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julien.daviet\SynologyDrive\Dropbox_BurkinaFaso\16_Unité territoriale et sectorielle\1_ABA\2022\06. Analyse\Ouahigouya\Qualitatif\"/>
    </mc:Choice>
  </mc:AlternateContent>
  <xr:revisionPtr revIDLastSave="0" documentId="13_ncr:1_{BCA7A3F3-CA61-44BC-B311-9933F793740B}" xr6:coauthVersionLast="47" xr6:coauthVersionMax="47" xr10:uidLastSave="{00000000-0000-0000-0000-000000000000}"/>
  <bookViews>
    <workbookView xWindow="-108" yWindow="-108" windowWidth="23256" windowHeight="12576" tabRatio="526" xr2:uid="{00000000-000D-0000-FFFF-FFFF00000000}"/>
  </bookViews>
  <sheets>
    <sheet name="LISEZ_MOI" sheetId="1" r:id="rId1"/>
    <sheet name="Grille de saturation_FGD" sheetId="3" r:id="rId2"/>
    <sheet name="Transcript_FGD_PDI" sheetId="6" r:id="rId3"/>
    <sheet name="Transcript_FGD_Communauté hôte" sheetId="7" r:id="rId4"/>
    <sheet name="Grille de saturation_Acteur_loc" sheetId="11" r:id="rId5"/>
    <sheet name="Transcript Acteurs_locaux" sheetId="5" r:id="rId6"/>
  </sheets>
  <definedNames>
    <definedName name="_ftnref1" localSheetId="1">'Grille de saturation_FGD'!#REF!</definedName>
    <definedName name="_Hlk114561081" localSheetId="3">'Transcript_FGD_Communauté hôte'!$A$18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11" l="1"/>
  <c r="J58" i="11"/>
  <c r="J59" i="11"/>
  <c r="J60" i="11"/>
  <c r="J61" i="11"/>
  <c r="J62" i="11"/>
  <c r="J51" i="11"/>
  <c r="J52" i="11"/>
  <c r="J53" i="11"/>
  <c r="J47" i="11"/>
  <c r="J48" i="11"/>
  <c r="J49" i="11"/>
  <c r="J50" i="11"/>
  <c r="J42" i="11"/>
  <c r="J21" i="11"/>
  <c r="J19" i="11"/>
  <c r="J20" i="11"/>
  <c r="J22" i="11"/>
  <c r="J11" i="11"/>
  <c r="J57" i="11"/>
  <c r="J56" i="11"/>
  <c r="J55" i="11"/>
  <c r="J46" i="11"/>
  <c r="J45" i="11"/>
  <c r="J44" i="11"/>
  <c r="J43" i="11"/>
  <c r="J41" i="11"/>
  <c r="J40" i="11"/>
  <c r="J39" i="11"/>
  <c r="J38" i="11"/>
  <c r="J37" i="11"/>
  <c r="J35" i="11"/>
  <c r="J34" i="11"/>
  <c r="J33" i="11"/>
  <c r="J32" i="11"/>
  <c r="J31" i="11"/>
  <c r="J30" i="11"/>
  <c r="J29" i="11"/>
  <c r="J27" i="11"/>
  <c r="J26" i="11"/>
  <c r="J25" i="11"/>
  <c r="J24" i="11"/>
  <c r="J23" i="11"/>
  <c r="J18" i="11"/>
  <c r="J17" i="11"/>
  <c r="J16" i="11"/>
  <c r="J14" i="11"/>
  <c r="J13" i="11"/>
  <c r="J12" i="11"/>
  <c r="J10" i="11"/>
  <c r="J9" i="11"/>
  <c r="J8" i="11"/>
  <c r="L109" i="3"/>
  <c r="M109" i="3"/>
  <c r="N109" i="3"/>
  <c r="M37" i="3"/>
  <c r="N37" i="3"/>
  <c r="L87" i="3"/>
  <c r="M87" i="3"/>
  <c r="N87" i="3"/>
  <c r="L16" i="3"/>
  <c r="M16" i="3"/>
  <c r="N16" i="3"/>
  <c r="L116" i="3"/>
  <c r="M116" i="3"/>
  <c r="N116" i="3"/>
  <c r="L95" i="3"/>
  <c r="M95" i="3"/>
  <c r="N95" i="3"/>
  <c r="L89" i="3"/>
  <c r="M89" i="3"/>
  <c r="N89" i="3"/>
  <c r="L85" i="3"/>
  <c r="M85" i="3"/>
  <c r="N85" i="3"/>
  <c r="L24" i="3"/>
  <c r="M24" i="3"/>
  <c r="N24" i="3"/>
  <c r="L191" i="3"/>
  <c r="M191" i="3"/>
  <c r="N191" i="3"/>
  <c r="L192" i="3"/>
  <c r="M192" i="3"/>
  <c r="N192" i="3"/>
  <c r="L96" i="3"/>
  <c r="M96" i="3"/>
  <c r="N96" i="3"/>
  <c r="L184" i="3"/>
  <c r="M184" i="3"/>
  <c r="N184" i="3"/>
  <c r="L163" i="3"/>
  <c r="M163" i="3"/>
  <c r="N163" i="3"/>
  <c r="L144" i="3"/>
  <c r="M144" i="3"/>
  <c r="N144" i="3"/>
  <c r="L139" i="3"/>
  <c r="M139" i="3"/>
  <c r="N139" i="3"/>
  <c r="L120" i="3"/>
  <c r="M120" i="3"/>
  <c r="N120" i="3"/>
  <c r="L111" i="3"/>
  <c r="M111" i="3"/>
  <c r="N111" i="3"/>
  <c r="L93" i="3"/>
  <c r="M93" i="3"/>
  <c r="N93" i="3"/>
  <c r="L94" i="3"/>
  <c r="M94" i="3"/>
  <c r="N94" i="3"/>
  <c r="L92" i="3"/>
  <c r="M92" i="3"/>
  <c r="N92" i="3"/>
  <c r="L86" i="3"/>
  <c r="M86" i="3"/>
  <c r="N86" i="3"/>
  <c r="L88" i="3"/>
  <c r="M88" i="3"/>
  <c r="N88" i="3"/>
  <c r="L90" i="3"/>
  <c r="M90" i="3"/>
  <c r="N90" i="3"/>
  <c r="L91" i="3"/>
  <c r="M91" i="3"/>
  <c r="N91" i="3"/>
  <c r="L81" i="3"/>
  <c r="M81" i="3"/>
  <c r="N81" i="3"/>
  <c r="L82" i="3"/>
  <c r="M82" i="3"/>
  <c r="N82" i="3"/>
  <c r="L83" i="3"/>
  <c r="M83" i="3"/>
  <c r="N83" i="3"/>
  <c r="L84" i="3"/>
  <c r="M84" i="3"/>
  <c r="N84" i="3"/>
  <c r="L36" i="3"/>
  <c r="M36" i="3"/>
  <c r="N36" i="3"/>
  <c r="L98" i="3" l="1"/>
  <c r="M98" i="3"/>
  <c r="N98" i="3"/>
  <c r="L99" i="3"/>
  <c r="M99" i="3"/>
  <c r="N99" i="3"/>
  <c r="L100" i="3"/>
  <c r="M100" i="3"/>
  <c r="N100" i="3"/>
  <c r="L101" i="3"/>
  <c r="M101" i="3"/>
  <c r="N101" i="3"/>
  <c r="L102" i="3"/>
  <c r="M102" i="3"/>
  <c r="N102" i="3"/>
  <c r="L103" i="3"/>
  <c r="M103" i="3"/>
  <c r="N103" i="3"/>
  <c r="L104" i="3"/>
  <c r="M104" i="3"/>
  <c r="N104" i="3"/>
  <c r="L105" i="3"/>
  <c r="M105" i="3"/>
  <c r="N105" i="3"/>
  <c r="L106" i="3"/>
  <c r="M106" i="3"/>
  <c r="N106" i="3"/>
  <c r="L107" i="3"/>
  <c r="M107" i="3"/>
  <c r="N107" i="3"/>
  <c r="L108" i="3"/>
  <c r="M108" i="3"/>
  <c r="N108" i="3"/>
  <c r="L110" i="3"/>
  <c r="M110" i="3"/>
  <c r="N110" i="3"/>
  <c r="L112" i="3"/>
  <c r="M112" i="3"/>
  <c r="N112" i="3"/>
  <c r="L113" i="3"/>
  <c r="M113" i="3"/>
  <c r="N113" i="3"/>
  <c r="L114" i="3"/>
  <c r="M114" i="3"/>
  <c r="N114" i="3"/>
  <c r="L115" i="3"/>
  <c r="M115" i="3"/>
  <c r="N115" i="3"/>
  <c r="L117" i="3"/>
  <c r="M117" i="3"/>
  <c r="N117" i="3"/>
  <c r="L118" i="3"/>
  <c r="M118" i="3"/>
  <c r="N118" i="3"/>
  <c r="L119" i="3"/>
  <c r="M119" i="3"/>
  <c r="N119" i="3"/>
  <c r="L121" i="3"/>
  <c r="M121" i="3"/>
  <c r="N121" i="3"/>
  <c r="L122" i="3"/>
  <c r="M122" i="3"/>
  <c r="N122" i="3"/>
  <c r="L123" i="3"/>
  <c r="M123" i="3"/>
  <c r="N123" i="3"/>
  <c r="L124" i="3"/>
  <c r="M124" i="3"/>
  <c r="N124" i="3"/>
  <c r="L125" i="3"/>
  <c r="M125" i="3"/>
  <c r="N125" i="3"/>
  <c r="L126" i="3"/>
  <c r="M126" i="3"/>
  <c r="N126" i="3"/>
  <c r="L127" i="3"/>
  <c r="M127" i="3"/>
  <c r="N127" i="3"/>
  <c r="L128" i="3"/>
  <c r="M128" i="3"/>
  <c r="N128" i="3"/>
  <c r="L129" i="3"/>
  <c r="M129" i="3"/>
  <c r="N129" i="3"/>
  <c r="L130" i="3"/>
  <c r="M130" i="3"/>
  <c r="N130" i="3"/>
  <c r="L131" i="3"/>
  <c r="M131" i="3"/>
  <c r="N131" i="3"/>
  <c r="L132" i="3"/>
  <c r="M132" i="3"/>
  <c r="N132" i="3"/>
  <c r="L133" i="3"/>
  <c r="M133" i="3"/>
  <c r="N133" i="3"/>
  <c r="L134" i="3"/>
  <c r="M134" i="3"/>
  <c r="N134" i="3"/>
  <c r="L135" i="3"/>
  <c r="M135" i="3"/>
  <c r="N135" i="3"/>
  <c r="L136" i="3"/>
  <c r="M136" i="3"/>
  <c r="N136" i="3"/>
  <c r="L137" i="3"/>
  <c r="M137" i="3"/>
  <c r="N137" i="3"/>
  <c r="L138" i="3"/>
  <c r="M138" i="3"/>
  <c r="N138" i="3"/>
  <c r="L141" i="3"/>
  <c r="M141" i="3"/>
  <c r="N141" i="3"/>
  <c r="L142" i="3"/>
  <c r="M142" i="3"/>
  <c r="N142" i="3"/>
  <c r="L143" i="3"/>
  <c r="M143" i="3"/>
  <c r="N143" i="3"/>
  <c r="L145" i="3"/>
  <c r="M145" i="3"/>
  <c r="N145" i="3"/>
  <c r="L146" i="3"/>
  <c r="M146" i="3"/>
  <c r="N146" i="3"/>
  <c r="L147" i="3"/>
  <c r="M147" i="3"/>
  <c r="N147" i="3"/>
  <c r="L148" i="3"/>
  <c r="M148" i="3"/>
  <c r="N148" i="3"/>
  <c r="L149" i="3"/>
  <c r="M149" i="3"/>
  <c r="N149" i="3"/>
  <c r="L150" i="3"/>
  <c r="M150" i="3"/>
  <c r="N150" i="3"/>
  <c r="L151" i="3"/>
  <c r="M151" i="3"/>
  <c r="N151" i="3"/>
  <c r="L152" i="3"/>
  <c r="M152" i="3"/>
  <c r="N152" i="3"/>
  <c r="L153" i="3"/>
  <c r="M153" i="3"/>
  <c r="N153" i="3"/>
  <c r="L154" i="3"/>
  <c r="M154" i="3"/>
  <c r="N154" i="3"/>
  <c r="L155" i="3"/>
  <c r="M155" i="3"/>
  <c r="N155" i="3"/>
  <c r="L156" i="3"/>
  <c r="M156" i="3"/>
  <c r="N156" i="3"/>
  <c r="L157" i="3"/>
  <c r="M157" i="3"/>
  <c r="N157" i="3"/>
  <c r="L158" i="3"/>
  <c r="M158" i="3"/>
  <c r="N158" i="3"/>
  <c r="L159" i="3"/>
  <c r="M159" i="3"/>
  <c r="N159" i="3"/>
  <c r="L160" i="3"/>
  <c r="M160" i="3"/>
  <c r="N160" i="3"/>
  <c r="L161" i="3"/>
  <c r="M161" i="3"/>
  <c r="N161" i="3"/>
  <c r="L162" i="3"/>
  <c r="M162" i="3"/>
  <c r="N162" i="3"/>
  <c r="L164" i="3"/>
  <c r="M164" i="3"/>
  <c r="N164" i="3"/>
  <c r="L165" i="3"/>
  <c r="M165" i="3"/>
  <c r="N165" i="3"/>
  <c r="L166" i="3"/>
  <c r="M166" i="3"/>
  <c r="N166" i="3"/>
  <c r="L167" i="3"/>
  <c r="M167" i="3"/>
  <c r="N167" i="3"/>
  <c r="L168" i="3"/>
  <c r="M168" i="3"/>
  <c r="N168" i="3"/>
  <c r="L169" i="3"/>
  <c r="M169" i="3"/>
  <c r="N169" i="3"/>
  <c r="L170" i="3"/>
  <c r="M170" i="3"/>
  <c r="N170" i="3"/>
  <c r="L171" i="3"/>
  <c r="M171" i="3"/>
  <c r="N171" i="3"/>
  <c r="L172" i="3"/>
  <c r="M172" i="3"/>
  <c r="N172" i="3"/>
  <c r="L173" i="3"/>
  <c r="M173" i="3"/>
  <c r="N173" i="3"/>
  <c r="L174" i="3"/>
  <c r="M174" i="3"/>
  <c r="N174" i="3"/>
  <c r="L175" i="3"/>
  <c r="M175" i="3"/>
  <c r="N175" i="3"/>
  <c r="L176" i="3"/>
  <c r="M176" i="3"/>
  <c r="N176" i="3"/>
  <c r="L177" i="3"/>
  <c r="M177" i="3"/>
  <c r="N177" i="3"/>
  <c r="L178" i="3"/>
  <c r="M178" i="3"/>
  <c r="N178" i="3"/>
  <c r="M10" i="3"/>
  <c r="L10" i="3" l="1"/>
  <c r="N60" i="3"/>
  <c r="M60" i="3"/>
  <c r="L60" i="3"/>
  <c r="L79" i="3"/>
  <c r="L59" i="3"/>
  <c r="M59" i="3"/>
  <c r="N59" i="3"/>
  <c r="L15" i="3"/>
  <c r="M15" i="3"/>
  <c r="N15" i="3"/>
  <c r="L34" i="3"/>
  <c r="M34" i="3"/>
  <c r="N34" i="3"/>
  <c r="L50" i="3"/>
  <c r="M50" i="3"/>
  <c r="N50" i="3"/>
  <c r="L44" i="3"/>
  <c r="L25" i="3"/>
  <c r="M44" i="3"/>
  <c r="N44" i="3"/>
  <c r="M11" i="3"/>
  <c r="M12" i="3"/>
  <c r="M13" i="3"/>
  <c r="M14" i="3"/>
  <c r="M17" i="3"/>
  <c r="M18" i="3"/>
  <c r="M19" i="3"/>
  <c r="M20" i="3"/>
  <c r="M21" i="3"/>
  <c r="M22" i="3"/>
  <c r="M23" i="3"/>
  <c r="M25" i="3"/>
  <c r="M26" i="3"/>
  <c r="L11" i="3"/>
  <c r="M79" i="3"/>
  <c r="L185" i="3"/>
  <c r="M185" i="3"/>
  <c r="N185" i="3"/>
  <c r="L32" i="3"/>
  <c r="M32" i="3"/>
  <c r="N32" i="3"/>
  <c r="L71" i="3"/>
  <c r="M71" i="3"/>
  <c r="N71" i="3"/>
  <c r="L65" i="3"/>
  <c r="M65" i="3"/>
  <c r="N65" i="3"/>
  <c r="L33" i="3"/>
  <c r="M33" i="3"/>
  <c r="N33" i="3"/>
  <c r="L35" i="3"/>
  <c r="M35" i="3"/>
  <c r="N35" i="3"/>
  <c r="L76" i="3"/>
  <c r="M76" i="3"/>
  <c r="N76" i="3"/>
  <c r="L77" i="3"/>
  <c r="M77" i="3"/>
  <c r="N77" i="3"/>
  <c r="L78" i="3"/>
  <c r="M78" i="3"/>
  <c r="N78" i="3"/>
  <c r="N79" i="3"/>
  <c r="L80" i="3"/>
  <c r="M80" i="3"/>
  <c r="N80" i="3"/>
  <c r="L69" i="3"/>
  <c r="M69" i="3"/>
  <c r="N69" i="3"/>
  <c r="L70" i="3"/>
  <c r="M70" i="3"/>
  <c r="N70" i="3"/>
  <c r="L190" i="3"/>
  <c r="M190" i="3"/>
  <c r="N190" i="3"/>
  <c r="L189" i="3"/>
  <c r="M189" i="3"/>
  <c r="N189" i="3"/>
  <c r="L183" i="3"/>
  <c r="M183" i="3"/>
  <c r="N183" i="3"/>
  <c r="L73" i="3"/>
  <c r="M73" i="3"/>
  <c r="N73" i="3"/>
  <c r="N180" i="3"/>
  <c r="N182" i="3"/>
  <c r="N181" i="3"/>
  <c r="N186" i="3"/>
  <c r="N187" i="3"/>
  <c r="N188" i="3"/>
  <c r="N193" i="3"/>
  <c r="N53" i="3"/>
  <c r="N54" i="3"/>
  <c r="N55" i="3"/>
  <c r="N56" i="3"/>
  <c r="N57" i="3"/>
  <c r="N58" i="3"/>
  <c r="N61" i="3"/>
  <c r="N62" i="3"/>
  <c r="N63" i="3"/>
  <c r="N64" i="3"/>
  <c r="N66" i="3"/>
  <c r="N67" i="3"/>
  <c r="N68" i="3"/>
  <c r="N72" i="3"/>
  <c r="N74" i="3"/>
  <c r="N75" i="3"/>
  <c r="N52" i="3"/>
  <c r="N28" i="3"/>
  <c r="N42" i="3"/>
  <c r="N38" i="3"/>
  <c r="N40" i="3"/>
  <c r="N39" i="3"/>
  <c r="N43" i="3"/>
  <c r="N41" i="3"/>
  <c r="N29" i="3"/>
  <c r="N30" i="3"/>
  <c r="N31" i="3"/>
  <c r="N47" i="3"/>
  <c r="N48" i="3"/>
  <c r="N49" i="3"/>
  <c r="N45" i="3"/>
  <c r="N46" i="3"/>
  <c r="N12" i="3"/>
  <c r="N10" i="3"/>
  <c r="N13" i="3"/>
  <c r="N14" i="3"/>
  <c r="N17" i="3"/>
  <c r="N18" i="3"/>
  <c r="N19" i="3"/>
  <c r="N20" i="3"/>
  <c r="N21" i="3"/>
  <c r="N22" i="3"/>
  <c r="N23" i="3"/>
  <c r="N25" i="3"/>
  <c r="N26" i="3"/>
  <c r="N11" i="3"/>
  <c r="M180" i="3"/>
  <c r="M182" i="3"/>
  <c r="M181" i="3"/>
  <c r="M186" i="3"/>
  <c r="M187" i="3"/>
  <c r="M188" i="3"/>
  <c r="M193" i="3"/>
  <c r="M53" i="3"/>
  <c r="M54" i="3"/>
  <c r="M55" i="3"/>
  <c r="M56" i="3"/>
  <c r="M57" i="3"/>
  <c r="M58" i="3"/>
  <c r="M61" i="3"/>
  <c r="M62" i="3"/>
  <c r="M63" i="3"/>
  <c r="M64" i="3"/>
  <c r="M66" i="3"/>
  <c r="M67" i="3"/>
  <c r="M68" i="3"/>
  <c r="M72" i="3"/>
  <c r="M74" i="3"/>
  <c r="M75" i="3"/>
  <c r="M52" i="3"/>
  <c r="M49" i="3"/>
  <c r="M45" i="3"/>
  <c r="M46" i="3"/>
  <c r="M48" i="3"/>
  <c r="M47" i="3"/>
  <c r="M31" i="3"/>
  <c r="M30" i="3"/>
  <c r="M29" i="3"/>
  <c r="M41" i="3"/>
  <c r="M43" i="3"/>
  <c r="M39" i="3"/>
  <c r="M40" i="3"/>
  <c r="M38" i="3"/>
  <c r="M42" i="3"/>
  <c r="M28" i="3"/>
  <c r="L180" i="3"/>
  <c r="L182" i="3"/>
  <c r="L181" i="3"/>
  <c r="L186" i="3"/>
  <c r="L187" i="3"/>
  <c r="L188" i="3"/>
  <c r="L193" i="3"/>
  <c r="L53" i="3"/>
  <c r="L54" i="3"/>
  <c r="L55" i="3"/>
  <c r="L56" i="3"/>
  <c r="L57" i="3"/>
  <c r="L58" i="3"/>
  <c r="L61" i="3"/>
  <c r="L62" i="3"/>
  <c r="L63" i="3"/>
  <c r="L64" i="3"/>
  <c r="L66" i="3"/>
  <c r="L67" i="3"/>
  <c r="L68" i="3"/>
  <c r="L72" i="3"/>
  <c r="L74" i="3"/>
  <c r="L75" i="3"/>
  <c r="L52" i="3"/>
  <c r="L28" i="3"/>
  <c r="L42" i="3"/>
  <c r="L38" i="3"/>
  <c r="L40" i="3"/>
  <c r="L39" i="3"/>
  <c r="L43" i="3"/>
  <c r="L41" i="3"/>
  <c r="L29" i="3"/>
  <c r="L30" i="3"/>
  <c r="L31" i="3"/>
  <c r="L47" i="3"/>
  <c r="L48" i="3"/>
  <c r="L49" i="3"/>
  <c r="L45" i="3"/>
  <c r="L46" i="3"/>
  <c r="L12" i="3"/>
  <c r="L13" i="3"/>
  <c r="L14" i="3"/>
  <c r="L17" i="3"/>
  <c r="L18" i="3"/>
  <c r="L19" i="3"/>
  <c r="L20" i="3"/>
  <c r="L21" i="3"/>
  <c r="L22" i="3"/>
  <c r="L23" i="3"/>
  <c r="L26" i="3"/>
</calcChain>
</file>

<file path=xl/sharedStrings.xml><?xml version="1.0" encoding="utf-8"?>
<sst xmlns="http://schemas.openxmlformats.org/spreadsheetml/2006/main" count="916" uniqueCount="801">
  <si>
    <t xml:space="preserve">IMPACT / REACH BURKINA FASO | Evaluation territoriale Ouahigouya : Entretiens qualitatifs    </t>
  </si>
  <si>
    <t xml:space="preserve">Points d'attention :  Les données partagées sont indicatives et reflètent les échanges lors des groupes de discussion organisés avec les populations internes déplacées (PDI) et les populations non-déplacées au niveau de chaque Zone d'Accueil des Déplacés (ZAD) de Ouahigouya. </t>
  </si>
  <si>
    <t>Objets</t>
  </si>
  <si>
    <t>Description</t>
  </si>
  <si>
    <t>Contexte du projet</t>
  </si>
  <si>
    <t>Période de collecte des données primaires</t>
  </si>
  <si>
    <t>La collecte des données pour les groupes de discussion (FGD) a été réalisée entre le 26 septembre 2022 et le 07 octobre 2022.</t>
  </si>
  <si>
    <t>Couverture géographique</t>
  </si>
  <si>
    <t>Les groupes de discussion ont été organisés dans 6 zones de la ville de Ouahigouya au Burkina Faso : Gourga, Siguinvousse, Ferme, Youba 1 &amp; 2 et Ex Ira 
3 zones d’accueil de déplacés (ZAD) : Gourga, Siguinvousse, Ferme
3 sites d’accueil temporaires (SAT) : Youba 1 &amp; 2 et Ex Ira</t>
  </si>
  <si>
    <t>Méthodologie et échantillonnage</t>
  </si>
  <si>
    <t xml:space="preserve">Termes de référence </t>
  </si>
  <si>
    <t>https://www.impact-repository.org/document/repository/e85913c5/REACH_BFA_TdR_ABA_Ouahigouya_2022-09_external.pdf</t>
  </si>
  <si>
    <t xml:space="preserve">Note annexe: </t>
  </si>
  <si>
    <t>Processus de nettoyage des données</t>
  </si>
  <si>
    <t>Contact (Nom et adresse e-mail)</t>
  </si>
  <si>
    <t>Anna Vinet : anna.vinet@reach-initiative.org
Julien Daviet : julien.daviet@impact-initiatives.org
Jeremias Timoner : jeremias.timoner@reach-initiative.org</t>
  </si>
  <si>
    <t>Feuilles</t>
  </si>
  <si>
    <t>Page 1- LISEZ MOI</t>
  </si>
  <si>
    <t>Introduction de la recherche</t>
  </si>
  <si>
    <t>Résumé et analyse des groupes de discussion</t>
  </si>
  <si>
    <t>Page 3 - Transcript_FGD_PDI</t>
  </si>
  <si>
    <t>Retranscription des groupes de discussion PDI</t>
  </si>
  <si>
    <t>Page 4 - Transcript_FGD_communauté hôte</t>
  </si>
  <si>
    <t>Retranscription des groupes de discussion communauté hôte</t>
  </si>
  <si>
    <t>Ouahigouya</t>
  </si>
  <si>
    <t>Grille de saturation et d'analyse des données - FGDs pour l'étude des perceptions</t>
  </si>
  <si>
    <t xml:space="preserve">FGD ID </t>
  </si>
  <si>
    <t>FDG_Ouahigouya_1</t>
  </si>
  <si>
    <t>FDG_Ouahigouya_2</t>
  </si>
  <si>
    <t>FDG_Ouahigouya_3</t>
  </si>
  <si>
    <t>FDG_Ouahigouya_4</t>
  </si>
  <si>
    <t>FDG_Ouahigouya_5</t>
  </si>
  <si>
    <t>FDG_Ouahigouya_6</t>
  </si>
  <si>
    <t>FDG_Ouahigouya_7</t>
  </si>
  <si>
    <t>FDG_Ouahigouya_8</t>
  </si>
  <si>
    <t>Nombre total de références par point de discussion</t>
  </si>
  <si>
    <t>Nombre total de références par point de discussion pour les femmes</t>
  </si>
  <si>
    <t>Nombre total de références par point de discussion pour les hommes</t>
  </si>
  <si>
    <t>Résumé des principales conclusions
(Fusionné par sujet de discussion)</t>
  </si>
  <si>
    <t># FGD participants</t>
  </si>
  <si>
    <r>
      <rPr>
        <b/>
        <sz val="10"/>
        <color theme="0"/>
        <rFont val="Arial Narrow"/>
        <family val="2"/>
      </rPr>
      <t>Sexe des participants (utilisez "femme" ou "homme")</t>
    </r>
    <r>
      <rPr>
        <b/>
        <sz val="11"/>
        <color theme="0"/>
        <rFont val="Arial Narrow"/>
        <family val="2"/>
      </rPr>
      <t xml:space="preserve">
</t>
    </r>
    <r>
      <rPr>
        <sz val="9"/>
        <color theme="0"/>
        <rFont val="Arial Narrow"/>
        <family val="2"/>
      </rPr>
      <t xml:space="preserve">e.g. location or genre - Add as many rows as needed. </t>
    </r>
  </si>
  <si>
    <t>femme</t>
  </si>
  <si>
    <t>homme</t>
  </si>
  <si>
    <t>mixte</t>
  </si>
  <si>
    <t xml:space="preserve">Population </t>
  </si>
  <si>
    <t>PDI</t>
  </si>
  <si>
    <t>Population non-déplacées</t>
  </si>
  <si>
    <t>ZAD / SAT</t>
  </si>
  <si>
    <t>ZAD</t>
  </si>
  <si>
    <t>SAT</t>
  </si>
  <si>
    <t>Site</t>
  </si>
  <si>
    <t>Youba 1</t>
  </si>
  <si>
    <t>Youba 2</t>
  </si>
  <si>
    <t>Ex Ira</t>
  </si>
  <si>
    <t>Gourga</t>
  </si>
  <si>
    <t>Ferme</t>
  </si>
  <si>
    <t>Siguinvousse</t>
  </si>
  <si>
    <t>Thème de discussion</t>
  </si>
  <si>
    <t xml:space="preserve">Question </t>
  </si>
  <si>
    <t>Point de discussion</t>
  </si>
  <si>
    <t>1. Processus d'installation sur le site</t>
  </si>
  <si>
    <t>Durée d'installation</t>
  </si>
  <si>
    <t xml:space="preserve">Depuis combien de temps les membres de votre communauté habitent-ils en moyenne sur ce site ? </t>
  </si>
  <si>
    <t>Derniers PDI arrivées entre 3 et 9 mois</t>
  </si>
  <si>
    <t xml:space="preserve">Selon les informations recueillies lors des groupes de discussion (FGD), l'arrivée des personnes déplacées depuis 2019 semble avoir été progressive, les personnes déplacées arrivant par vagues successives, bien que la majorité dea FGD indique etre arrivé il y a 3 ans. </t>
  </si>
  <si>
    <t>En moyenne 2 ans</t>
  </si>
  <si>
    <t>En moyenne 3 ans</t>
  </si>
  <si>
    <t>Processus d'installation</t>
  </si>
  <si>
    <t xml:space="preserve">Les installations ont-elles été progressives et réparties dans le temps ? </t>
  </si>
  <si>
    <t xml:space="preserve">L'installation a été progressive </t>
  </si>
  <si>
    <t xml:space="preserve">6 des 8 groupes de discussion (FGD) ont indiqué que l'installation des ménages s'est faite de manière progressive, en plusieurs vagues d'installations. </t>
  </si>
  <si>
    <t>Certains PDI sont arrivés récemment</t>
  </si>
  <si>
    <t xml:space="preserve">Y a-t-il des vagues soudaines d'installation ? </t>
  </si>
  <si>
    <t>Plusieurs vagues d'installations</t>
  </si>
  <si>
    <t>Première installation soudaine</t>
  </si>
  <si>
    <t>Raisons de l'installation</t>
  </si>
  <si>
    <t>Pour quelles raisons vous êtes-vous installés sur ce site ?</t>
  </si>
  <si>
    <t>Insécurité dans le village d'origine</t>
  </si>
  <si>
    <t xml:space="preserve">Au-delà des raisons pour lesquelles les personnes ont quitté leur communauté d'origine, les répondants ont mentionné les raisons pour lesquelles ils se sont dirigés vers ces SAT/ZAD. Par exemple, en plus d'avoir été dirigés vers ces zones par les autorités (Action sociale), ils y ont trouvé un abri, se sont sentis en sécurité et ont parfois rejoint des parents, de la famille ou des amis qui y vivaient déjà. </t>
  </si>
  <si>
    <t>Il y a des logements pour s'abriter</t>
  </si>
  <si>
    <t xml:space="preserve">Ils s'y sentent en sécurité </t>
  </si>
  <si>
    <t>Certains ménages connaissaient des amis, proches ou famille vivant sur le site</t>
  </si>
  <si>
    <t>PDI sont venues vivre dans des familles d'accueils chez leurs proches parents ou amis</t>
  </si>
  <si>
    <t>L'action sociale ou/et la mairie les ont redirigé ou aidé à s'installer</t>
  </si>
  <si>
    <t>Des locations sont disponibles ou moins chères</t>
  </si>
  <si>
    <t>Achat de terre pour s'installer</t>
  </si>
  <si>
    <t>Projet de déplacement</t>
  </si>
  <si>
    <t>Les membres de votre communauté sont-ils susceptibles de se déplacer dans les prochains mois dans d'autres sites/villes ?</t>
  </si>
  <si>
    <t>Aucune intention de déplacement (vers d'autres villes ou sites)</t>
  </si>
  <si>
    <t>Tous les groupes de discussion avec des PDI ont indiqué que les ménages n'avaient pas l'intention de déménager à nouveau et la moitié des FGD ont déclaré vouloir retourner dans leur localité d'origine si la situation sécuritaire le permettait.</t>
  </si>
  <si>
    <t>Ou? Quels sites ? Pour quelles raisons ?</t>
  </si>
  <si>
    <t>Retour prévu dans leur localité d'origine lorsque la situation sécuritaire sera favorable</t>
  </si>
  <si>
    <t>2. Conditions de vies sur la ZAD</t>
  </si>
  <si>
    <t>Evolution des conditions</t>
  </si>
  <si>
    <t xml:space="preserve">Les conditions de vie sur le site ont elles évoluées depuis votre installation ? Si oui, l'évolution est-elle positive, ou négative ? Pourquoi ? Quels principaux secteurs ont été impactés par ces évolutions ? </t>
  </si>
  <si>
    <t>1. Évolution positive des conditions de vie</t>
  </si>
  <si>
    <t>La grande majorité des groupes de discussion indiquent que l'accès à l'eau, aux abris et l'assistance alimentaire ont évolué positivement par rapport à leur situation antérieure (dans leur localité d'origine). Parmi les améliorations positives mentionnées figurent l'aide alimentaire et l'assistance à la reconstruction des abris endommagés.
Cependant, dans le même temps, l'intégralité des FGD ont signalé une détérioration de leur situation alimentaire et indiqué que le manque de nourriture restait leur plus grand besoin. Plus généralement l'assistance humanitaire est considérée comme insuffisante pour le nombre de personnes déplacées dans le site.</t>
  </si>
  <si>
    <t>1. Santé : Amélioration de l'accès aux soins (gratuité)</t>
  </si>
  <si>
    <t>1. Alimentaire : Assistance sur le plan alimentaire</t>
  </si>
  <si>
    <t xml:space="preserve">1. Latrines : Assistance sur l'installation de latrines </t>
  </si>
  <si>
    <t>1. Logement : Assistance en logement</t>
  </si>
  <si>
    <t>1. Eau : Amélioration de l'accès à l'eau</t>
  </si>
  <si>
    <t>1. Abris (bénéficie d'abris)</t>
  </si>
  <si>
    <t>1. Reception de matériel AME</t>
  </si>
  <si>
    <t>1. Sentiment de sécurité</t>
  </si>
  <si>
    <t>2. Alimentaire : Situation alimentaire se dégrade (manque de nourriture)</t>
  </si>
  <si>
    <t xml:space="preserve">2. Aide : Insuffisance de l'aide par rapport au nombre de PDI </t>
  </si>
  <si>
    <t xml:space="preserve">2. Abris : Insuffisance de place dans les abris </t>
  </si>
  <si>
    <t>2. Abris : Les abris ne sont pas en bon état / endommagés (pluie)</t>
  </si>
  <si>
    <t xml:space="preserve">2. Abris : Manque d'abris </t>
  </si>
  <si>
    <t>2. Latrines : Insuffisance de latrines</t>
  </si>
  <si>
    <t>2. Eau: Insuffisance d'eau</t>
  </si>
  <si>
    <t>Tensions entre les communautés</t>
  </si>
  <si>
    <t>Ces changements ont-ils créé des tensions entre les communautés ?</t>
  </si>
  <si>
    <t>Aucune tensions entre PDI</t>
  </si>
  <si>
    <t>Lors des discussions, les groupes de discussion n'ont pas clairement affirmé que ces changements avaient entraîné des conflits, néanmoins ils ont mentionné que certaines situations avaient donné lieu à des tensions entre les personnes déplacées, notamment autour des questions de distribution de nourriture et de points d'eau pour les femmes.</t>
  </si>
  <si>
    <t>Aucune tension entre PDI et populations non déplacées</t>
  </si>
  <si>
    <t>Si oui, de quelle nature ? Entre qui ?</t>
  </si>
  <si>
    <t>Tensions entre femmes (impatience au point d'eau, logement)</t>
  </si>
  <si>
    <t>Tensions lors de la distribution de nourriture, certains n'en bénéficient pas</t>
  </si>
  <si>
    <t>Tensions aux niveaux des points d'eau</t>
  </si>
  <si>
    <t>Tensions autour de l'attribution de l'aide</t>
  </si>
  <si>
    <t>3. Conditions de logement</t>
  </si>
  <si>
    <t>Conditions de vie dans le logement</t>
  </si>
  <si>
    <t>Combien de personnes partagent un même logement en moyenne ? Quelles sont les principales difficultés rencontrées dans le logement ? Comment sont les conditions de vie dans ce logement ? Quelles sont les principales difficultés rencontrées dans le logement ?</t>
  </si>
  <si>
    <t>En moyenne 10 à 15 personnes partagent un même logement</t>
  </si>
  <si>
    <t>Au fil des discussions, il apparaît clairement que la question des abris reste un enjeu pour l'accueil des personnes déplacées sur les sites. 
1. Selon la majorité des groupes de discussion, il n'y a pas assez de logements pour le nombre de déplacés présents dans la zone, de telle sorte que certains membres du ménage doivent dormir dehors, en raison du manque d'espace dans les abris.
2. Outre le manque d'abris, de nombreux logements (tentes et maisons) semblent être en mauvais état ou endommagés (infiltrations d'eau, déchirures, termites, maisons effondrées).</t>
  </si>
  <si>
    <t>Manque d'intimité</t>
  </si>
  <si>
    <t>Abris endommagés (eau s'infiltre, tentes déchirées, termites, maisons écroulées)</t>
  </si>
  <si>
    <t>Manque d'espace dans les abris (certains membres contraints de dormir dehors)</t>
  </si>
  <si>
    <t>Par manque de logement, certains ménages sont hébergés par leurs familles</t>
  </si>
  <si>
    <t>Il y a un nombre insuffisant de logement</t>
  </si>
  <si>
    <t xml:space="preserve">Mode d'accès au logement </t>
  </si>
  <si>
    <t xml:space="preserve">Comment les PDI accèdent-ils au logement sur le site ? Comment se passe la cohabitation ? </t>
  </si>
  <si>
    <t>Attribution de logement par des autorités locales, principalement l'Action Sociale</t>
  </si>
  <si>
    <t xml:space="preserve">Dans la moitié des FGD, les répondants rapportent que les PDI accèdent à leurs abris grâce à l'attribution de logements par des partenaires extérieurs, principalement les autorités locales telles que l'Action sociale ou des ONG. </t>
  </si>
  <si>
    <t>Dotation de logement par des partenaires extérieurs et des ONGs</t>
  </si>
  <si>
    <t>Nature d'occupation des abris</t>
  </si>
  <si>
    <t>La majorité des ménages est-elle locataire d'abris en dur ? Propriétaire de tentes ? Si propriétaire, comment l'abri a-t-il été obtenu ? Y avait-il une procédure spécifique pour obtenir cet abri ? Des membres de votre famille vivent-ils dans les zones non loties ? Si oui, vivent-ils dans des locations ? En famille d'accueil ? En moyenne, combien de membres des ménages vivent dans les zones non loties ? Comment se passe la cohabitation ?</t>
  </si>
  <si>
    <t>Enregistrement auprès de l'Action sociale pour recevoir des abris</t>
  </si>
  <si>
    <t xml:space="preserve">Les discussions ont révélé que la plupart des sites étaient constitués de tentes d'urgence et de maisons ou de logements construits fournis par l'Action Sociale. En raison du manque de logement, d'espace ou d'intimité, il apparaît dans 5 des 8 FGD que les répondants connaissent des membres de leur ménage qui ont déménagé dans des logements loués dans des zones non loties. De plus, il est apparu dans les groupes de discussion que les personnes déplacées se sentaient obligées, en raison du manque d'abri, de louer des logements à des personnes non déplacées dans des zones non loties, devant ainsi payer un loyer jugé trop élevé pour leurs moyens financiers.
Certaines personnes déplacées ont pu acquérir des terrains ou des parcelles de terrain (gratuitement ou en les achetant) où elles peuvent construire leur maison, mais de nombreuses personnes déplacées n'ont pas les moyens de construire sur leurs parcelles. </t>
  </si>
  <si>
    <t xml:space="preserve">Les PDI sont propriétaires des tentes </t>
  </si>
  <si>
    <t>Certains PDI vivent en familles d'accueil</t>
  </si>
  <si>
    <t xml:space="preserve">Les PDI sont locataires d'abris en dur (bâtiments marché, maison) </t>
  </si>
  <si>
    <t>Les PDI peuvent acheter des parcelles (achat) ou de zones non loties pour construire leurs maisons</t>
  </si>
  <si>
    <t>Les abris sont constitués de maison en banco, RHU et d'abris d'urgence</t>
  </si>
  <si>
    <t>Chaque ménage a des membres de sa famille qui sont partis vivre dans des zones non-loties</t>
  </si>
  <si>
    <t>Certains PDI vivent dans des zones non loties en location</t>
  </si>
  <si>
    <t>Certains PDI sont hébergées par leurs proches, faute de réponse à leur demande d'abri</t>
  </si>
  <si>
    <t>Certains vivent dans des tentes d'urgence</t>
  </si>
  <si>
    <t xml:space="preserve">Certains PDI vivent dans des locations </t>
  </si>
  <si>
    <t>Maisons construites sur des parcelles achetées par les PDIs</t>
  </si>
  <si>
    <t>Accès aux titres de propriétés</t>
  </si>
  <si>
    <t>Comment se déroule l'accès aux titres de propriétés sur leur nouveau lieu d'installation pour les PDI ?</t>
  </si>
  <si>
    <t xml:space="preserve">Pas de ticket d'attribution des tentes </t>
  </si>
  <si>
    <t xml:space="preserve">Au cours des discussions, il est ressorti que l'Action Sociale semble être la principale organisation qui attribue des logements aux PDI, souvent par le biais de l'attribution de tickets, qui identifient le besoin de logement et fournissent un logement à chaque ménage en échange d'un ticket. 
En même temps, il apparaît que l'accès à la terre ou à des parcelles pour construire un logement ne semble pas être disponible pour tous, bien qu'il ne semble pas que beaucoup de ménages soient inquiets ou menacés d'expulsion selon les participants aux groupes de discussion. </t>
  </si>
  <si>
    <t>Disposez-vous des tickets d'attribution des tentes ? Si oui, l'avez-vous reçu en même temps que votre abri ? Si non pourquoi ?</t>
  </si>
  <si>
    <t>L'Action sociale attribuent les logements</t>
  </si>
  <si>
    <t xml:space="preserve">Les PDI rencontrent-ils des difficultés d'accès aux titres de propriétés sur leurs nouveaux lieux d'installation ? Si oui, quoi sont dues ces difficultés ? </t>
  </si>
  <si>
    <t>Certains ménages n'ont pas eu accès aux logements</t>
  </si>
  <si>
    <t>Peuvent acheter des terres pour s'installer</t>
  </si>
  <si>
    <t>Titres de propriété pour ceux ayant acheté un espace non lotie</t>
  </si>
  <si>
    <t>La terre n'appartient pas au PDI</t>
  </si>
  <si>
    <t>Manque de moyens financier pour régler les propriétaires</t>
  </si>
  <si>
    <t xml:space="preserve">Avez-vous eu des litiges autour de la propriété ? Avec qui ? Certains membres de votre communauté ont-ils été ou risquent-ils l'éviction ? </t>
  </si>
  <si>
    <t xml:space="preserve">Pas de litiges ni de difficultés autour de la propriété (personne inquiétée ou menacée d'une éviction) </t>
  </si>
  <si>
    <t xml:space="preserve">Tension autour de la propriété (personne inquiétée ou menacée d'une éviction car ne peut pas payer le propriétaire, locataire et bailleur) </t>
  </si>
  <si>
    <t>Accès aux terres</t>
  </si>
  <si>
    <t>Y a-t-il suffisamment de terres pour tous ou sont-elles déjà toutes appropriées ?</t>
  </si>
  <si>
    <t>Pas assez de terre</t>
  </si>
  <si>
    <t xml:space="preserve">Dans l'intégralité des FGD, il apparait que les personnes déplacées n'ont pas accès aux terres cultivables car elles sont toutes déjà attribuées. Cependant, il n'y a pas de disparité dans l'accès à la terre pour les différentes communautés et il est possible pour les PDI d'acheter des zones non loties pour construire leurs maisons.  </t>
  </si>
  <si>
    <t xml:space="preserve">Quelle est la disponibilité des terres accessibles ?
Comment est perçu le potentiel octroi de terres cultivables à des ménages PDI ? 
Existent-ils des disparités dans l’accès aux terres entre groupes ? Si oui, quels groupes sont susceptibles de rencontrer des difficultés d’accès ? Pour quelles raisons ? 
Quelles en sont les conséquences pour les ménages ? </t>
  </si>
  <si>
    <t>Toutes les terres sont appropriées</t>
  </si>
  <si>
    <t>Pas de terre cultivable</t>
  </si>
  <si>
    <t>Pas de disparité dans l'accès à la terre</t>
  </si>
  <si>
    <t>Achat de terre ou zone non lotie est possible</t>
  </si>
  <si>
    <t>Gestion des conflits fonciers</t>
  </si>
  <si>
    <t>Comment les tensions/conflits dans le cadre de l’acquisition et accès au foncier sont-elles réglées ?</t>
  </si>
  <si>
    <t xml:space="preserve">Pas de tensions </t>
  </si>
  <si>
    <t xml:space="preserve">Selon 6 des 8 FGD, l'acquisition de terre pour les PDI est possible et ne mène pas à des tensions. </t>
  </si>
  <si>
    <t>Vente de terre à plusieurs personnes</t>
  </si>
  <si>
    <t>Existent-ils des conflits dans le cadre de l'acquisition des terres ? 
Si oui, quelle est leur nature ? 
Qui sont les acteurs impliqués dans la résolution des conflits ? 
Quel est le processus de résolution ?</t>
  </si>
  <si>
    <t>Gestion des conflits par les responsable / comités communautaires de ZAD</t>
  </si>
  <si>
    <t>L'Action sociale / autorité locale intervient en dernier recours</t>
  </si>
  <si>
    <t>AGR dans des champs de propriétaire</t>
  </si>
  <si>
    <t>Certains PDI travaillent-ils dans les champs de propriétaires non déplacés ou déplacés ? Si oui, quelles sont les conditions de travail et modalités de rémunération pour ces PDI ?</t>
  </si>
  <si>
    <t>Femmes travaillent dans les champs des propriétaires terriens non déplacés</t>
  </si>
  <si>
    <t>Les participants de 6 des 8 FGD rapportent qu'il n'y a pas de tension pour l'accès ou le partage de la main d'œuvre agricole entre les personnes déplacées et la population locale, d'autant plus que les femmes travaillent dans les champs des propriétaires fonciers non déplacés. Cependant, alors que la rémunération se situe entre 500 et 1000 FCFA par jour, il a été mentionné que les propriétaires terriens ne payent pas toujours les travailleurs.</t>
  </si>
  <si>
    <t>« Existent-ils des différences entre les PDI concernant l’accès au travail dans les champs ? Si oui, sur quels critères s’établissent ces différences ?Travaillent-ils de façon régulière ou sont-ils employés occasionnellement ? 
Quelles sont les modalités de rémunération en échange du travail agricole réalisé ? 
Existent-ils des tensions entre PDI concernant l’accès ou le partage du travail agricole ? ».</t>
  </si>
  <si>
    <t>Remunération pour 8h-14h de 500 à 1000 FCFA</t>
  </si>
  <si>
    <t xml:space="preserve">Memes conditions d'accès pour PDI et non PDI </t>
  </si>
  <si>
    <t>Propriétaires terriens ne payent pas toujours les travailleurs</t>
  </si>
  <si>
    <t>Pas de tensions entre l'accès ou le partage du travail agricole</t>
  </si>
  <si>
    <t>Tensions liées au travail dans les champs</t>
  </si>
  <si>
    <t>Pas de travail dans les champs des hôtes</t>
  </si>
  <si>
    <t>4. Accès aux infrastructures sociocommunautaires de base</t>
  </si>
  <si>
    <t>Accès à l'alimentation, aux marchés, aux AGR</t>
  </si>
  <si>
    <t xml:space="preserve">Disposez-vous de suffisamment de nourriture pour combler vos besoins ? Est-ce que vous êtes dépendant des marchés pour vous procurer en biens alimentaires ? de l'aide alimentaire ? </t>
  </si>
  <si>
    <t>Les ménages ne disposent pas suffisamment de nourriture pour combler les besoins alimentaires des membres du ménage</t>
  </si>
  <si>
    <t>L'ensemble des FDG indiquent que les ménages n'ont pas assez de nourriture pour répondre aux besoins alimentaires des membres de leur foyer. Ils sont dépendants de l'aide alimentaire, qui est insuffisante ou parvient de manière trop irrégulière. D'autre part, les participants aux FGD signalent qu'ils aimeraient pouvoir cultiver leur propre nourriture pour subvenir à leurs besoins, mais qu'ils n'ont pas accès à des terres cultivables.</t>
  </si>
  <si>
    <t>Dépendance aux marchés pour acheter de la nourriture</t>
  </si>
  <si>
    <t xml:space="preserve">Insuffisance/ irrégularité de l'aide alimentaire </t>
  </si>
  <si>
    <t xml:space="preserve">Dépendance à l’aide alimentaire pour nourrir les membres du ménage </t>
  </si>
  <si>
    <t>Avant ils recevaient de la nourriture du PAM mais maintenant ils recoivent des transferts monétaires et ils dépendent du marché</t>
  </si>
  <si>
    <t>Peu de possiblité pour faire des AGR pour subvenir à leurs besoins</t>
  </si>
  <si>
    <t xml:space="preserve">Pas de terres pour cultiver leurs propres aliments </t>
  </si>
  <si>
    <t>Peu d'AGR disponibles</t>
  </si>
  <si>
    <t>Pratiques des mouvements pendulaires</t>
  </si>
  <si>
    <t>Réalisez-vous des mouvements pendulaires pour accéder à des revenus ou cultiver ? Si oui, cela permet-il de combler vos besoins ? Si oui, quelles activités sont concernées ? Si non, pourquoi ?</t>
  </si>
  <si>
    <t xml:space="preserve">Impossibilité ou peur de pratiquer des mouvements pendulaires à cause de l'insécurité </t>
  </si>
  <si>
    <t xml:space="preserve">Pour plus de la moitié des FGD, les participants indiquent ne pas partiquer de mouvement pendulaire, à cause de l'insécurité et la presence de groupes armés dans leur localité d'origine. </t>
  </si>
  <si>
    <t>Peur ou présence de groupes armés</t>
  </si>
  <si>
    <t>Accès aux soins</t>
  </si>
  <si>
    <t>L'accès aux services de soin est-il égal entre toutes les communautés ?</t>
  </si>
  <si>
    <t>Égalité dans l'accès aux soins pour toutes les communautés</t>
  </si>
  <si>
    <t>L'ensemble des participants aux FDG affirment que l'accès aux soins de santé est égal pour toutes les communautés. Les centres de santé que les ménages peuvent visiter incluent des centres MSF, qui sont gratuits et accessibles à tous, et des CSPS ou postes de santé situés en dehors des sites. Néanmoins, le principale obstacle indiqué est le manque de moyens financiers pour les frais de consultation des CSPS.</t>
  </si>
  <si>
    <t>PDI sont prioritaires par rapport à la population locale</t>
  </si>
  <si>
    <t xml:space="preserve">Est-il plus difficile pour une communauté qu'une autre d'obtenir des consultations ? </t>
  </si>
  <si>
    <t>Le centre de santé est accessible à tous et gratuit</t>
  </si>
  <si>
    <t>Disposent d'un poste de santé avancé</t>
  </si>
  <si>
    <t>CSPS (hors site)</t>
  </si>
  <si>
    <t>Les barrières sont le manque de moyens financier (frais de consultation dans les CSPS, autres centre de santé non MSF, médicament)</t>
  </si>
  <si>
    <t xml:space="preserve">Barrière: Distance éloignée / difficultés d'accès des centres de santés </t>
  </si>
  <si>
    <t>Accès a l'eau</t>
  </si>
  <si>
    <t xml:space="preserve">Dans quelle mesure y a-t-il de l'eau potable / propre / salubre dans le secteur où vous habitez ? Quel type de source ? </t>
  </si>
  <si>
    <t>Source principale d'eau potable : Pompe (PMH)</t>
  </si>
  <si>
    <t>La moitié des FGD rapportent qu'il y a un accès egal pour toutes les communautés aux points d'eau. Cependant, 7 des 8 FGD indiquent qu'il existe des problèmes ou des mésententes entre les utilisateurs en raison de la surutilisation de l'infrastructure (temps d'attente, manque d'eau, faible débit, déconnexions multiples) qui peuvent conduire à des disputes ou des tensions.</t>
  </si>
  <si>
    <t>Source principale d'eau potable : citerne</t>
  </si>
  <si>
    <t>Poste d'eau autonome (poste particulier payant)</t>
  </si>
  <si>
    <t>Y a-t-il des tensions autour des sources d'eau ? Si oui, a quoi sont-elles dues ? (ex. Attente trop longue, pas assez d'eau pour tous, etc.)</t>
  </si>
  <si>
    <t>Égalité dans l'accès aux sources d'eau pour toutes les communautés</t>
  </si>
  <si>
    <t>Tensions dues à la surutilisation des infrastructures (temps d'attente, manque d'eau, faible débit, multiple coupure)</t>
  </si>
  <si>
    <t xml:space="preserve">Personnes étrangères au site viennent s'approvisionner sur le site </t>
  </si>
  <si>
    <t>Manque d'eau</t>
  </si>
  <si>
    <t>Barrière : Faible débit de l'eau</t>
  </si>
  <si>
    <t>Pas de tensions</t>
  </si>
  <si>
    <t>Accès aux latrines</t>
  </si>
  <si>
    <t>Dans quelle mesure les gens disposent-ils de latrines dans ce secteur ? Quel type de latrines ? Y a-t-il des freins particuliers à l'utilisation des latrines ?</t>
  </si>
  <si>
    <t>Dotation de latrines par les acteurs humanitaires et institutions locales (projet ONEA ou ONG)</t>
  </si>
  <si>
    <t>4 des 8 FGD estiment que l'accès aux latrines est égal pour toutes les communautés, néanmoins pour la majorité des FGD les participants ont rapporté ne pas avoir assez de latrines pour le nombre de PDI, illustré par la pratique de la défécation en plein air par certains et le mauvais état des latrines.</t>
  </si>
  <si>
    <t>Latrines privées partagées entre ménages ou voisins</t>
  </si>
  <si>
    <t>Défécation à l'air libre due au manque de toilettes</t>
  </si>
  <si>
    <t xml:space="preserve">L'accès à ces latrines est-il le même pour toutes les communautés ? Si non, quelle communauté a plus de difficulté à accéder aux latrines ? L'utilisation des latrines est-elle la même parmi toutes les communautés ? </t>
  </si>
  <si>
    <t>Égalité dans l'accès aux latrines pour toutes les communautés</t>
  </si>
  <si>
    <t>Barrière: Mauvais état ou hygiène des latrines</t>
  </si>
  <si>
    <t>Pas de barrières</t>
  </si>
  <si>
    <t>Pas suffisamment de latrines pour la zone</t>
  </si>
  <si>
    <t>Accès à l'éducation</t>
  </si>
  <si>
    <t xml:space="preserve">Est-ce que les services éducatifs sont disponibles dans le site ? </t>
  </si>
  <si>
    <t>Absence d'infrastructure scolaire sur le site</t>
  </si>
  <si>
    <t>Au cours des discussions, il ressort que l'accès à l'éducation est égal pour toutes les communautés et ne crée pas de tensions. La majorité des sites ne dispose pas d'infrastructures scolaires sur place et la plupart des enfants fréquentent des écoles hors site ou non loin du site. Les deux principaux obstacles mentionnés par la grande majorité des participants sont le manque de moyens financiers pour payer les frais de scolarité et le manque d'espace pour les classes.</t>
  </si>
  <si>
    <t>Présence d'infrastructures scolaires sur le site</t>
  </si>
  <si>
    <t>Espace ami des enfants</t>
  </si>
  <si>
    <t>Enfants fréquentent des écoles hors sites ou non loin du site</t>
  </si>
  <si>
    <t>L'accès aux services éducatifs est-il le même pour toutes les communautés ? Est-il plus difficile pour une communauté qu'une autre d'avoir accès aux services éducatifs ?</t>
  </si>
  <si>
    <t>Pas de tensions entre les communautés et accès égal</t>
  </si>
  <si>
    <t>Y a-t-il des barrières d’accès ? Certaines sont-elles identiques d'une communauté à l'autre ?</t>
  </si>
  <si>
    <t>Barrières d'accès : manque de place dans les salles de classe (remplissage rapide à la rentrée)</t>
  </si>
  <si>
    <t>Barrières d'accès : manque de moyens financier pour les frais de scolarité</t>
  </si>
  <si>
    <t>Barrières d'accès : éloignement des écoles pour les enfants (distance à parcourir pour les enfants)</t>
  </si>
  <si>
    <t>5. Conflits et gestion des conflits</t>
  </si>
  <si>
    <t xml:space="preserve">Conflits entre PDI </t>
  </si>
  <si>
    <t>Quelle est la nature des conflits les plus récurrents entre les populations déplacées sur ce SAT/ZAD? Quels sont les types de conflits que vous rencontrez entre vous PDI sur le SAT/ZAD? Quel est la fréquence de ces conflits/ sont-ils fréquents/ se passent très régulièrement sur le SAT/ZAD?</t>
  </si>
  <si>
    <t>Mésententes et incompréhension suite à la distribution de vivres</t>
  </si>
  <si>
    <t>Bien qu'il n'y ait pas de conflit majeur au sein de la communauté PDI, les FGD ont signalé que la plupart des tensions sont liées à la distribution de nourriture (certains ne reçoivent pas d'aide alimentaire et rejettent la faute sur les autres ou leurs griefs sont dirigés vers les gestionnaires du site, qu'ils accusent de mal distribuer l'aide alimentaire). Des conflits autour des points d'eau sont également possibles.</t>
  </si>
  <si>
    <t>Tension PDI et responsable de site (nourriture)</t>
  </si>
  <si>
    <t>Conflit autour de l'utilisation de l'eau aux points d'eau</t>
  </si>
  <si>
    <t>Conflits entre femmes</t>
  </si>
  <si>
    <t>Pas de conflit entre PDI</t>
  </si>
  <si>
    <t>Conflits hôtes-PDI</t>
  </si>
  <si>
    <t>Quelle est la nature des conflits les plus récurrents entre les populations déplacées et non déplacées sur ce SAT/ZAD? Quels sont les types de conflits que vous rencontrez entre vous PDI et populations non déplacées sur le SAT/ZAD? Quel est la fréquence des conflits entre populations déplacées et non déplacées sur le SAT/ZAD?</t>
  </si>
  <si>
    <t>Pas de conflits entre PDI et non-PDI</t>
  </si>
  <si>
    <t>Pour une majorité des FGD, les participants rapportent qu’il n’y a pas de conflit majeur entre PDI et la population hôte, à l'exception de quelques conflits de parcelles, notamment des cas de ménages non déplacés qui accuseraient les femmes PDI de marcher sur leurs productions agricoles lorsqu'elles cherchent du bois de chauffe.</t>
  </si>
  <si>
    <t>Conflit foncier entre propriétaire terrien et PDI (vente de terre à plusieurs personnes et PDI ne peuvent pas payer le loyer)</t>
  </si>
  <si>
    <t>Conflit de parcelles, les femmes PDI marcheraient sur les parcelles des non-PDI en cherchant du bois de chauffe, ruminants ou animaux rentrent sur les parcelles des hôtes</t>
  </si>
  <si>
    <t xml:space="preserve">Cause des conflits entre PDI </t>
  </si>
  <si>
    <t xml:space="preserve">Quelles sont les raisons des conflits entre les populations déplacées sur les SAT/ZAD ? Quelle est la cause des conflits entre les PDI sur le SAT/ZAD? </t>
  </si>
  <si>
    <t>Distribution de nourriture (tout le monde n'en bénéficie pas)</t>
  </si>
  <si>
    <t>Les problèmes relatifs à la distribution de nourriture sont, selon les FGD, les principales causes de conflit entre PDI.</t>
  </si>
  <si>
    <t>Tensions aux points d'eau</t>
  </si>
  <si>
    <t>Mauvaise gestion des responsables (clientélisme)</t>
  </si>
  <si>
    <t>Pas de conflits</t>
  </si>
  <si>
    <t xml:space="preserve">Cause des conflits entre hôte-PDI </t>
  </si>
  <si>
    <t xml:space="preserve">Quelles sont les raisons des conflits entre ente les populations déplacées et non déplacées sur les SAT/ZAD? Quelle est la cause des conflits entre les PDI et les non déplacés sur le SAT/ZAD? </t>
  </si>
  <si>
    <t>Pas de conflits entre hôtes et PDI</t>
  </si>
  <si>
    <t xml:space="preserve">Selon la majorité des FGD, il n'y a pas de conflit entre les PDI et les non-PDI, à l'exception de quelques petites tensions marginales. </t>
  </si>
  <si>
    <t>Les non-PDI ne se sentent pas aidées contrairement aux PDI</t>
  </si>
  <si>
    <t>Conflit foncier (une parcelle peut être attribuée à plusieurs personnes car pas de papiers prouvant la vente)</t>
  </si>
  <si>
    <t>Tensions autour de la collecte d'eau (certains n'en bénéficient pas)</t>
  </si>
  <si>
    <t>Conflit de parcelles (femmes marchent sur les produits agricoles en cherchant du bois de chauffe, ruminants)</t>
  </si>
  <si>
    <t>Relations PDI-PDI</t>
  </si>
  <si>
    <t>En cas de conflits au sein de la population PDI, comment gérez-vous la situation ? Vers quelle instance ou personne, vous tournez-vous pour régler un conflit ?</t>
  </si>
  <si>
    <t>Se réfèrent à leur représentants / responsables sur le site</t>
  </si>
  <si>
    <t>Jusqu'à présent, il n'y a pas eu de conflit majeur qui ont nécessité l'intervention de médiateurs. Cependant, si des conflits surviennent, les répondants ont rapporté qu'ils pourraient se référer aux représentants/responsables de site, au gestionnaire de site, aux anciens ou aux leaders communautaires.</t>
  </si>
  <si>
    <t xml:space="preserve">Se réfèrent aux comités de gestion de site </t>
  </si>
  <si>
    <t>Comité rassemblant les responsables des différentes religions</t>
  </si>
  <si>
    <t>Personnes âgées sont les médiateurs</t>
  </si>
  <si>
    <t>Se réfèrent aux leaders communautaire</t>
  </si>
  <si>
    <t>La méthode a-t-elle changé depuis votre installation sur le SAT ? Depuis combien de temps a-t-elle changé ?</t>
  </si>
  <si>
    <t>La méthode de gestion de conflits n'a pas changé depuis l'installation sur le site</t>
  </si>
  <si>
    <t>Pas de conflit majeur nécessitant l'implication du comité</t>
  </si>
  <si>
    <t>Relations hôtes - PDI</t>
  </si>
  <si>
    <t>En cas de conflits avec la population non-déplacée, comment gérez-vous la situation ? Vers quelle instance ou personne, vous tournez-vous pour régler un conflit ?</t>
  </si>
  <si>
    <t>Comités communautaires de gestion des conflits (comité mixte, personnes âgées, leaders communautaires)</t>
  </si>
  <si>
    <t>Parmi les participants aux groupes de discussion, la méthode privilégiée pour gérer les conflits avec les populations non déplacées est le recours aux comités communautaires de gestion des conflits, tels que le recours aux anciens ou aux chefs communautaires, et l'utilisation de groupes de gestion mixtes (personnes déplacées et non déplacées). Cependant, certains FGD rapportent également se référer aux gestionnaires de sites.</t>
  </si>
  <si>
    <t>Se réfèrent à l'action sociale</t>
  </si>
  <si>
    <t>Se réfèrent aux responsables de sites</t>
  </si>
  <si>
    <t xml:space="preserve"> Etes-vous satisfait de cette méthode ? </t>
  </si>
  <si>
    <t>Satisfaction par rapport à la méthode de gestion des conflits</t>
  </si>
  <si>
    <t xml:space="preserve">Amélioration du mécanisme de gestion des conflits </t>
  </si>
  <si>
    <t>Comment pensez-vous que le mécanisme de règlement des conflits de votre lieu de vie pourrait être amélioré ?</t>
  </si>
  <si>
    <t>Collaboration avec les autres sites</t>
  </si>
  <si>
    <t xml:space="preserve">Il ressort des groupes de discussions, que la sensibilisation des personnes déplacées et des populations non déplacées est considérée comme le meilleur moyen de prévenir les conflits. Des actions de sensibilisation à la cohésion sociale sont menées, mais il faudrait, selon les participants, en faire davantage. 
En outre, les répondants se disent satisfaits du G-SAT ou des comités de gestion des sites, bien qu'ils mentionnent qu'ils pourraient toujours être renforcés ou améliorés. À cet égard, ils pensent que les comités existants pourraient être formés aux questions de résolution des conflits, de cohésion sociale et de vivre ensemble. Les GSAT doivent être formés aux techniques de sensibilisation d'une population traumatisée telle que les personnes déplacées. 
</t>
  </si>
  <si>
    <t xml:space="preserve">Comités de gestion pour tous les secteurs </t>
  </si>
  <si>
    <t xml:space="preserve">Y a-t-il des acteurs G-SAT sur votre site ? Comment ces acteurs participent à améliorer vos conditions de vie sur le SAT ? </t>
  </si>
  <si>
    <t>Utilisation des gestionnaires G-SAT (pour la gestion de conflit et cohésion)</t>
  </si>
  <si>
    <t>Formation ou renforcement de capacités des comités de gestion des conflits</t>
  </si>
  <si>
    <t>Quelle solution proposeriez-vous pour éviter les conflits/tensions qui pourraient nuire à la bonne cohésion dans votre communauté (entre PDI, et entre PDI et non PDI ?</t>
  </si>
  <si>
    <t>Des sensibilisations sont ou doivent etre menées (PDI et non-PDI) pour ameliorer la cohésion sociale</t>
  </si>
  <si>
    <t>Il faut des comités mixte (PDI et non-PDI)</t>
  </si>
  <si>
    <t>Etendre les méthodes de gestion des conflits aux hôtes</t>
  </si>
  <si>
    <t>Etes-vous satisfaits ? Sinon comment leurs interventions pourraient-elles être améliorées ?</t>
  </si>
  <si>
    <t>Satisfait de la méthode de gestion des conflits</t>
  </si>
  <si>
    <t>6. Protection et VBG</t>
  </si>
  <si>
    <t>Sentiment de sécurité</t>
  </si>
  <si>
    <t>Dans quelles circonstances les (garçons, hommes, femmes et filles) de votre communauté sont-ils susceptibles de se sentir en danger ? Est-il sûr de se déplacer ou de marcher seul dans votre localité ? Pourquoi ?</t>
  </si>
  <si>
    <t xml:space="preserve">Le site est sûr pour tout le monde </t>
  </si>
  <si>
    <t>Selon les réponses des participants, les sites semblent sûrs pour tout le monde.</t>
  </si>
  <si>
    <t>Circulation dans la commune de Ouahigouya est sûr</t>
  </si>
  <si>
    <t>Pas été témoins de VBG</t>
  </si>
  <si>
    <t>Le cas échéant, quelles sont les zones de la communauté qui ne sont pas sûres pour ces groupes ? Pourquoi ?</t>
  </si>
  <si>
    <t>Femmes et filles sont plus exposées aux VBG</t>
  </si>
  <si>
    <t>Les femmes ne sont pas inquiétées</t>
  </si>
  <si>
    <t>Quels types de dangers ces groupes sont-ils susceptibles de rencontrer dans les espaces publics ? Dans les espaces privés ?</t>
  </si>
  <si>
    <t>Prudence autour des sites, notamment pour les enfants</t>
  </si>
  <si>
    <t>Risques sécuritaires, facteurs</t>
  </si>
  <si>
    <t xml:space="preserve">Quels sont les différents facteurs de risques et situations susceptibles d’amplifier les situations de risque sécuritaires pour les (hommes, garçons, femmes et filles) de votre communauté ? Parmi les différents facteurs mentionnés, quel est le principal facteur de risque dans votre quartier ? Dans la ville ? Dans la commune ? Quels sont les espaces sécurisés pour les (hommes, garçons, femmes et filles) ? </t>
  </si>
  <si>
    <t>La faim / manque alimentaire est un facteur d'insécurité</t>
  </si>
  <si>
    <t xml:space="preserve">La grande majorité des FGD met en lumière plusieurs facteurs de risque et situations susceptibles d'accroître les risques sécuritaires pour les personnes vulnérables : la précarité, définie comme l'absence de sécurité et la vulnérabilité des populations, le chômage, la criminalité et la délinquance, l'absence d'emploi ou de formation, la faim et le manque de nourriture, la consommation de drogues sont mentionnés comme facteurs de risque pour les personnes vulnérables. 
Dans les FGD, les participants ont identifié ces facteurs comme étant à la fois des causes/facteurs d'insécurité, ainsi que des effets/conséquences de cette même insécurité.  </t>
  </si>
  <si>
    <t>Le manque d'emploi (de formation) est un facteur d'insécurité</t>
  </si>
  <si>
    <t>La précarité est un facteur d'insécurité</t>
  </si>
  <si>
    <t>Délinquance</t>
  </si>
  <si>
    <t>Les jeunes sont une population vulnérables (précarités, exposition aux risques)</t>
  </si>
  <si>
    <t>La consommation de stupéfiants</t>
  </si>
  <si>
    <t xml:space="preserve">Les VBG (mariage forcé, violence, harcèlement sexuel, abus et viols) pourrait etre un risque </t>
  </si>
  <si>
    <t>Pas de facteurs de risques majeurs</t>
  </si>
  <si>
    <t>Localité</t>
  </si>
  <si>
    <t>Siguinvoussé</t>
  </si>
  <si>
    <t>Ex-Ira</t>
  </si>
  <si>
    <t>Date</t>
  </si>
  <si>
    <t>Type d'outil</t>
  </si>
  <si>
    <t>FGD</t>
  </si>
  <si>
    <t>Sexe</t>
  </si>
  <si>
    <t>Mixte</t>
  </si>
  <si>
    <t>Homme</t>
  </si>
  <si>
    <t>Type de répondants</t>
  </si>
  <si>
    <t>Etape 1: Processus d’installation sur le site</t>
  </si>
  <si>
    <t xml:space="preserve">C’est environ trois que nous sommes venus ici, nous sommes les premières arrivées sur ce site. Il y a eu trois vagues d’installations les plus nombreux sont là il Ya deux ans.Les installations sur la ZAD ont été de manière progressive avec les différents incidents dans la zone d’origine. </t>
  </si>
  <si>
    <t>Il y a eu deux vagues d’installations et les premières venues sont là il y a environ deux et demi. Il se sont installer dans les locaux des bâtiments à l’aide des autorités. La deuxième vague est arriver le 15 juillet 2021. Ceux de la deuxième vague sont les plus nombreuses sur le site. Les deux vagues sont venues suite à  des incidents d’attaquent perpétrés dans leur localités  d’origine par des groupes armés.</t>
  </si>
  <si>
    <t>Il y a environs des PDI originaire de dix-sept communes sur cette ZAD et la venue des plus anciennes dates de 2019. La plupart des installations se sont faites de manière progressive selon l’évolution de la situation sécuritaire mais il y a eu aussi des installations soudaines en vague.</t>
  </si>
  <si>
    <t>Il y a plusieurs vagues environ trois .il y a ceux de plus de deux ans il y en a qui sont là il y a environ 1 an et ceux de moins d’un an. Les installations sur ce site ont débuté depuis deux ans et demi. Les installations se sont faites de manière progressive avec des vagues soudaine avec des vagues soudaines.</t>
  </si>
  <si>
    <t>Nous sommes sur ce site il y’a environ trois ans. L’installation s’est fait de manière progressive.</t>
  </si>
  <si>
    <t>Nous sommes là environs deux ans et démis. Les installations ont été de manière progressive en trois phase. IL y a eu une première phase avec les RHU puis les abris d’urgence et enfin la construction d’autres abris d’urgences.</t>
  </si>
  <si>
    <t>La raison principale qui nous a motivé à s’installer sur ce site est le fait que nous avons nos proches ici
Pour d’autres c’est du faite que y a des maisons en location disponibles au niveau du site
Certains ont été accueillis dans des familles des personnes de bonne foi.</t>
  </si>
  <si>
    <t>Nous sommes venus dans la ville de Ouahigouya pour cause d’insécurité et comme nous n’avons où s’abriter l’action sociale nous a diriger sur ce site. Notre installation (première vague) s’est  fait par l’intermédiaire des responsables de la commune de Titao notre localité d’appartenance ainsi que le commandant de la gendarmerie à l’époque qui ont contacter les autorités communales de Ouahigouya ce qui a facilité notre installation ici.</t>
  </si>
  <si>
    <t>Nous avons choisi de s’installer sur ce site d’abord à travers des liens de connaissances. Ensuite, nous pensons que c’est ici qu’il y a plus de quiétude car c’est tout près d’une grande ville et il y a plus de services de protection. Enfin, ici en périphérie, les maisons en location sont moins chères et disponibles que dans le centre-ville.</t>
  </si>
  <si>
    <t xml:space="preserve">Nous sommes venus ici parce que nous connaissons des proches qui y sont. Nous sommes venus parce qu’il y a des logements un peu accessible (location) ; Ici certains sont venu paracerque l’action sociale les a dirigés vers la ZAD. Il y a toujours de la place à s’installer </t>
  </si>
  <si>
    <t>Nous sommes installés ici parce que c’est un des fils de chez nous qui a payé la terre pour nous installer, ce qui est devenu un site.</t>
  </si>
  <si>
    <t>Ces avec l’aide des autorités (Maire,Prefet) qui ont vu les propriétaires terriens pour pouvoir nous attribuer ce site. Nous étions au départ sous les arbres avant qu’on aménage le site.</t>
  </si>
  <si>
    <t>Non. La majorité étant bien intégré dans la communauté ne pense pas se déplacer pour un autre site.
Parmi nous certains ont pu payer des parcelles non loties ou ils vivent avec leurs familles donc ils ne souhaitent pas se déplacer dans les prochains.</t>
  </si>
  <si>
    <t>Nous ne souhaitons pas nous déplacer encore. Nous voulons que la situation sécuritaire s’améliore pour que nous rejoignons nos localités d’origine. C’est le souhait des résidents sur le site.</t>
  </si>
  <si>
    <t>Nous n’avons pas l’intention de se déplacer dans les prochains mois vers d’autres lieux. Mais si le contexte sécuritaire s’améliore, nous allons repartir dans nos localités d’origine.</t>
  </si>
  <si>
    <t>Nous ne souhaitons pas nous déplacer à nouveau, les autres membres ne sont pas susceptibles de se déplacer. Nous voulons que la situation sécuritaire se stabilise pour que nous rejoignons nos d’origines.</t>
  </si>
  <si>
    <t>Nous n’allons pas nous déplacer, comme nous sommes ici, nous voulons que la situation s’améliore et que nous retournions chez nous.</t>
  </si>
  <si>
    <t>Nous ne souhaitons plus nous déplacer encore. Nous sommes en bonne santé ici et Dieu merci nous resterons sur ce site.Comme on se sent mieux ici nous n’allons pas nous déplacer a nouveau.</t>
  </si>
  <si>
    <t>Les conditions de vie sur le site ont elles évoluées depuis votre installation ?</t>
  </si>
  <si>
    <t xml:space="preserve">Le changement positif constaté c’est au niveau de la relation, la cohabitation avec les hôtes est de bon terme, c’est le point positif, certains d’entre nous ont bénéficié un peu de terre pour cultiver le maïs.Au niveau du logement, certains avaient pris des logements en location mais ils n’arrivaient pas à payer le loyer donc certains ont été expulsés. L’accès aux tentes est difficile on n’en gagne pas suffisamment. On peut voir 1 à 15 membres par abris. Au niveau de l’eau dans la localité on ne rencontre pas problème il y a de points d’eau disponibles. Au niveau des vivres certains PDI ont bénéficié de l’aide du PAM et des transfert monétaire des certaines ONG. Actuellement nous ne bénéficions plus de l’aide humanitaire depuis plus de trois (03) mois sur ce site. Il y a certains ménages qui ont bénéficié des latrines .il y a toujours de sérieux problème à ce niveau car la plupart continue la défécation à l’air libre. </t>
  </si>
  <si>
    <t xml:space="preserve">Il y a eu de l’évolution sur le plan de l’eau. Au départ, on venait nous servir de l’eau avec des citernes ça ne suffisait pas mais actuellement nous avons un poste d’eau autonome pompe. Sur le plan alimentaire il y a aussi de l’évolution positive, mais cela reste insuffisant. Avec les latrines nous avions des soucis au départ car il y a certaines qui sont endommagés mais il y a de nouvelles latrines en construction. Au niveau de la cuisine, il y a une détérioration car nous n’avons pas de bois pour cuisiner ni de bouteille de gaz donc nous souffrons a ce niveau. Sur le plan sanitaire c’est la positivité car on a un poste de santé avancée sur le site et les consultations sont gratuit. </t>
  </si>
  <si>
    <t>Les conditions de vie ont connu de façon générale une évolution positive. En effet, la majorité des PDI a bénéficié des assistances en vivres et logements. D’autres ont bénéficié des assistances par transferts monétaire pour mener des activités d’élevage. Cependant, des ménages PDI n’ont toujours pas bénéficiés d’assistance surtout en abris et rencontrent sérieusement des difficultés de logements. Certaines PDI sont dans des conditions de vie très précaires.</t>
  </si>
  <si>
    <t>Oui il y a de l’évolution. Au départ on n’avait pas d’eau mais maintenant il y a un véhicule qui nous ravitaille en eau même si ça reste insuffisant. On a bénéficié aussi des abris d’urgence aussi pour se loger. A notre arrivé on pouvait trouver du bois de chauffe pour la cuisine mais maintenant ce n’est plus le cas. Il y a l’évolution sur le plan de la prise en charge. Il y a un centre de santé sur le ZAD où nous faisons nos consultations, et  la prise en charge a ce niveau est gratuit.</t>
  </si>
  <si>
    <t>Au départ nous sommes venus avec des séquelles, la peur et l’incertitude mais maintenant il y’a la quiétude, on a plus peur comme cela. -Il y’a eu de l’évolution au niveau du logement, des latrines et de la distribution des vivres. -Maintenant on a une pompe or avant on buvait les eaux de marigot. -Nous avons bénéficier des nattes, du matériels AME par ce qu’on a tout perdu dans nos localités d’origine.</t>
  </si>
  <si>
    <t xml:space="preserve">Les conditions ont évolué car avant ont avait peur mais maintenant il y a la quiétude. Nous bénéficions aussi des abris plus un poste de santé avancé, latrines et des vivres aussi. Les vivres sont insuffisants car nous sommes arrivées sans rien. on avait tout perdu mais grâce aux  les différents aides, on a eu un lieu pour dormir, de quoi manger, de l’eau suffisante et aussi des latrines.  </t>
  </si>
  <si>
    <t>Ces changements ont-ils créé des tensions entre les communautés (intercommunautaires) ? ou au sein des communautés (intracommunautaires)?</t>
  </si>
  <si>
    <t>Les PDI qui ne bénéficient pas souvent des aides s’en prennent aux responsables de sites car ils jugent que ces derniers ne transmettent pas leur préoccupation aux autorités. Il y a des tensions lors des distributions de tentes entre PDIs suite à l’insuffisance du nombre d’abris. Lors de la distribution alimentaire nous vivons les mêmes tensions à notre sein car les PDIs qui ne sont pas bénéficiaire sont frustrés et cela provoque des tensions.</t>
  </si>
  <si>
    <t xml:space="preserve">Sur le plans alimentaire, l’insuffisance des vivres rende les gens mécontents. 
Il y a quelques petites tensions entre les femmes avant au niveau de des points d’eau mais maintenant c’est fini. Ve sont des cas mineurs. En général il n’y a pas eu de tensions ici lier au changement. </t>
  </si>
  <si>
    <t>Nous constatons que l’assistance est mal repartie entre les personnes assistées. Il y a certaines personnes bénéficiaires qui sont moins dans le besoin que d’autres personnes plus vulnérables mais qui bénéficient à plusieurs reprises. Cela créé beaucoup de tension entre communautés et au sein des communautés. Jusqu’à nos jours, il y a des ménages qui n’ont pas de logement. Des gens sont souvent mécontents des responsables parce qu’ils n’ont pas beneficier de l’aide alors que d’autres bénéficient plusieurs reprises.</t>
  </si>
  <si>
    <t xml:space="preserve">Il y a des tensions entre les femmes au niveau des points d’eau.  Les femmes se battent parfois. Au niveau de l’alimentation aussi il y a des tension. Certaines personnes depuis leurs arrivée n’ont pas bénéficié de vivre ils sont mécontents. </t>
  </si>
  <si>
    <t>Il y’a des tensions au niveau de la pompe entre les femmes.
-Les gens sont nombreux et il y’a pas le respect de l’ordre d’arriver ce qui crée des tensions au niveau de la pompe.
- Il y’a des tensions entre les femmes au sein des logements</t>
  </si>
  <si>
    <t>Il n’y a pas eu de tensions liées à ce changement.</t>
  </si>
  <si>
    <t>Etape 2: Accès et conditions de logement</t>
  </si>
  <si>
    <t>Quelles sont les principales difficultés rencontrées dans le logement ?</t>
  </si>
  <si>
    <t>Les tentes attribuées n’étaient pas en quantité suffisante, ce qui poussent certains à louer des maisons. Ce qui n’est pas facile car ils se voient expulser par leurs bailleurs pour non-paiement des frais de location. Nous constatons une surcharge de personne dans les logements tout ça par manque de logement.
Pour le moment nous souhaitons avoir des maisons construites en banco que de continuer à vivre dans les tentes avec vraiment beaucoup de difficultés. En somme, nous n’avons pas de problème particulier avec les hôtes en terme de cohabitation nous vivons en parfaite harmonie. Nous pouvons dire que c’est grâce aux bonnes relations que certains ménages vivent dans les familles d’accueils. Néanmoins nous pouvons noter que y a deux de nos ménages qui vivent dans une situation critique car ils ont été expulsés pour non-paiement des frais de locations et nous comptons résoudre ce problème dans les jours à venir.</t>
  </si>
  <si>
    <t xml:space="preserve">Les logements sont en nombre insuffisant dans les bâtiments. Chaque bâtiment peut avoir en moyenne 60 membres et on a 4 bâtiments sur le site. Au niveau des RHU on a en moyenne 4 à 5 personnes par RHU.  Les difficultés au niveau des RHU est l’infiltration d’eau par le bas, la fuite d’eau pendant la saison pluvieuse et le sol est humide ce qui nous fait souffrir.  Il y a une bonne cohabitation entre nous sur le site. Les gens sont en bon terme au sein des communautés.   </t>
  </si>
  <si>
    <t xml:space="preserve"> Il y a une insuffisance de logements sur le site. Certains ont payé les terrains afin de pouvoir construire le logement. D’autres sont en location. Les acteurs humanitaires ont aussi assisté beaucoup de PDI. En tant que ménage, ils t’assistent à construire un logement. Mais il y a toujours un grand besoin en abris. Au regard de cette situation, beaucoup sont obligés de vivre en promiscuité au sein des logements où femmes, coépouses maris, belles-filles se retrouvent sous le même toit. Et parfois, il peut manquer des frais de locations et d’autres peuvent se retrouver dehors avec leurs effets.  En plus, la plupart des abris sont fissurés et avec la saison pluvieuse, on a des fuites d’eau et de l’humidité à l’intérieur des logements. La majorité des assistances en abris sont en banco. Nos logements ne sont pas partagés avec les populations hôtes</t>
  </si>
  <si>
    <t>Les abris ne sont pas suffisants, les abris sont pleins. On peut avoir 10 à 15 personnes par abris.
Les sols sont humides à l’intérieur des abris. Il y a des fuites d’eau lors des pluies. L’intérieur des abris n’est pas en ciment ce qui fait que c’est humide. Les abris sont surchargés et il y a des tensions entre les membres parfois. Les communautés entretiennent de bonnes relations.il y a de l’entraide ainsi que la solidarité</t>
  </si>
  <si>
    <t xml:space="preserve">Il y’a insuffisance de nattes et couvertures - Certains logements ont des fuites d’eau ; les abris d’urgences sont endommagés et leurs bâches déchirées. Il n’y a pas de terrasse à l’intérieur des maisons construites et des abris d’urgence ce qui fait qu’en saison pluvieuse tout est humide à l’intérieur.  </t>
  </si>
  <si>
    <t xml:space="preserve">Les abris sont endommagés, déchirés, les bâches sont déchirées et les bois détériorés par les termites et fourmis. Nous souhaitons vraiment une assistance de réparation des abris d’urgence car l’eau s’infiltre et le sol est humide. </t>
  </si>
  <si>
    <t>Quelle est la nature d’occupation des abris sur le site ?</t>
  </si>
  <si>
    <t>La majoré des ménages est locataire dans abris en banco et d’autres sont dans les abris dont les constructions sont en dure. Nous tous nous vivons dans la ZAD qui est une zone non lotie certains sont en location et d’autre dans leur propre cours .il y a une parfaite entente au sein des communautés et entre les différentes communautés</t>
  </si>
  <si>
    <t>La majorité est propriétaire de tentes et une partie vit dans les bâtiments publics sur le site. Ici la majorité des chefs de ménages hommes vivent dans les zones non loties. Ce sont les vieilles personnes, les femmes et les enfants qui dorment sur le site mais nous passons toute la journée ici. Chaque ménage a 1 ou 2 membres vivant dans les zones non loties. Ils sont en bon terme avec leur voisin. Nous n’avons pas de soucis si toute fois chacun honores au payements des frais de location. Il y a une bonne cohabitation entre PDI et hôtes.</t>
  </si>
  <si>
    <t>La majorité des PDI sur ce site vivent en location. Nous n’avons pas d’argent pour payer des terres et construire. Aujourd’hui sur le site se trouve dans une zone périphérique (Non loti) mais les frais liés à l’achat des terrains sont très élevés et l’accès à ces terres sont très difficiles pour nous car il faut débourser environ 1 à 2 millions. En moyenne, nous pouvons avoir six membres du ménage dans un logement et La cohabitation se passe souvent sous des tensions entre membres, surtout entre femmes. Nous vivons en parfaite relation avec nos populations hôtes. Il n’y a jamais eu de conflits entre les deux communautés..</t>
  </si>
  <si>
    <t>Sur la ZAD il y a des ménages qui ont bénéficié des abris d’urgences. Il y a d’autres qui sont en location sur le ZAD. la ZAD est une zone non lotis. Les tentes (abris) sont obtenues après enregistrement par l’action sociale. Les tentes ne sont pas au nombre suffisant pour le moment. Le besoin se fait toujours sentir par les PDI. Les communautés qui vivent sur ce site entretiennent de bonnes relations. Au sein des communautés les gens sont solidaires entre eux parce qu’ils vivent les mêmes réalités.</t>
  </si>
  <si>
    <t>La majorité des ménages vivent dans des maisons en banco et certains vivent dans les RHU et abris d’urgence. Pour bénéficier d’un abris d’urgence ou RHU, il faut être au préalable enregistrer au niveau de l’action sociale avant qu’il ne procède à l’attribution des tentes. La plupart de ceux qui vivent dans les logements en banco ont été aidés par ACTED et d’autres aussi ce sont débrouillés. Certains ont préfères aller vivre dans les zones non loties par ce qu’il n’y a plus de places ici. En moyenne chaque ménage a environ 4 à 5 personnes vivant dans les non loties en location.</t>
  </si>
  <si>
    <t>Tous ceux qui vivent sur ce site sont dans des RHU ou des abris d’urgences attribuer  après leur enregistrement par l’action sociale. La procédure se faisait après enregistrement avant qu’on n’attribue les abris aux PDI. L’attribution des abris aux PDI se fait au fur et a mesure</t>
  </si>
  <si>
    <t>Ceux qui ont payer la terre dans les zones non loties il y a des déclarations de ventes fait par le vendeur on peut avoir accès au titres auprès au service domanial. Nous trouvons des difficultés d’accès au titre de propriétés et nous n’avons pas d’argent pour leurs établissements. La majorité de tout le monde possède uniquement que les documents de la vente appelé « décharge ».</t>
  </si>
  <si>
    <t>Nous vivons dans un espace publique d’une administration et nous n’avons pas de litiges liée à la terre. Ce site est dans les locaux de l’administration et est gérer par la commune. La terre ne nous appartient pas.
La mairie voulait  délocaliser ce site vers un autre lieu un peu à l’extrême et nous n’avons pas voulu mais elle nous a laisser jusque-là.</t>
  </si>
  <si>
    <t>Il n’y a pas de difficultés majeures rencontrées lors de l’accès aux terres. C’est lorsqu’un fils vent la terre appartenant à son père ou son grand frère que cela crée des malentendus. Nous ne risquons pas une éviction sur ce site. Nous ne disposons pas de ticket sur ce site. Les gens sont en location et d’autres ont payé des terres pour construire.  Ceux qui ont payé des espaces dans les zones non loties, certains ont des papiers d’acte de vente fait auprès des autorités. C’est un papier d’attestation de vente de l’espace non lotie.</t>
  </si>
  <si>
    <t>Il y a certains PDI qui ont payé la terre pour installer leurs habitations. La majorité a bénéficié de la terre pour s’installer mais ça ne leur appartient pas. Certains ont bénéficié des tickets d’attribution. Parfois les propriétaires nous disent de quitter parce qu’il veut y construire ; ou bien ils disent avoir vendu la terre avec d’autres personnes.</t>
  </si>
  <si>
    <t>Notre proche (parent proche, fils de la communauté) a payé cet espace nous donné donc c’est notre propriété maintenant. Nous n’avons pas de litiges lié au foncier ici. Depuis notre installation on a pas constaté cela ici.</t>
  </si>
  <si>
    <t>Après l’enregistrement des noms ils ont juste procéder à l’attribution par ménage.
La terre ne nous appartient pas. Les autorités nous ont attribuer l’espace pour l’installation du site.
Nous ne rencontrons pas de litiges fonciers.</t>
  </si>
  <si>
    <t xml:space="preserve">Il n’y a plus de terre cultivable ici, les terres ne sont plus accessibles. Il n’y a plus de terre cultivable proche d’ici, ceux sont tous des habitations. Il n’y a pas de disparité dans l’accès aux terres entre groupe. Les ménages n’arrivent pas à pratiquer l’agriculture ce qui provoque une insuffisance alimentaire au sein des ménages. </t>
  </si>
  <si>
    <t>Il n’y a pas de terre ici car le site est au milieu de la ville. Toute les terres sont appropriées. Nous n’avons pas de terres cultivable donc il n’y a pas de disparités au tour de l’accès de la terre. Ce manque de terre impacte nos revenu car nous n’arrivons plus à produire ce qui nous rend dépendant totalement de l’aide.</t>
  </si>
  <si>
    <t xml:space="preserve">Il n’y a plus de terre disponible ici sauf ceux qui ont l’argent.  Nous n’avons pas l’argent pour payer des terres. Il n’y a plus de terres cultivables ici. Toutes les terres ici sont des espaces de logement et des abris. Il n’y a pas de disparité dans l’accès aux terres entre les groupes. Celui qui a l’argent peut payer sa terre, au cas contraire c’est de vivre en location.    </t>
  </si>
  <si>
    <t xml:space="preserve">Les terres sont toutes été appropriées mais les propriétaires terriens vendent avec ceux qui ont les moyens et aussi peuvent donner juste pour une installation temporaire. Il n’y a pas de disparité. Les difficultés d’accès sont les mêmes pour toutes les communautés. On n’a pas de terres cultivables cela crée des angoisses et des incertitudes pour les PDI </t>
  </si>
  <si>
    <t xml:space="preserve">Il n’y a pas assez de terre, elles sont toutes appropriées. Nous n’avons pas de terre cultivables. Il n’y a pas de disparité d’accès à la terre, il n’y a plus assez de terre disponible. Nous n’avons pas de terre pour cultiver ce qui fait que nous dépendons de l’aide et des achats de vivres pour se nourrir. </t>
  </si>
  <si>
    <t>Il n’y a pas de terre disponible pour l’agriculture. Les terres sont déjà appropriées. Sauf le manque de terre cultivable. Nous ne rencontrons pas de disparité sauf que les femmes sont les plus nombreuses. Nous avons juste l’espace du site ou nous vivons</t>
  </si>
  <si>
    <t xml:space="preserve">
Il y’a des conflits suite à l’achat des zones non loties, parfois on peut vendre la même portion de terre à plusieurs personnes ce qui engendre un conflit entre les PDI et les propriétaires terriens.
En cas de conflits, les leaders coutumiers comme le chef et certains leaders religieux en occurrence de l’imam et des CVD s’impliquent pour une résolution à l’amiable. S’il arrive qu’une résolution à l’amiable ne fonctionne pas alors ont fait recours aux autorités administratives pour statuer.</t>
  </si>
  <si>
    <t>Il n’ y a pas de conflits dans le cadre de l’acquisition et accès aux terres.</t>
  </si>
  <si>
    <t>Dans le cadre de l’acquisition et accès au foncier, il n’y a pas de tensions majeures. Lorsqu’il y a une mésentente liée à l’accès à la terre, les populations hôtes qui sont généralement les propriétaires trouvent une solution à l’amiable. Ces dernières peuvent trouver un autre terrain en remplacement du terrain litigieux.</t>
  </si>
  <si>
    <t xml:space="preserve">Les tensions sont gérées par les responsables de la zad qui prennent attache avec les leaders sur le site pour trouver une solution. Ce sont les responsables du site avec des personnes ressources de la population hôte. Ils échangent avec les protagonistes et en cas de non consensus c’est l’action sociale qui intervient. </t>
  </si>
  <si>
    <t xml:space="preserve">
Il n’y a pas de tensions dans le cadre d’accès et acquisition du foncier</t>
  </si>
  <si>
    <t>Il n’ y a pas eu de conflits dans le cadre de l’acquisition des terres.</t>
  </si>
  <si>
    <t>Certains PDI travaillent-ils dans les champs de propriétaires non déplacés ou déplacés ? Si oui, quelles sont les conditions de travail et modalités de rémunération pour ces PDI ?</t>
  </si>
  <si>
    <t>Les femmes PDI travaillent dans les jardins et les champs moyennant une rémunération(argent). Elles travaillent de façons occasionnelles selon la disponibilité du travail. Elles peuvent avoir en moyenne 1.250f à 1.500f CFA pour un travail journalier. Il n’y a pas de tension entre PDI concernant l’accès au travail agricole.</t>
  </si>
  <si>
    <t>Oui les femmes travaillent souvent dans les champs et jardins de certaines population hôte contre une rémunération de 500f à 1000f jour. mais il y a souvent un souci à ce niveau car d’autre hôtes refusent de payer après le travail. Entre PDI il n’y a pas de tensions concernant le partage du travail agricole.</t>
  </si>
  <si>
    <t xml:space="preserve">Ce sont les femmes qui travaillent généralement dans les champs agricoles en saison pluvieuse comme en saison sèche dans les jardins des populations hôtes. C’est un travail occasionnel. Concernant l’accès au travail, il n’y a pas de différence, ni de tensions. Avant de s’engager, les deux parties s’entendent sur le prix du travail et c’est à la fin du travail qu’on est rémunéré. Parfois il y a de échanges en nature contre le travail. Tout se passe par entente. Mais Il arrive parfois qu’on ne soit pas payé sur la totalité du prix arrêté initialement.  Entre les PDI il n’ y a pas de tensions  concernant l’accès au travail et au partage du travail agricole. </t>
  </si>
  <si>
    <t>Ici Parfois on travaille dans les champs mais ça ne concerne pas tout le monde. C’est une minorité. Tu peux passer toute une journée à travailler pour une somme de 1000frs. Parfois le travail n’est pas payé et c’est cela qui provoque souvent des tensions. Il y a souvent des tensions liées à l’exploitation agricole mais cela n’est pas fréquent sur le site.</t>
  </si>
  <si>
    <t>Oui les femmes travaillent dans les champs des propriétaires terriens non déplacés. Parfois on passe toute la journée de 8h à 14h pour prendre 750 ou 1.000 f CFA. Souvent ils vous donnent ce qu’ils ont. Les conditions d’accès au travail dans les champs sont les mêmes pour tout le monde c’est à dire que nous soyons PDI ou pas. De fois les propriétaires des champs n’honorent pas leur engagement une fois le travail terminer (je n’ai pas, argent pour te payer). Il n’y a pas de tension entre nous concernant l’accès ou le partage du travail agricole.</t>
  </si>
  <si>
    <t>Il n’y a pas ce cas-là. Les PDI ne travaillent pas dans les champs des hôtes.</t>
  </si>
  <si>
    <t>Etape 3: Accès aux infrastructures sociocommunautaires de base et cohésion sociale</t>
  </si>
  <si>
    <t>Disposez-vous de suffisamment de nourriture pour combler vos besoins ?</t>
  </si>
  <si>
    <t xml:space="preserve">
Nous n’avons pas suffisamment de nourriture pour couvrir nos besoins alimentaires. Nous dépendons plus des marchés pour nous approvisionner en denrées alimentaires. Il faut souligner que nous bénéficions de l’aide alimentaire mais malheureusement elle est insuffisante.
Il faut noter également que la majorité des PDI n’a pas la possibilité de cultiver leur propre aliment par manque de terre cultivables.  </t>
  </si>
  <si>
    <t>Nous ne disposons pas assez de nourriture pour combler les besoins car tout le monde ne bénéficie pas de l’aide. On peut donner un sac de 50kg de vivre pour une vingtaine de personnes. Les bénéficiaires ne gagnent pas assez car ces très insuffisant. Nous n’avons pas de terres pour produire notre aliment</t>
  </si>
  <si>
    <t xml:space="preserve">Nous n’avons pas suffisamment de nourriture à manger. On n’arrive pas à avoir deux repas au quotidien. Nous vivons plus de l’aide alimentaire ainsi que des achats au marché. Nous n’avons pas de terres cultivables donc nous n’arrivions pas à produire nos propres aliments. </t>
  </si>
  <si>
    <t xml:space="preserve">Nous ne disposons pas assez de nourritures pour couvrir nos besoins alimentaires qui reste notre préoccupation principale. La majorité n’a pas bénéficié des dons de vivres. Nous nous alimentons à travers les feuilles, nous menons des petites activités tel que le ramassage des agrégats pour vendre et payer les produits alimentaires. Nous dépendons du marché. Nous ne pouvons pas cultiver en raison du manque de terres cultivables à notre disposition. </t>
  </si>
  <si>
    <t>Nous dépendons de l’aide alimentaire mais pas en quantités suffisantes pour couvrir nos besoins. Souvent sur 20 personnes inscrit sur la liste, juste 5 personnes vont bénéficier de l’aide(vivres). Nous n’avons pas suffisamment de nourritures pour combler nos besoins.  Nous dépendons du PAM qui nous fait des transferts monétaires ce qui nous permet de payer des vivres.</t>
  </si>
  <si>
    <t>Nous n’avons pas suffisamment de nourritures pour couvrir nos besoins. Nous dépendons de l’aide car avant c’est le PAM qui nous dotait de maïs, mais depuis un certains temps maintenant ils font des transferts monétaires et nous dependons du marché pour nous procurer des bien alimentaire. Nous ne possédons pas de terre donc difficile de faire l’agriculture pour se nourrir.</t>
  </si>
  <si>
    <t>Réalisez-vous des mouvements pendulaires pour accéder à des revenus ou cultiver ?</t>
  </si>
  <si>
    <t>Nous ne réalisons pas de mouvements vers nos villages d’origines de peur de rencontrer les groupes armées radicaux sur le chemin.</t>
  </si>
  <si>
    <t>Nous ne réalisons pas de mouvements pendulaires car nous n’avons pas confiance. Nos zones de départs sont occupées par les groupes armés radicaux.</t>
  </si>
  <si>
    <t>Non, nous n’effectuons pas des mouvements pendulaires pour accéder à des revenus ou cultiver. Ces zones sont toujours sous l’influences des groupes armés qui nous ont fait quitter nos localités.</t>
  </si>
  <si>
    <t xml:space="preserve">Nous ne réalisons pas de mouvements vers nos villages d’origines car la situation est restée intacte et les villages sont toujours inaccessibles en raison de l’insécurité. </t>
  </si>
  <si>
    <t xml:space="preserve">
Nous n’effectuons pas ces mouvements par ce que nos zones d’origines ne sont pas des lieux sûr et sécurisées.</t>
  </si>
  <si>
    <t>Depuis notre arriver je ne suis plus réparti chez moi pour faire quoique ce soit Nous ne retournons pas parce que ces zones sont envahies par des groupes armés.</t>
  </si>
  <si>
    <t xml:space="preserve">Les communautés ont les mêmes réalités d’accès aux services de soin.
Parfois il y’a souvent la distance et le manque de moyens de déplacement dans certains ménages. </t>
  </si>
  <si>
    <t xml:space="preserve">Toute les communautés sont traitées de la même façon. Sur le site nous sommes prise en charge. Parfois c’est quand il y a des transferts vers les CSPS, nos soucis c’est au niveau de l’achat des médicaments pharmaceutique, et de la prise en charge générale quand il s’agit des transferts vers les CSPS, hôpitaux. Nous n’avons pas d’argent pour supporter les dépenses à ce niveau.IL n’y a pas de problème en dehors de celle financière. </t>
  </si>
  <si>
    <t>Il n’y a pas de disparité d’accès aux services de soins entres communautés. Les consultations sont gratuites pour tous. Cependant nous avons des difficultés particulières pour honorer nos ordonnances pour l’achat de produit pharmaceutique.</t>
  </si>
  <si>
    <t>L’accès aux services de soins est le même pour toutes les communautés pour les consultations. Il y a une prise en charge gratuite du paludisme, les maux de ventre et les malnutritions. Les barrières sont d’ordre financière lorsque les produits concernés sont en ruptures au niveau du centre de santé avancé sur le site.</t>
  </si>
  <si>
    <t>Nous sommes pris en charge dans le poste de santé avancés, il n’y a pas de difficultés d’accès, nous arrivons à nous faire consulter avec faciliter. Toutes les communautés sont traitées de la même façon.Parfois on vous transfert vers un autre CSPS mais le manque de moyens financier pour l’achat des produits pharmaceutiques constitue des barrières pour l’achat des produits pharmaceutiques.</t>
  </si>
  <si>
    <t>L’accès aux services de soins est le même pour toute les communautés. Nous faisons nos consultations au niveau des postes de santé avancé sur le site parfois il y a des transferts vers d’autres centres de santé. Il y a vraiment une facilité dans le traitementLes soins sont gratuits pour les femmes enceintes et enfants.</t>
  </si>
  <si>
    <t>Dans quelle mesure y a-t-il de l'eau potable / propre / salubre dans le secteur où vous habitez ?</t>
  </si>
  <si>
    <t>Il Y A de l’eau potable dans la localité et accessible à tous sauf parfois il y a la distance avec certains logements il y a des tensions entre les usagers, en majeur partie c’est entre les femmes concernent la longue attente. Il faut noter également que le débit de l’eau est faible.
Certains ménages fréquentent les puits protégés</t>
  </si>
  <si>
    <t xml:space="preserve">Il y a de l’eau potable accessible à tous sur ce site mais en saison sèche nous rencontrons des difficultés quant à l’accès car le débit est faible. Les plaques solaires n’arrivent pas aussi à bien alimenter le poste d’eau autonome.  Il n’y a pas de tensions autour de l’eau présentement.  </t>
  </si>
  <si>
    <t xml:space="preserve">Nous rencontrons énormément des difficultés par rapport à l’accès à l’eau. Il y a très peu de sources d’eau dans la ZAD. La majorité des populations partent dans les puits non protégés des jardins pour s’en procurer. C’est surtout en saison sèche que la situation devient intenable. Quelques forages qui existent sur la ZAD ne sont pas fonctionnels. Il y a un manque criard d’eau potable. </t>
  </si>
  <si>
    <t xml:space="preserve">La première source en eau est le ravitaillement par les citernes, ce qui est toujours insuffisant a notre niveau et qui provoque souvent des tensions entre les femmes au oint d’eau. Le manque d’eau provoque aussi une longue attende et même souvent sans rien avoir. </t>
  </si>
  <si>
    <t>Il y’a de l’eau potable accessible pour toute les communautés. Mais elle est vraiment insuffisante vue que des personnes vivantes hors site viennent s’approvisionner et occasionne en passant   des longues files d’attentes.</t>
  </si>
  <si>
    <t>Dans quelle mesure les gens disposent-ils de latrines dans ce secteur ?</t>
  </si>
  <si>
    <t>Dans certains ménages il y a des latrines mais la majorité des ménages sur la zad surtout les ménages PDIs n’ont pas latrines. Certains ménages PDIs qui sont en location sur 10,  2 ou 3 possède des latrines</t>
  </si>
  <si>
    <t>Toutes les communautés ont accès à des latrines. Actuellement toutes nos latrines sont endommagées et certaines pleines. Nous déféquons à l’air libre. On a environ 13 latrines en cours de construction.</t>
  </si>
  <si>
    <t xml:space="preserve">Ici, il y a très peu de latrines publique sur la ZAD. On a bénéficié des latrines privées avec dalle en ciment de la part des acteurs humanitaires mais il y a bon nombre de ménages qui sont dépourvu de latrines. Les ménages qui en possèdent rencontrent aussi des difficultés. Certains de ces latrines sont pleines et ont besoin d’être évacué. D’autres sont partiellement ou entièrement tombés. Cette situation a beaucoup entrainé la défécation à l’air libre. </t>
  </si>
  <si>
    <t xml:space="preserve">Il y a des latrines publiques avec dalles avec aération accessible à toutes et tous sans discrimination communautaire. Certains ont bénéficié des latrines privées qui sont souvent partages avec d’autres PDI. Certains ménages rencontrent des difficultés parce que les latrines sont endommagées. Il n’y pas de barrières particulières à l’utilisation des latrines. </t>
  </si>
  <si>
    <t xml:space="preserve"> Il y’a des latrines mais insuffisantes vu la forte demande sur le site et dans les ménages.
 La majorité des latrines dans les ménages sont des latrines simples avec des dalles sans aération et sans porte. Certains ménages possèdent des latrines au sein de leurs cours et d’autres aussi n’en possèdent pas. Ceux qui n’en possède pas utilisent celle des cours voisines. il n’y a pas de barrières sauf que le nombre de latrines est insuffisant.</t>
  </si>
  <si>
    <t>Beaucoup de latrines sont endommagées car ce sont des latrines d’urgences. Les planches sont pourries, bâches clôturées sont déchirées également. Les latrines sont les mêmes pour toutes les communautés.  Le fait que les planches sont endommagés fait que certains ont peur d’accéder  à des latrines surtout avec la saison hivernale qui peut accélérer la chute des latrines.</t>
  </si>
  <si>
    <t>Est-ce que les services éducatifs sont disponibles dans le site ? L'accès aux services éducatifs est-il le même pour toutes les communautés ?</t>
  </si>
  <si>
    <t>Il y a des services éducatifs sur le site mais par manque de moyens certains enfants PDI ne fréquente pas. Sur 100 enfants seuls les 10 fréquentent. La principale difficulté est liée au frais scolaire des études secondaires jugés très élevés. L’accès est le même pour toutes les communautés. Toutes les communautés ont les mêmes réalités au niveau d’accès. Les barrières d’accès souvent liées aux manques places et le manque de moyens financiers pour payer les frais de scolarité</t>
  </si>
  <si>
    <t>Sur le site il y a un espace amis des enfants ou il y a des installations qui permettent à l’épanouissement des enfants et une école passerelle pour la prise en charge des enfants déscolarisé afin de les mettre dans le système classique après une année de cours. Ces espace d’éducation sont accessibles pour toute les communautés. La majorité des enfants sur le site en âge d’aller à l’école surtout le primaire ne fréquente pas parce qu’il n’y a pas une école primaire sur le site mais certains fréquentent des écoles non loin du site. Comme le site est en ville c’est risqué de laisser les enfants surtout avec la circulation de la ville.</t>
  </si>
  <si>
    <t>Il y a des services éducatifs sociaux surtout au secteur 10.  Tous nos enfants qui ont l’âge d’aller à l’école y sont inscrits. Les difficultés à ce niveau c’est le paiement des frais de scolarité jugés très élevés. Toutes les communautés ont accès à ce service éducatif, il n’y a pas de tensions entre les communautés. Mais les difficultés sont principalement liées au faible capacité d’accueil des élèves et les frais de scolarisation.</t>
  </si>
  <si>
    <t>Il n’y a pas une école primaire sur notre site. Certains enfants fréquentent dans une école hors site.
Les difficultés d’accès au service de l’éducation sont les mêmes pour tous. Notre grande préoccupation est le manque d’argent pour payer les frais de scolarités.  La principale barrière est celle financière. Il y a aussi le problème de l’insécurité routière/ circulation. Il nous faut accompagner les enfants à l’école</t>
  </si>
  <si>
    <t>Il y’a un espace ami des enfants au sein du site et une école primaire hors site et nos enfants fréquentent là-bas. Tous les enfants des deux communautés (mossis et peulh) ont accès aux services éducatifs. Il n’y a pas de barrière, tous les enfants en âges fréquentent.</t>
  </si>
  <si>
    <t>Il y a une infrastructure éducative appeler espace amis des enfants animer par un moniteur où tous les petits enfants partent s’amuser et échanger avec le moniteur. Il y a une école proche du site également où nos enfants fréquentent et elle est accessible à toute communauté mais elle fait face aux effectifs pléthoriques causé par les PDI. IL y a le manque de place. Tous nos enfants sont inscrits à l’école ici.</t>
  </si>
  <si>
    <t>Etape 4 : Règlement des conflits</t>
  </si>
  <si>
    <t>Quelle est la nature des conflits les plus récurrents entre les populations déplacées sur ce SAT/ZAD?</t>
  </si>
  <si>
    <t>Il n’y a pas de conflits entre les populations PDI sur le ZAD</t>
  </si>
  <si>
    <t>Il n’y a pas de conflit récurrent sur le site entre PDI.</t>
  </si>
  <si>
    <t>Il n’y a pas de conflits majeurs entre les populations déplacées. Seulement qu’il y a parfois des mécontentements qui se manifestent lors des moment d’assistances. Il y a certaines personnes qui bénéficient plus et régulièrement  d’assistance au détriment des autres. Cela créé des tensions entre personnes déplacées. Mais il n’y a jamais eu de conflits ouverts entre Personnes déplacées.</t>
  </si>
  <si>
    <t>Les tensions sont généralement lies aux distributions des vivres car d’autres personnes estiment que le choix des bénéficiaires surtout à leur sélection n’est pas transparente. Pour la collecte de l’eau il y a aussi des tensions autour des points d’eau. Cela est dû au fait que la demande dépasse l’offre sur le site généralement et cela crée des tensions entre les femmes.</t>
  </si>
  <si>
    <t>Quand les femmes se rencontrent le soir au niveau du point d’eau ça créent une longue files d’attentes pouvant aller parfois à 1h de temps d’attente sans qu’on ait été servi. C’est ce qui crée parfois des conflits entre nous. Les conflits autour de l’eau, c’est de temps en temps.</t>
  </si>
  <si>
    <t>Nous n’avons pas eu connaissance de conflits sur ce site.</t>
  </si>
  <si>
    <t>Quelle est la nature des conflits les plus récurrents entre les populations déplacées et non déplacées sur ce SAT/ZAD?</t>
  </si>
  <si>
    <t xml:space="preserve">Entre hôtes et PDIs, il n’y a pas de conflits récurrents entant que tels les cas de non-impayé du loyer des certains locataires et aussi par rapport à la vente de terre à plusieurs personnes à la fois qui crée souvent des tensions mais qui sont vite résolues par les leaders communautaires de la ZAD. </t>
  </si>
  <si>
    <t>Il n’y a pas de conflits entre PDI et les hôtes</t>
  </si>
  <si>
    <t xml:space="preserve">Il n’y a pas de conflits entre les populations déplacées et les populations non déplacées. Des représentant de ces dernières font même partie du comité mis en place sur la ZAD. Et lorsqu’il y a une incompréhension nous la gérons ensemble jusqu’à trouver une solution. </t>
  </si>
  <si>
    <t xml:space="preserve">On peut noter également qu’il y a des tensions entre les femmes au niveau des points d’eau et lors de la recherche des bois de chauffes. </t>
  </si>
  <si>
    <t>- Parfois nous partons dans les champs et en brousse à la recherche de bois de chauffe ce qui engendre des conflits avec les hôtes. Ce n’est pas récurrent. Hors mis cela, il n’y a pas de conflits particulier.</t>
  </si>
  <si>
    <t>Les conflits sont pratiquement au niveau des animaux (petits ruminants) qui rentrent dans les champs des hôtes en saison hivernale ce qui engendre des disputes. Ils vont jusqu’à les amener à la fourrière ; Les animaux rentrent dans les jardins en saison sèche aussi et est source de tensions.</t>
  </si>
  <si>
    <t>Quelles sont les raisons des conflits entre ente les populations déplacées sur les SAT/ZAD</t>
  </si>
  <si>
    <t>PAS de conflits</t>
  </si>
  <si>
    <t>RAS</t>
  </si>
  <si>
    <t xml:space="preserve">Il n’y a pas de conflits entre les personnes déplacées. Juste de petites tensions, mécontentement lié à l’inégale répartition de l’assistance. </t>
  </si>
  <si>
    <t xml:space="preserve">La raison principale est l’insuffisance de points d’eau, et la non transparence dans la sélection et la distribution des vivres. </t>
  </si>
  <si>
    <t>Les points d’eau sont entre autres les raisons des conflits sur notre site. Ils s’expliquent par un faible débit d’eau accompagner par une longue files d’attentes.</t>
  </si>
  <si>
    <t>Pas de conflit</t>
  </si>
  <si>
    <t>Quelles sont les raisons des conflits entre ente les populations déplacées et non déplacées sur les SAT/ZAD</t>
  </si>
  <si>
    <t>Aucune raison car les populations vivent en parfaite cohésion sociale</t>
  </si>
  <si>
    <t>La collaboration avec les populations hôtes sont parfaites. Il n’y a pas de conflits entre les deux parties.</t>
  </si>
  <si>
    <t xml:space="preserve">-ici aussi c’est lors des collectes d’eau qui provoque des conflits entre ménages PDI et non PDI De même qu’à la recherche des bois de chauffes car certains hôtes constatent que leurs arbres plantés sont coupés par les femmes PDI. </t>
  </si>
  <si>
    <t>C’est généralement lors de la recherche de bois de chauffe dans les champs des hôtes par nous les femmes.</t>
  </si>
  <si>
    <t xml:space="preserve">Lorsque les troupeaux des PDI rentrent dans les champs et jardins des hôtes </t>
  </si>
  <si>
    <t>En cas de conflits au sein de la population PDI, comment gérez-vous la situation ?</t>
  </si>
  <si>
    <t>C’est toujours impliqué les leaders religieux et coutumier ainsi que les personnes âgées dans la résolution de conflit. C’est la méthode depuis sur la ZAD.</t>
  </si>
  <si>
    <t xml:space="preserve">En cas de conflits sur le site nous nous retournons vers les responsables Sites et les personnes âgées qui vont résoudre le problème. Il n’y a pas eu de conflits depuis notre installation ici. </t>
  </si>
  <si>
    <t>En cas de conflit, nous pouvons partir devant les personnes âgées pour trouver une réponse à ce conflit. Mais jusqu’à présent, nous n’avons pas eu des cas pareils.</t>
  </si>
  <si>
    <t xml:space="preserve">I ln’ n’y a pas eu de conflit nécessitant l’intervention du comité. Mais en cas d’éventuel conflit le comité peut leur demander à se pardonner et mettre en avant le vivre ensemble dans l’intérêt à tous </t>
  </si>
  <si>
    <t>Il y a des comités qui sont chargés de la résolution des conflits sur le site. Quand il y a un problème, c’est les personnes ressources et le comité qui travaillent à résoudre le problème.  C’est toujours la même manière.</t>
  </si>
  <si>
    <t>En cas de conflits ces les responsables de sites et personnes ressources qui règlent le problème</t>
  </si>
  <si>
    <t>En cas de conflits avec la population non-déplacée, comment gérez-vous la situation ?</t>
  </si>
  <si>
    <t xml:space="preserve">En cas de conflits c’est toujours nos aînés qui s’en chargent de la résolution mais jusque-là, on pas eu ce soucis Il n’ y a pas de conflit entre nous depuis notre installation ici. </t>
  </si>
  <si>
    <t xml:space="preserve">En cas de conflit entre les populations hôtes et personnes déplacées, nous expliquerons d’abord au comité du site. Par la suite, ce comité sera chargé d’échanger avec nos hôtes pour trouver un terrain d’entente. Mais jusque-là il n’ y a pas de conflits entre les deux communautés. </t>
  </si>
  <si>
    <t>Nos responsables de site peuvent gérer une situation avec la population hôtes en cas de conflits</t>
  </si>
  <si>
    <t xml:space="preserve">C’est le même mécanisme ou même démarche entreprise par les comités qui entrent en contact avec les hôtes pour résoudre le problème. </t>
  </si>
  <si>
    <t xml:space="preserve">Quand il y a un dégât causé par nos troupeaux les hôtes les conduisent au fourrière ou à la police pour qu’on paye et ces nos responsables de site qui négocient souvent pour un règlement amiable aussi. Il y a eu une sensibilisation sur l’entretien des animaux afin qu’ils ne gâtent pas le fruit du travail des hôtes. Depuis quelques temps nos animaux sont attacher sur le site vu qu’il y a manque d’espace de pâturage. </t>
  </si>
  <si>
    <t>Ce sont les acteurs de G - SAT qui participent aux activités de mobilisation au ZAD ils Font des sensibilisations. Ils aident dans l’amélioration des conditions de vie des PDI. Les aides n’arrivent pas chez tout le monde cela crée des tensions entre PDI et certains acteurs de G-SAT. Parfois on n’est pas content parce que tout le monde ne bénéficie pas des aides. Nous proposons que les ONG disent le nombre de bénéficiaire à mobiliser lors des activités pour éviter les frustrations entre PDI. Nous leurs demandons le respect souvent des rendez vous que parfois ne mobilisons pas les populations inutilement.</t>
  </si>
  <si>
    <t>On peut appuyer le comité de gestion des conflits avec des formations et appui financier pour qu’ils mènent à bien leurs activités. IL y a des acteurs de GSAT sur le site dont le responsable est un agent de l’action sociale. Il y a aussi des partenaires, les ONG locales et internationales
Nous voulons qu’en cas d’activité de toujours ’impliqué les responsables du site. Pour moi la meilleure des solutions pour éviter les conflits qui pourraient nuire à la bonne cohésion sociale,  c’est la satisfaction des besoins des PDI sur le plan alimentaire.</t>
  </si>
  <si>
    <t xml:space="preserve">Il y a un comité de gestion du site. Il est composé de PDI et de Personnes hôtes. Ce comité nous représente et nous fournis les informations sur les assistances au sein du site.  Pour améliorer le mécanisme de règlement des conflits, nous pensons qu’il faut revoir le mode d’enregistrement des personnes bénéficiaires. Le fait d’impliquer certains PDI dans le choix des bénéficiaires compromet souvent l’assistance et créé de la discrimination. Nous souhaitons que ce travail soit fait uniquement par les travailleurs sociaux ou les acteurs humanitaires. Il faut promouvoir aussi la parenté à plaisanterie en vue de renforcer la cohésion sociale. </t>
  </si>
  <si>
    <t>Il y a des acteurs G-SAT ils travaillent pour l’amélioration de nos conditions. Le site est bien géré et nous voulons que les partenaires continuent de nous aider. Nous souhaitons l’accompagnement des autorités locales. Il faut une implication de tous lors des différentes activités de sensibilisation des populations sur une vivre ensemble, la solidarité et la cohésion sociale</t>
  </si>
  <si>
    <t>Les comités ici sont chargés du bon fonctionnement du site et de l’amélioration des conditions de vie des PDI sur le site. - Le comité est chargé de savoir tout ce qui se passe sur le site. Ils sont chargés d’écouter les préoccupations des PDI sur le site. Sensibilisation sur les VBG, les plaintes, les dénonciations. Nous souhaitons qu’on traite les PDI et les hôtes de la même manière ce qui pourrait consolider le vivre ensemble, la cohésion sociale.</t>
  </si>
  <si>
    <t>Le comité de gestion du site aide à faciliter les différentes interventions des ONG et OSC.  La sensibilisation des PDI. Le comité fait le nettoyage du site, des sensibilisations sur la cohésion sociale, VBG ainsi que la communication de masse sur le savoir vivre.</t>
  </si>
  <si>
    <t>Etape 5 : Protection et violences basés sur le genre (VBG)</t>
  </si>
  <si>
    <t>Dans quelles circonstances les garçons et les hommes de votre communauté sont-ils susceptibles de se sentir en danger ?</t>
  </si>
  <si>
    <t xml:space="preserve">Pour notre localité il est sûr de se déplacer à l’intérieur de la ville mais au niveau des zones périphériques il y a des possibilités de croiser les groupes armés à trois km d’ici au niveau de la périphérie. Ce sont des zones à éviter dans ces espaces on peut être attaquer par le terroriste.  </t>
  </si>
  <si>
    <t>Les hommes et les garçons arrivent à se déplacer sans soucis dans la ville et même sur le site 
Ici il y a la quiétude, la confiance et il n’y a pas eu de danger rencontrés dans la ville.</t>
  </si>
  <si>
    <t>Il n’y a pas eu des moments où les femmes et les filles se sentent en danger. Il y a la quiétude au sein des communautés et nous ne craignons pas de violences basées sur le genre de nuit comme le jour ou à n’importe quel de la ZAD.</t>
  </si>
  <si>
    <t>Nous pouvons nous déplacer sans difficultés mais avec l’insécurité nous avons peur, il n’ y a pas l’éclairages dans la ZAD la nuit. Les femmes sont susceptibles de harcèlement sexuels, les viols Certaines femmes subissent du harcèlement par des individus qui prétendre les enregistrer pour de l’aide sur la route.</t>
  </si>
  <si>
    <t>Il est sûre de se déplacer dans notre zone du site. Nous nous déplaçons sans un problème majeur. Les femmes ne sont pas inquiété, nous n’avons pas encore été inquiété depuis notre installation.</t>
  </si>
  <si>
    <t xml:space="preserve">Il n’a jamais eu de cas de VBG ici mais nous faisons des sensibilisations pour que ça n’arrive pas aussi.
Les femmes et filles peuvent se sentir en danger s’il y a des mariages forcés ou des violences. Mais nous n’avons pas encore enregistrer ce cas d’abord. 
Sur ce site il n’y a pas eu de danger pour ce groupe. 
Elles sont libres de leur mouvement jour comme la nuit. 
Comme danger, On peut noter les abus et exploitation sexuelle et les mariages forcés ou précoces. 
</t>
  </si>
  <si>
    <t>Quels sont les différents facteurs de risques et situations susceptibles d’amplifier les situations de risque sécuritaires pour les hommes et les garçons de votre communauté ?</t>
  </si>
  <si>
    <t>Le chômage, la mauvaise répartition des ressources, les inégalités sociales, la précarité, la non scolarisation des enfants les espaces situés au niveau des périphériques ne sont pas des zones sécurisées pour les hommes et les hommes. Nous sollicitons de l’aides qui va couvrir tout le monde avant les deux à mois à venir.</t>
  </si>
  <si>
    <t xml:space="preserve">
Le manque d’emploi, le chômage peuvent avoir pour conséquence les vols, la délinquance.
Tout cela peut avoir un impact sur la situation sécuritaire. Le désœuvrement des jeunes, la faim peuvent être des causes ou des facteurs de risqu Pour l’instant nous n’avons pas constater des facteurs de risques dans notre quartier. Nous voulons qu’on intègre les adultes dans les activités génératrices de revenus. Les hommes adultes sont délaissés au profit des femmes et enfants. Les projets appuient plus les jeunes alors que ces derniers ne veulent pas travailler.
Les hommes aussi veulent travailler et bénéficier toujours de l’aide alimentaire car le travail nous arrange aussi. Nous souhaitons un retour à la stabilité pour qu’on retourne chez nous.
</t>
  </si>
  <si>
    <t xml:space="preserve"> Les femmes et filles ainsi que les hommes et les garçons se sentent en sécurité. Il y a la quiétude au sein des populations mais le manque de service de protection à proximité et l’absence des mouvements des agents de sécurité sur la ZAD peut être une ouverture aux risques sécuritaires. Nos espaces sont moins sécurisés.</t>
  </si>
  <si>
    <t xml:space="preserve">Le harcèlement sexuel Les abus sexuels Les viols Le harcèlement sexuel est le cas principal le plus constaté. </t>
  </si>
  <si>
    <t>Pour c’est le manque d’emplois, le chômage qui peut entrainer la consommation des stupéfiants. Nous n’avons pas constaté un facteur de risque majeur.</t>
  </si>
  <si>
    <t>Ça pourrait être les mariages forcés, les violences sur la gente féminine mais sur ce site il n’y a pas eu ce cas. Il y a un comité de veille de protection sur le site. 
Nous sollicitons qu’on revoit le cas des abris endommagés. 
Nous sollicitons du matériel de couchage car nos nattes sont détériorées. 
Au niveau du poste de santé avancée sur le site, il n’y a pas de produits pharmaceutiques, Nous demandons une assistance pour approvisionner le poste de santé avancé en produits pharmaceutique. Nous voudrions demander un appui ou formation en AGR(élevage, maçonnerie, soudure et conduite). 
Nous sollicitons un moulin et une assistance de bois de cuisson.</t>
  </si>
  <si>
    <t>Type d'entretien</t>
  </si>
  <si>
    <t>Communauté hôte</t>
  </si>
  <si>
    <t xml:space="preserve">Depuis combien de temps les PDIs habitent-ils en moyenne sur ce site ? </t>
  </si>
  <si>
    <t xml:space="preserve">La majorité s’est installée depuis 2019. Les premiers déplacés date de 2016. Au départ, l’installation s’est faite au fur et a mesure progressivement mais c’est en 2019 que la majorité est venue. </t>
  </si>
  <si>
    <t>Les premiers déplacés ont été enregistrés en 2019 mais c’est en 2021quil Ya eu une arrivée massive avec le déplacement de la commune de KOUMBRI.</t>
  </si>
  <si>
    <t>Pour quelles raisons selon vous les PDIs sont installés sur ce site ?</t>
  </si>
  <si>
    <t>Ils se sont installés ici parce qu’ils se sente en sécurité. C’est lié à la position du site. Au départ les prix des terres étaient abordables. D’autres se sont installés parce que leurs proches vivent ici.</t>
  </si>
  <si>
    <t>Certains déplacés dormaient à leur arrivée ici sous les arbres et des bonnes leurs ont accueilli dans de familles d’accueil d’autres dans des maisons inhabitées.la majorité des déplacés viennent de KOUMBRI, ce quartier est sur la voix de la commune.</t>
  </si>
  <si>
    <t>Les conditions de vie des déplacés sur le site ou dans la zone ont elles évoluées selon vous depuis leur installation ?</t>
  </si>
  <si>
    <t xml:space="preserve">Il y a une mauvaise distribution de la répartition de l’aide aux PDI. Certains enregistreurs enregistrent des personnes qui ne sont pas là sur le site. Nous pouvons dire qu’il y a de l’évolution mais pas trop parce que pendant que certains bénéficient de l’aide, il y a toujours des gens qui sont dans le besoin. Nous constatons qu’ils ont à manger et à boire. Ils bénéficient des abris et des maisons en dur et en banco. Nous pensions que ce sont les premiers qui sont bien pris en charges que ceux qui viennent d’arriver. Certains PDI vivent mieux que les familles hôtes. Mais au niveau de l’eau il y a toujours le besoin. </t>
  </si>
  <si>
    <t>Pour certains déplacés il y a eu de l’évolution parce qu’ils bénéficient de l’aide mais d’autres par contre non, ce sont le familles d'accueil parfois qui souffrent parce qu’ils n’avaient pas à subvenir à leur besoins.il y a eu de l’amélioration sur le plan logement ; ils ne dorment plus au dehors certains ont bénéficié des abris. Il n’y a pas de place pour les élèves déplacés mais il y a des tentes sous formes de classe pour prendre en compte enfants.il n’avait pas un problème d’eau mais grâce à un particulier ce problème est résolu (forage)</t>
  </si>
  <si>
    <t>Ces changements ont-ils créé des tensions au sein des communautés hôtes ou déplacées (intracommunautaires) ? Et entre communautés (intercommunautaires) ?</t>
  </si>
  <si>
    <t xml:space="preserve">IL y a toujours des tensions liées à la distribution des abris parce que tout le monde n’en bénéficie pas.  Certains responsables ne sont pas honnêtes et transparent dans la gestion des vivres et des aides octroyées par le ONG. Cela crée des tensions. </t>
  </si>
  <si>
    <t>Ces changements n’ont pas créé de tensions au sein de la communauté hôte ni au niveau des déplacés</t>
  </si>
  <si>
    <t>Quelles sont, selon vous, les principales difficultés rencontrées par les PDI pour se loger dans le site (ou la zone) depuis leur arrivée ?</t>
  </si>
  <si>
    <t xml:space="preserve">La pluie a endommagé des abris et logements. IL y a d’autres PDI qui viennent d’arriver et qui louent des abris sans porte ni fenêtre.  Nous hôtes qui hébergeons les PDI, nous n’avons pas encore beneficier de logement. Nous trouvons et constatons qu’il n’y a trop de personne par abris ou logement. Il n’y avait pas assez d’habitat dans la ZAD avec l’arrivée de PDI. Ils se sont débrouillés pour construire leur maison et ensuite il y a de l’aide des ONG concernant les abris.  La majorité à payer la terre et les ONG ont aider à construire les abris.  Toutefois il y a des mésententes entre PDI et hôtes au niveau de la coupe du bois de chauffe.  Nous cohabitons aves les PDI, nos proches sans problèmes. </t>
  </si>
  <si>
    <t xml:space="preserve">Au départ ils dormaient au dehors, mais maintenant la majorité vivent en location confronté des difficultés de paiement du loyer. Ceux qui ont bénéficié des tentes sont confrontés à des abris endommagés.il y a de nouveaux déplacés qui n’ont pas encore bénéficier des abris qui sont surchargés dans des logements en location. Actuellement il n’y a pas de maison disponible certains dorment toujours gratuitement dans des familles d’accueils. Nous sommes en bon terme depuis leur arrivée .il y a une parfaite entente. Les difficultés sont liées au niveau des frais de location, le manque d’abris le nombre élevé pas d’abris au logement d’accueil. </t>
  </si>
  <si>
    <t>Quel est, selon vous, le niveau d'accès des PDI à des titres de propriétés dans la zone ? Pourriez-vous nous décrire ce processus d'accès à la propriété ?</t>
  </si>
  <si>
    <t xml:space="preserve">Les PDIs qui ont pu se payer de la terre sur cette ZAD bénéficient d’une attestation de vente. C’est juste un papier de déclaration d’achat de terre. (Non officiel).  Il n’y a pas de litiges autour de la propriété et aussi pas de risque d’éviction. </t>
  </si>
  <si>
    <t>Ici certains PDI ont pu payer des terres dans les zones non loties, il n’y a pas de difficultés d’accès à des titres de propriétés si tu as l’argent, il faut noter que c’est des zones non loties donc il y a de document officiel pour ces cas la à la gendarmerie et chez le notaire (huissier). Aucun PDI sur ce site ne risque une éviction ou été victimes .il n’y a pas eu de litiges autour de propriété.</t>
  </si>
  <si>
    <t xml:space="preserve">Il n’y a pas de disparité dans l’accès aux terres. Actuellement il ‘ y a plus d’espace. Toutes les terres sont appropriées. Il y a une société immobilière qui acheter toutes les terres aux alentours.   Cela fait qu’il n’y a plus de terres cultivables. Il y a le PNUD qui a aménagé un espace pour 70 ménages pour la pratique agricole. Le manque de terre créer un manque à gagner au niveau alimentaire. Le ménage n’arrive pas à satisfaire leur besoin alimentaire. </t>
  </si>
  <si>
    <t xml:space="preserve">Toutes les termes ont été déjà appropriées.il n’y a plus de terres cultivables toutes les terres ont été vendues c’est devenu des habitations .il n’ y a pas de disparités d’accès à la terre c’est celui qui a la capacité     financière .les ménages n’arrive plus à produire dans le domaine l’agriculture. </t>
  </si>
  <si>
    <t>Comment les PDI non propriétaires de terres accèdent-ils au travail dans les champs ? Représentent-ils une main d’œuvre importante pour les propriétaires de terres non déplacés ?</t>
  </si>
  <si>
    <t xml:space="preserve"> Les PDI constitue une main d’œuvre pour les travaux champêtre et dans le jardinage. Il n’y a de différences, entre PDI et hôte dans l’accès au travail dans les champs tant qu’il y a la volonté de travailler et qu’il y a du travail.  Les PDI travaillent de façon irrégulière et surtout occasionnellement. C’est du travail contre argent. Les gens ont une bonne perception du travail des PDI dans champs. Cela leur permet d’avoir de l’argent et de subvenir à leur besoin. </t>
  </si>
  <si>
    <t xml:space="preserve"> Il n’y a pas de différences entre PDI concernant l’accès au travail dans les champs. Oui surtout les femmes, elles sont une main d’œuvre abondante pour travaux dans  des jardins des champs. Ces travaux leurs permettent de subvenir un peu à leur besoin, certaines femmes peuvent avoir 1000f et plus par jour. C’est de façons occasionnelles qu’elles travaillent. Est une bonne chose parce qu’elles arrivent couvrir certains besoins des PDI et aussi à des propriétaires des jardins et champs en termes de mains d’œuvre</t>
  </si>
  <si>
    <t>Il n’y a pas de conflits liés à l’acquisition à la terre. Mais en cas de conflit, ce sont les personnes ressources telles que les CVD, les chefs de quartiers qui travaillement à apaiser les tensions. Mais pour le moment, il n’y a pas eu de cas de conflit pour le moment.</t>
  </si>
  <si>
    <t>Il n’y a pas de conflits à ce niveau. Les papiers des terres non lotis se font à la gendarmerie et chez l’huissier ce fait qu’il n’y a pas de problèmes dans ce domaine.</t>
  </si>
  <si>
    <t>Etape 3: Accès aux moyens de subsistance et aux services de base &amp; cohésion sociale</t>
  </si>
  <si>
    <t xml:space="preserve">Selon vous, les différents groupes de population accèdent-ils à suffisamment de nourriture ? Comment l’accès à la nourriture a-t-il évolué dernièrement ? </t>
  </si>
  <si>
    <t>Nous constatons qu’entre les PDI certains accèdent à suffisamment de nourriture. Surtout ceux qui sont au-devant des choses à savoir les responsables des sites et les leaders parmi les PDI. La situation actuelle ne permet pas aux PDI de couvrir les trois repas par jour. La situation alimentaire dans la zone était meilleure. Mais avec l’arrivée des PDI cela créer un poids sur les hôtes. Actuellement, même au moulin lorsque tu n’es pas à coté, ton plat de mil ou de farine risque d’etre voler. Tellement n’est pas au beau fixe.  Les hôtes n’arrivent plus à subvenir à leur besoin et nous ne bénéficions d’aucune aide.  Toutes les aides sont orientés vers les PDI. Cela nous contraint à partager nos vivres avec les PDIs.  Les PDI comme hôtes ne bénéficient pas de suffisamment de nourriture</t>
  </si>
  <si>
    <t>La majorité des PDI n’arrivent pas a couvrir leur besoin alimentaire. Ils n’ont pas suffisamment de nourriture pour couvrir les trois repas quotidiens. Les hôtes vivaient au jour le jour la situation alimentaire n’est pas stable. Nous vivons des achats de produits alimentaires. Nous n’arrivons plus à subvenir à notre besoin comme avant parce qu’on a des proches PDI qui vivent avec nous donc la situation alimentaire est très inquiétante. Le commerce ne marche plus nous n’avons l’argent il n’y a même de capacités pour faire des AGR. Toutes les communautés ont les mêmes réalités sur la situation alimentaire</t>
  </si>
  <si>
    <t>Comment a évolué l’accès aux services de soin depuis l’arrivée des PDI pour l’ensemble des communautés ?</t>
  </si>
  <si>
    <t xml:space="preserve">Avant l’arrivée des PDI les hôpitaux étaient moins bondé de monde. On arrivait à se consulter rapidement. Actuellement quand nous allons au CSPS, les PDI sont prioritaires par rapport aux hôtes. Nous souffrons beaucoup plus que certains déplacés. Les déplacés bénéficient de l’aide, des soins gratuits alors que les hôtes sont obligés de payer les soins et produits. Il n’y a pas de Barrière au sein de la communauté hôte dans l’accès aux soins. L’accès se fait en fonction de l’urgence de la maladie. </t>
  </si>
  <si>
    <t>Nous nous soignons au secteur 04 et 08. Au départ le CSPS n’était pas bondé de monde comme cela mais maintenant les gens sont nombreux lors des consultations. Nous n’avons pas un centre de santé sur la ZAD l’an passé il avait un PSA du MSF mais ce n’est plus fonctionnel car ils sont partis Il n’y a pas de discrimination lors des consultations entre les communautés. Les barrières d’accès c’est la distance du centre de santé et le manque de moyens financier.</t>
  </si>
  <si>
    <t>Dans quelle mesure y a-t-il de l'eau potable / propre / salubre dans le secteur où habitent les déplacés depuis l’arrivée ?</t>
  </si>
  <si>
    <t xml:space="preserve">Il n’y a pas assez d’eau potable sur la ZAD. Nous puisons l’eau dans les puis proches des jardins. Dans l’ensemble sur la ZAD il y a 6 forages(pompes) dont 4 fonctionnels. Mais avec l’arrivée des PDI, l’eau potable ne suffit plus à tout le monde. Il n’y a pas de disparité dans l’accès à l’eau potables entre les communautés.   Il n’y a pas de tensions autour de l’eau. Il y a juste quelques disputes entre les femmes liés au long temps d’attente au niveau des point d’eau. </t>
  </si>
  <si>
    <t>Le problème en eau potable sur le site ça va très bien parce -que nous avons bénéficié d’un post d’eau autonome mais le problèmes d’eau se fait sentir. Il y   a toujours des tensions autour des points d’eaux.il a toujours une longue attente pas assez d’eau. Les ménages viennent presque au même moment (après-midi) ce qui fait que le nombre de personnes est parfois élevé.</t>
  </si>
  <si>
    <t>Quelle est la situation des latrines après l’arrivée des PDI dans la zone ?</t>
  </si>
  <si>
    <t xml:space="preserve">Avec l’arrivée des PDI, il y a eu des constructions de latrines au sein de la ZAD. La majorité des ménages PDI et hôtes dans la ZAD n’a pas de latrines.  La plupart des latrines sont pleines et ont besoin detre vidanger. Cela entraine la pratique de la défécation à l’air libre surtout dans la nuit. Dans la communauté hôte, certains ont des latrines mais suite à la forte pression dans l’utilisation de ces latrines, les fosses sont pleines.  Les deux communautés ont les mêmes réalités en matière d’accès aux latrines. Les besoins sont énormes. </t>
  </si>
  <si>
    <t>La majorité des ménages dans les ZAD n’avait pas de latrines Certains ménages avaient des latrines à dalle dont la profondeur ne dépassait pas 2m.Beaucoup de PDI ont pris des logements en location sans latrines au sein des ménage. Il n’y a pas de différence perceptible entre les communautés les ménages hôtes ont plus de latrines que les ménages PDI Il n’y a pas de frein sauf que certains ménages n’ont pas les moyens pour les construire des latrines.</t>
  </si>
  <si>
    <t xml:space="preserve">Comment a évolué l’accès aux services éducatifs dans la zone après l’arrivée des PDI ? </t>
  </si>
  <si>
    <t>Actuellement avec l’arrivée des PDI, il y a des effectifs pléthoriques dans les salles de classes. Cela nous fait porter le doute sur la qualité de l’enseignement dispensé. Les enseignants sont débordés et n’arrivent plus à faire un suivi des élèves. Nous souhaitons avoir des tentes pour en faire des classes supplémentaires et une augmentation du nombre d’enseignant.  Les barrières d’accès à l’école est surtout le manque de places pour les élèves. Cette réalité est commune à toutes les communautés sur la ZAD. </t>
  </si>
  <si>
    <t>Avant l’arrivée des PDI il n’avait pas de problèmes d’effectif mais avec leur arrivée il fallait construire des tentes pour les accueillir surtout coté élèves il y a un effectif pléthorique dans les classes. L’accès aux services éducatives et le même pour toutes les communautés. Les barrières sont d’ordre financiers. Par manque de moyens les élèves du primaire il n’y a pas de soucis mais au secondaire nous n’avons pas d’argent.</t>
  </si>
  <si>
    <t>Existe-t-il des tensions pouvant mener à des conflits inter et intracommunautaires dans la ZAD ?</t>
  </si>
  <si>
    <t xml:space="preserve">Il y a des tensions au niveau de la gestion entre les responsables PDI sur la ZAD. Cela crée des mésententes entre les PDI et leurs leaders en raison de la mauvaise gestion dans la répartition de l’aide entre les PDI.  Entre PDI et hôtes, il n’y a pas de tensions apparentes. Juste des cas isolés entre les femmes sur la question de la coupe du bois de chauffe dans les champs des hôtes.  Nous constatons une méfiance les autres communautés envers la communauté peulh. Il faudra une sensibilisation afin d’éviter un éventuel conflit. </t>
  </si>
  <si>
    <t>Il n’y a pas eu de tensions pour mener à des conflits entre PDI ou entre hôtes et PDI.
Il n’y a pas de problème particulier entre PDI et Non PDI sur le ZAD</t>
  </si>
  <si>
    <t>Quelles sont les raisons des conflits entre ente les populations non déplacées et déplacées sur la ZAD?</t>
  </si>
  <si>
    <t>Pas de conflits actuellement entre les hôtes et PDI</t>
  </si>
  <si>
    <t>En cas de conflits avec les PDI, comment gérez-vous la situation ?</t>
  </si>
  <si>
    <t>En cas de conflits, entre PDI et hôtes, es personnes ressources des deux communautés, les responsables du comité seront chargés de la résolution du conflit.  Les CVD et les chefs de quartier également peuvent contribuer à trouver une solution.  C’est la même méthode depuis l’installation et même avant l’installation de PDI</t>
  </si>
  <si>
    <t xml:space="preserve">En cas de conflits on peut faire appel aux personnes ressources comme les leaders religieux coutumiers ainsi que les responsables du quartier. Nous n’avons pas eu un cas nécessitant l’implication de ces membres mais nous pensons que c’est la bonne manière ainsi c’est la même manière </t>
  </si>
  <si>
    <t>Comment pensez-vous que les mécanismes de résolution de conflits de votre lieu de vie pourraient être amélioré ?</t>
  </si>
  <si>
    <t>Il faut une reconnaissance des leaders coutumier par les PDI. Il faut une intégration des chefs de quartier et des personnes ressource dans le comité de gestion de la ZAD.  Elargir l’assistance aux personnes non déplacer également</t>
  </si>
  <si>
    <t>Nous pensons que ce mécanisme est bon mais un renforcement de capacité des leaders religieux et communautaire sur le vivre ensemble et cohésion sociale serait important</t>
  </si>
  <si>
    <t>Dans quelles circonstances les femmes et filles / hommes et garçons / les membres de votre communauté sont-elles susceptibles de se sentir en danger ?</t>
  </si>
  <si>
    <t xml:space="preserve">Dans la zone nous avons peur quant il y a une attaque dans les villages voisins. Le lendemain des attaques les FDS viennent souvent appréhender des complices, ce qui fait qu’on à peur. IL n’y a de danger sur cette ZAD , les femmes et hommes peuvent se déplacer comme ils veulent.  </t>
  </si>
  <si>
    <t>Les hommes et les femmes sont acceptables de sentir en danger lors des braquages les vols.
Dans le quartier tout le monde est peut se déplacer seul sans problèmes. Il n’y a pas de problèmes en termes de protection dans notre localité.il y a quelques cas de vols dans le quartier.</t>
  </si>
  <si>
    <t>Quels sont les différents facteurs de risques et situations susceptibles d’amplifier les situations de risque sécuritaires pour les femmes et filles / hommes et garçons / les membres de votre communauté ?</t>
  </si>
  <si>
    <t>L’augmentation du nombre de PDI implique un vrai contrôle si non, il peut y avoir des personnes de mauvaise foi, des voleurs, braqueurs et même la ZAD peut devenir un refuge des terroristes.</t>
  </si>
  <si>
    <t>Il y a le chômage le manque d’emplois la faim le gain facile le manque de respect la consommation de la drogue et d’autres stupéfiants. Les facteurs de risque dans le quartier c’est le manque d’emplois le chômage et la faim. Toutes les espaces sont sécurisés pour les hommes et les femmes publiques comme privés.</t>
  </si>
  <si>
    <t>Numéro de l'entretien</t>
  </si>
  <si>
    <t>Questions</t>
  </si>
  <si>
    <t>Partie 1 : Protection</t>
  </si>
  <si>
    <r>
      <rPr>
        <b/>
        <sz val="11"/>
        <color theme="1"/>
        <rFont val="Arial Narrow"/>
        <family val="2"/>
      </rPr>
      <t xml:space="preserve">Pouvez-vous nous renseigner sur la situation de l’état civil des personnes vivant sur ce site ?
[Par société civile on entend acteurs d'associations, de syndicats, de coopératives...]
</t>
    </r>
    <r>
      <rPr>
        <sz val="11"/>
        <color theme="1"/>
        <rFont val="Arial Narrow"/>
        <family val="2"/>
      </rPr>
      <t xml:space="preserve">
•	•	Quelle est la situation des personnes vivant sur ce site vis-à-vis des documents légaux (carte d’identité / documentation de l’état civil) ? Quelles proportions respectives ? 
•	Quelle est la proportion de ménages avec aucun membre détenteur de documents légaux ?
•	Quels sont les besoins principaux des personnes sur ce site en matière de services liés à l’état civil ?</t>
    </r>
  </si>
  <si>
    <t>La majorité des PDIs sur la ZAD ont des documents d’état civil environ 70% Il n’y a pas un ménage où tous les membres n’ont pas de document d’état civil. Nous voulons beaucoup des CNIB pour ceux qui n’en ont pas car on demande plus ce document au niveau des assistances.</t>
  </si>
  <si>
    <t>Nous pouvons dire que la plupart des PDI ont leur acte de naissance et de leur CNIB. Je peux estimer que plus de 80% pour cent des PDI ont leurs documents légaux. Pour le moment nous avons besoins de renouvellement de nos CNIB car la plupart sont en expiration. Également nous avons comme difficultés la recherches des sources de nos documents d’extrait d’acte de naissance cela est suite au déplacement des agents des mairies.</t>
  </si>
  <si>
    <t>La Majorité des personnes vivantes adultes ont des actes de naissances et des cartes d’indenté. Il n’y a pas pratiquement pas de ménages sur le site avec aucun membre détenteur de documents legaux.la majorité des petits enfants n’en possèdent pas pour certains s’est resté dans nos villages d’origines mais d’autres n’en avaient pas même pas au village.</t>
  </si>
  <si>
    <t>Sur la zad ici la majorité des personnes vivants sur la ZAD ne possède pas des documents légaux. Il  n’y a pas de ménages sur la ZAD dont aucun membre détenteur de documents légaux. Chaque ménage a au moins un membre qui détient un document légal. Le besoin en document légaux se fait plus ressentir au niveau des tous petits et chez certains adultes.il y a des résidents de plus 21 communes sur cette ZAD. Les gens ont besoins d’actes de naissance et des cartes d’identité.</t>
  </si>
  <si>
    <t>La majorité des déplacés sur ce site possèdent des documents légaux (Acte de naissance). Il n’y a pratiquement pas un ménage vivant sur ce site ou aucun des membres n’est détenteur de documents légaux. Au moins un membre dans chaque ménage a des documents légaux (Actes naissance ; CNIB) ; Nous avons besoin toujours de l’établissement des actes de naissances et aussi des CNIB.</t>
  </si>
  <si>
    <t>La majorité des PDI sur le site ont des documents d’état civil environs 80%. Sur ce site au moins un membre du ménage possède un papier d’état civil. Pour les besoins principaux il faut favoriser l’accès à l’état civil pour tous les personnes vivantes sur le site car certains membres n’en ont toujours pas d’acte de naissance. Mise en place d’un comité d’enregistrement des membres n’ayant pas de papier d’état civil.</t>
  </si>
  <si>
    <r>
      <rPr>
        <b/>
        <sz val="11"/>
        <color theme="1"/>
        <rFont val="Arial Narrow"/>
        <family val="2"/>
      </rPr>
      <t>Pouvez-vous nous renseigner sur la situation sécuritaire, et les perceptions de la population quant à leur sécurité/protection vivant dans le site ?</t>
    </r>
    <r>
      <rPr>
        <sz val="11"/>
        <color theme="1"/>
        <rFont val="Arial Narrow"/>
        <family val="2"/>
      </rPr>
      <t xml:space="preserve">
•	Comment a évolué ce sentiment au cours des derniers mois ? 
•	Y a-t-il eu une augmentation ou une diminution des incidents de sécurité dans la zone ? Quels sont les types d’incidents les plus fréquents?
•	 Y’a-t-il des cas de travail des enfants sur le site ? Si oui, quelles tranches d’âge, sexe/genre, types de travail et dans quelles proportions ?
•	Quelles sont les principales préoccupations de la population sur le plan de la sécurité/protection ? Comment ces préoccupations diffèrent-elles pour les hommes/femmes/garçons/filles?
•	Quelle est la proximité du site avec des services de protection fonctionnels ? Sont-ils fréquentés par les PDI ?</t>
    </r>
  </si>
  <si>
    <t>Les incidents, au cours de ces derniers mois ont diminué à propos de l’insécurité. Cependant, la population a toujours peur craignant toujours des enlèvements et des attaques, car il y a pas de service de protection à proximité, (La ZAD se trouve dans une zone périphérique et les populations estiment que les services de protections qui se situent au centre-ville sont éloignés pour leur protection en cas d’incidents) sur la ZAD les populations sont venues de divers horizons et on ne sait pas réellement l’identité des gens. 
Il n’y a pas des cas de travail des enfants relevé sur le site .il n’y a pas d’harcèlement sur le site mais les femmes particulièrement ont souvent des craintes et prennent toujours des précautions pour ne pas être exposé à ces risques</t>
  </si>
  <si>
    <t>Pour la sécurité nous sommes toujours méfiants face à cette situation car il n’y a pas une structure en place pour assurer notre sécurité. Mais néanmoins nous pouvons dire que nous sommes proche du camp militaire c’est toujours la peur qui nous anime (c’est dire que la proximité de la ZAD avec le camp militaire nous expose; vu que ce sont les camps militaires qui sont les principales cibles en cas d’attaque). Ce camp militaire est d’environ 1km du site souvent les tires nous font peur. Mais durant ces dernières périodes on a pas enregistrer un incident sur notre site. Par rapport aux enfants sur le site la majorité n a pas de taches de travail à faire pour le moment mais néanmoins d’autre se débrouillent avec des travaux journaliers tel que les lessives pour les les filles et du petit commerce pour les garçons.</t>
  </si>
  <si>
    <t>Nous pouvons dire que la situation sécuritaire en générale s’est détériorée. Mais dans le nord nous pouvons dire que y a l’accalmie, les incidents ont diminués. Les enfants de 7 ans et plus fréquent les filles aident les mamans dans les travaux domestiques. Les enfants ne font pas d’autres activités. Il n’y a pas de préoccupation en matière de sécurité sur le site. Il y a la quiétude, le site se trouve en pleine ville, nous n’avons plus peur comme dans nos localités de départ.</t>
  </si>
  <si>
    <t>Pour nous la situation sécuritaire s’empire au jour le jour les incidents sécuritaire augmentent.il y a le cas du convoi de DJIBO attaqué avant-hier. Sur le site il y a la quiétude, il n’y a pas de soucis particuliers au niveau protection au niveau des hommes comme chez les femmes. Ici les enfants ne travaillent pas il n’y a pas de services de protection à proximité du site (La ZAD est située à environs 7km du centre-ville où il y a les services de protection)</t>
  </si>
  <si>
    <t>Avant on avait peur mais maintenant nous pensons que nous sommes en sécurité.
Avant on était harcel2 par les volontaires pour la défense de la patrie qui nous contrôlaient à tout moment et même retiraient nos téléphones quand on voulait aller en ville mais avec l’intervention des autorités nous sommes vraiment plus libre dans nos mouvements.
Entre nous, nous nous sommes organisés avec un comité de veille sur le site pendant la nuit. IL y a diminution des incidents dans la zone.
La majorité des enfants ne travaillent pas mais il y a certains qui aident les parents dans l’élevages des petits ruminants. IL y a aussi certains qui suivent leurs parents sur le site d’orpaillage proche d’ici.
Ici les hommes, les femmes et les enfants sont en sécurité. C’était les hommes qui étaient plus harcelé par les groupes d’auto-défenses mais après une rencontre avec le chef de corps de la gendarmerie actuellement, il n’y a plus de problèmes.</t>
  </si>
  <si>
    <t>Le sentiment de sécurité est toujours une réalité. Les incidents sont moins dans la zone mais nous entendons parfois du bruit de tirs d’armes qui nous font peur. Il n’y a pas de travail d’enfants sur le site. Il y a une insuffisance de protection sur le site et le risque d’enlèvements, d’explosion de mines sont présente car les services de protections se font rare. Ils se trouvent à environ 5km du site. Ces services se trouvent en ville alors que nous somme un peu à l’écart de la ville (environs 6km). Ces les sensibilisations des ONG et l’enregistrement de plainte qui nous rassure plus ou moins sur la protection.</t>
  </si>
  <si>
    <r>
      <t>Pouvez-vous nous renseigner sur les relations entre les différents groupes de population vivant sur ce site ?
•</t>
    </r>
    <r>
      <rPr>
        <sz val="11"/>
        <color theme="1"/>
        <rFont val="Arial Narrow"/>
        <family val="2"/>
      </rPr>
      <t xml:space="preserve">	Quels sont les principaux groupes ethniques habitant ce site ? Comment qualifieriez-vous les relations entre ces groupes ? 
•	Quels événements favorisent ou au contraire fragilisent la cohésion sociale ?
•	Quels sont les mécanismes de résolution des conflits existants à l’intérieur du site ? Qu'est-ce qui manque (lacune) en termes de résolution des conflits ?</t>
    </r>
  </si>
  <si>
    <t>Il y a sur le site des mossis des peulhs les djermas des fulsés et des dogons. Au début de l’installation il y avait une certaine méfiance entre les ethnies. Mais avec les différentes rencontres actuellement les relations sont bonnes entre les groupes. Nous avons toujours besoins de sensibilisation en vue de renforcer la cohésion sociale .il y a également des activités de théâtres ou on peut impliquer les PDI.
Généralement c’est le comite de gestion de la ZAD mis en place qui s’occupe de la gestion de conflits. Le manque c’est l’absence d’un comité communautaire spécifiques en gestion de conflits .si toute fois il y a un conflit à l’intérieur de notre comité il faut un autre comité pour résoudre ce conflit.</t>
  </si>
  <si>
    <t>La majorité des déplacés qui se trouve sur le site sont des mossis des peulhs des foulsés des dogons. Par rapport à notre vivre ensemble ; nous pouvons dire que le climat est très favorable car nous vivons les mêmes réalités. Mais souvent il y a toujours une petite méfiance entre les autres ethnies et la communautés peulhs car les gens doutaient de leurs complicités mais la confiance commence à s’installer entre nous. Pour le moment il n’y a pas un mécanisme de résolution de conflits mais il y a un comité de gestion mis en place et souvent ce comite essai de résoudre des petites mésententes. Sinon nous n’avons pas eu une pensée sur ce mécanisme. Mais si nous avons des instructions, nous pouvons essayer de mettre en place un comité pour la résolution des conflits.</t>
  </si>
  <si>
    <t>y a des mossis, des rimaibés des dogons sur le site tous venu de la province du loroum. Le fait que nous avons les mêmes réalités qui nous a contraint à venir ici, il y a une parfaite entente entre nous .il n’y a jamais eu de dispute sur ce site durant les deux ans et demi que nous sommes ensemble.
Il y a un comité en place, en cas de conflits nous les gérons en interne le cas contraire nous faisons appel à l’action sociale chose qui ne jamais arrivé ici.</t>
  </si>
  <si>
    <t xml:space="preserve">Il y a des mossis, des, fulsés, des peulhs, des bellas, des dogons, des samos, des rimaibe ? Il y a les sensibilisations sur le site par les ONG ainsi que les théâtres foras. Il y’a la parenté à plaisanterie entre ethnies ou entre deux groupes de localités différentes qui renforce la cohésion. Il y a le comité de gestion de la ZAD en cas de conflits est chargé d’échanger avec les différents protagonistes pour trouver un terrain d’entente ; le comité a besoin plus de connaissance sur comment gérer une situation de conflit. Il n’y a pas de problème entre nous sommes en bon termes les relations sont bonnes ici </t>
  </si>
  <si>
    <t>Sur ce site réside les peulhs issus de la commune de Barga. Nous sommes en parfaite harmonie entre nous ici et de même sur le site voisin qui sont des mossis nous nous entendons très bien.
Entre les deux sites parfois, on reçoit des dons tels que la viande, la nourriture. Nous utilisons presque les même infrastructures d’eau sans soucis ainsi que les postes de santé avancée et l’école primaire</t>
  </si>
  <si>
    <t xml:space="preserve">
Il y a sur le site une seule ethnie dont les mossis venues de Titao , Tidoré. Nous avons des aussi refugiés du Mali. Les relations sont bonnes et les activités de groupement favorisent fortement la cohésion sociale sur ce site. Il y a un arbre à palabre, un colloque de sages qui est chargé de la résolution des conflits entre les populations. IL intervient dans différents groupes de gestion des conflits.</t>
  </si>
  <si>
    <r>
      <rPr>
        <b/>
        <sz val="11"/>
        <color theme="1"/>
        <rFont val="Arial Narrow"/>
        <family val="2"/>
      </rPr>
      <t>Pouvez-vous nous renseigner sur les relations entre les habitants du site et les populations hôtes ?</t>
    </r>
    <r>
      <rPr>
        <sz val="11"/>
        <color theme="1"/>
        <rFont val="Arial Narrow"/>
        <family val="2"/>
      </rPr>
      <t xml:space="preserve">
•	Comment évaluez-vous les relations entre les membres de la communauté hôte et les populations vivant sur ce site ? La qualité de ces relations a-t-elle varié au cours du temps ?
•	Quels sont les mécanismes de résolution des conflits existant entre communauté hôte et population vivant sur ce site ?</t>
    </r>
  </si>
  <si>
    <t>Entre autres les PDI et la population hôte il n’y a aucun problème de relation. Elles nous ont considéré comme leur membre de famille il y a même des populations hôtes au sein du comité de gestion de la ZAD. Il y a même des population hôte au sein du comité. Même s’il y a des manques d’information, on communique pour avoir le même niveau d’information afin d’éviter de discorde entre les PDI et hôtes. Le même comité procède à la résolution des conflits si toute fois il y a un conflit entre PDIs et hôtes.</t>
  </si>
  <si>
    <t>Entre autres les PDI et la population hôte il n’y a aucun problème de relation. Elles nous ont considéré comme leur membre de famille il y a même des populations hôtes au sein du comité.Même s’il y a des manques d’information on communique pour avoir le même niveau d’information afin d’évité de discorde entre les PDI et HOTES. Le même comité procède à la résolution des conflits si toute fois il y a un conflit entre PDI et hôtes .En sommes nous pouvons dire que les relations entre PDI et hôtes sont très bonnes.</t>
  </si>
  <si>
    <t>Nous sommes en bonne entente avec les hôtes, qui vivent nous avons un que ça soit heureux ou malheureux nous les informons et ils viennent. Nous sommes en bon termes avec eux. 
Depuis notre arrivé jusqu’à présent les relations sont restées telles. Au départ c’était dans leurs cours des gens qu’on s’approvisionne en eau avant l’aménagement sur les sites
Les populations déplacées et hôtes vivent en parfaite harmonie, il n’y a pas de problèmes. Nous entretenons de bonnes relations. Avant même que nous n’ayons l’eau sur ce site, c’est chez les hôtes que nous partions cherché de l’eau.</t>
  </si>
  <si>
    <t>Au départ il y avait une certaine méfiance entre déplacés et hôtes mais maintenant il y a plus de confiances entre nous ; nous sommes en bonnes termes.</t>
  </si>
  <si>
    <t>Avant ils ne venaient pas ici mais maintenant ils nous fréquentent grâce aux sensibilisations des ONG/OSC.
Nous avons un comité qui travaille pour la résolution des conflits avec les hôtes (les animaux qui gâtent les semences et les jardins. les femmes qui coupent le bois des hôtes).</t>
  </si>
  <si>
    <t>Les relations sont bonnes entre PDI ainsi que la population locale surtout qu’il n’y a pas d’hôte à proximité du site. Les liens de parentés contribuent fortement à cette cohésion paisible. Les relations sont meilleures et constantes.</t>
  </si>
  <si>
    <t>Partie 2 : Securité alimentaire</t>
  </si>
  <si>
    <r>
      <rPr>
        <b/>
        <sz val="11"/>
        <color theme="1"/>
        <rFont val="Arial Narrow"/>
        <family val="2"/>
      </rPr>
      <t xml:space="preserve">Quelle est actuellement la principale source de nourriture sur ce site ? </t>
    </r>
    <r>
      <rPr>
        <sz val="11"/>
        <color theme="1"/>
        <rFont val="Arial Narrow"/>
        <family val="2"/>
      </rPr>
      <t xml:space="preserve">
•Comment a évolué l’accès à la nourriture ces derniers mois ?
•	Les ménages ont-ils accès à suffisamment de nourriture ? Si non, depuis quand, pourquoi, et la proportion de ménages en manque de nourriture ?
•	Comment les ménages s’adaptent-ils au manque de nourriture ?</t>
    </r>
  </si>
  <si>
    <t xml:space="preserve">
La principale source de nourriture est l’assistance des ONG et des institutions humanitaires. Il y a une diminution d’assistance en nourriture car il y a des gens qui bénéficient plus de deux fois alors que d’autres peuvent attendre durant un an sans bénéficier d’assistance en nourriture. Ces derniers cas ne sont pas nombreux. Il y a environ deux ans que l’accès a diminué ; il y a des nouveaux PDI qui n’ont toujours pas eu d’assistance alimentaire.
Environ 40% des ménages n’ont pas suffisamment accès à de la nourriture. Les ménages complètent ce manque avec l’achat des vivres dont l’argent est provient des travaux journaliers tels que la maçonnerie, le manœuvrage et la vente de gravillons par les femmes.</t>
  </si>
  <si>
    <t>Concernant notre source en nourriture provienne de nos propres revenus car ces dernières périodes les dons des ONG ont diminués sauf quelques un (au moins 40%) qui avaient entre temps bénéficiés des dons du PAM.
Pour s’adapter en face de cette situation (manque en nourriture) la plupart des pdis font des cueillettes pour combler le vide.</t>
  </si>
  <si>
    <t>Notre principale source de nourriture provienne du PAM à travers l’ONG AFDR. Nous bénéficions des vivres mais maintenant il y a aussi des cash transfert. Les ménages n’ont pas suffisant de nourritures, ça fait trois mois que certains ménages n’ont bénéficié des vivres. Nous sommes environ 300 ménages et n’y a qu’environ 100 ou 120 qui n’ont pas suffisamment de vivres.</t>
  </si>
  <si>
    <t>Nous n’avons pas suffisamment de nourritures, nous vivons de l’aide, l’assistance de PAM et des autres organisations non gouvernemental comme Save the children, OCADES, APADE, Planet Enfant, Croix Rouge et des associations comme AFDR</t>
  </si>
  <si>
    <t>Notre source de nourriture provient de PAM et de l’Action sociale. Certains en ont mais d’autres non. IL y a des bénéficiaires de PAM mais pas tous les résidents du site. Les ménages les plus défavoriser sont signaler parfois à l’action sociale. Nous procédons aussi par l’entre aide entre nous. Nous faisons l’élevage ce qui nous permet de faire un peu certaines dépenses.</t>
  </si>
  <si>
    <t xml:space="preserve">La source principale de nourriture est l’assistance humanitaire des ONG mais d’autres achètent pour compléter.
IL y a une diminution de l’accès de la nourriture. Depuis la suspension de l’assistance de PAM d’une partie des populations, bon nombre de ménages n’ont plus assez à manger. Le constat est fait il y a presqu’une année et environs 1/3 non pas suffisamment à manger.
Nous menons des petites activités lucratives afin de pouvoir acheter des provisions pour le complément.  </t>
  </si>
  <si>
    <r>
      <rPr>
        <b/>
        <sz val="11"/>
        <color theme="1"/>
        <rFont val="Arial Narrow"/>
        <family val="2"/>
      </rPr>
      <t>Pouvez-vous nous renseigner sur la présence (ou non) de marchés fonctionnels à proximité du site ?</t>
    </r>
    <r>
      <rPr>
        <sz val="11"/>
        <color theme="1"/>
        <rFont val="Arial Narrow"/>
        <family val="2"/>
      </rPr>
      <t xml:space="preserve">
•	•	Si oui, est-il accessible ? Si non, pourquoi n’est-il pas accessible ?
•	Tous les articles alimentaires de base (Céréales, tubercules, Viande, Poisson, Légumineuses, Légumes, Huile végétale, Bois de cuisson)) sont-ils disponibles ? Si non, pourquoi ?
•	Quels articles ne sont pas disponibles ?
•	Le prix des denrées alimentaires / ménagères a-t-il changé au cours des 30 derniers jours ? Pourquoi ?</t>
    </r>
  </si>
  <si>
    <t xml:space="preserve">Nous n’avons pas un marché fonctionnel à proximité mais il y a un yaar (petit marché) qui nous fournit la majorité de nos besoins alimentaire et non alimentaire. (le marché se trouve à environs 5km de la ZAD ). il y a également des boutiques. Les prix des denrées alimentaires sont très élevés mais au cours de ces 30 derniers jours on a constaté une légère diminution des prix sur le sac de mois.
Nous pouvons dire que grâce au yaar qui se trouve sur la ZAD nous arrivons à se procurer de tous nos besoins alimentaires et non alimentaire
</t>
  </si>
  <si>
    <t>Nous procurrons nos articles alimentaires à côté du site, mais si c’est se procurer une grande quantité nous partons au grand marché. Sinon le marché est accessible à tous. 
Nous vivons une haussedes prix des denrées alimentaires : Ex. sucre, huile et légumes 
Nous pouvons dire que le yaar qui se trouve à proximité du site facilite nos achats et ce yaar est accessible à tous et toutes</t>
  </si>
  <si>
    <t>Nous fréquentons le grand marché mais il y a des boutiques non loin du site. Pour les céréales, les légumineuses il faut aller au grand marché c’est vraiment disponible. Le site est au centre de la ville donc il n’y a de difficultés à ce niveau. Le prix des denrées alimentaires a augmenté cela est lié à la situation sécuritaire qui est très grandissante.</t>
  </si>
  <si>
    <t xml:space="preserve">Il n’y a pas de yaar ni de marché à proximité du site si ce n’est qu’au centre ville. En ville, on peut avoir tout ce qu’on veut à environ 4km de la ZAD. Les denrées alimentaires sont très chères sur le marché. Depuis 1 mois, c’est les mêmes prix. Je pense que c’est à cause de l’insécurité que les produits sont devenus plus chers qu’avant. </t>
  </si>
  <si>
    <t>Nous fréquentons le marché de Ouahigouya car là-bas le marché à tous ce dont nous avons besoin. Au cours des 30 derniers jours nous pensons que les  prix ont augmentés et cela est dû à l’insécurité vue que les gens n’arrivent plus à produire comme avant ce qui engendre la cherté des produits.</t>
  </si>
  <si>
    <t xml:space="preserve">Nous n’avons pas un marché fonctionnel à proximité du site. C’est le marché de la ville environs 8km que nous fréquentons car le marché à tous ce dont nous avons besoins mais est trop distant.
Nous disposons de tabliers quelques boutiques de ventes d’articles qui nous permettent d’acquérir certains produits tels le sucre, sel, cigarettes sur le site.
Nous partons au marché avec un tricycle mais le prix des denrées alimentaire sont toujours chère pour la population durant ces 30 derniers jours. </t>
  </si>
  <si>
    <t xml:space="preserve">Partie 3: Eau, Hygiene et assainissment </t>
  </si>
  <si>
    <r>
      <rPr>
        <b/>
        <sz val="11"/>
        <color theme="1"/>
        <rFont val="Arial Narrow"/>
        <family val="2"/>
      </rPr>
      <t>Dans quelle mesure les ménages vivant sur le site ont-ils accès à suffisamment d’eau pour couvrir  leurs besoins (boire, cuisiner et nettoyer) au cours de la dernière semaine ?</t>
    </r>
    <r>
      <rPr>
        <sz val="11"/>
        <color theme="1"/>
        <rFont val="Arial Narrow"/>
        <family val="2"/>
      </rPr>
      <t xml:space="preserve">
•	•	Y a-t-il suffisamment accès à d’eau potable dans le site ? Si non, pourquoi ?
•	Les infrastructures fournissant l’eau sont-elles fonctionnelles ?
•	Le temps pour collecter est-il long ? Si oui, pourquoi ?
•	L’accès est-il le même pour toutes les communautés vivant sur le site ? Si non, quelles est la communauté qui a le plus de mal à accéder et pourquoi ?</t>
    </r>
  </si>
  <si>
    <t>Les ménages ont difficilement accès à l’eau potable. les points d’eau sont insuffisants par rapport aux populations et la capacité du débit de ces points d’eau sont faibles. Il y’a des forages actuellement qui ne sont pas fonctionnels. Environ 60% de la population utilise l’eau de puit non protégé. Il y a parfois des petites querelles autour des points d’eau sur l’accès à l’eau. La collecte de l’eau peut prendre environ une heure de temps ; l’accès est la même pour toutes les communautés.</t>
  </si>
  <si>
    <t>Les ménages ont suffisamment de l’eau potable les points d’eau sont mais le grand problème ici c’est le fait, qu’on n’a pas de matériel de stockages de l’eau. Nous pouvons trouver sur le site des puits protégé, non protégé des forages, des robinets, de puits non protege.il y a parfois des petites querelles autour des points d’eau sur l’accès à l’eau. Les points sont accessibles à tous.</t>
  </si>
  <si>
    <t>Il y a suffisamment d’eau sur le site nous avons un château d’eau et une pompe à motricité humaine .au niveau du château il y a un problème parce que les plaques solaires qui alimentent le poste autonome d’eau n’est pas très performant ce qui fait que ça traine parfois pour remonter l’eau au niveau du château. L’accès à l’eau est le même pour toutes les communautés vivantes sur le site.</t>
  </si>
  <si>
    <t xml:space="preserve">
Les besoins en eau est très élevé. Il y a un véhicule qui vient nous approvisionner sur le site mais, cela ne suffit pas. Par jour, chaque personne ne peut avoir 15L ou 1 bidon d’eau pour couvrir ses besoins.  On avait une pompe, mais elle est gâtée et non fonctionnel maintenant. L’accès est le même pour toutes les communautés. Nous souffrons vraiment.</t>
  </si>
  <si>
    <t xml:space="preserve">
Les ménages vivant sur ce site ont suffisamment accès à l’eau pour couvrir leur besoin car nous avons environs 03 forages fonctionnels. Le temps d’attente n’est pas long. Toute les communautés ont accès à l’eau sur ce site.</t>
  </si>
  <si>
    <t>Les populations n’ont pas accès d’eau potable sur le site. IL n’y a qu’un seul forage et pourtant le site voisin utilise sa aussi du coup le temps d’attente est long sur cette infrastructure. L’infrastructure est fonctionnelle mais insuffisante car on prend en moyenne 1h30 pour avoir l’eau et la durée est la même pour tout usager.</t>
  </si>
  <si>
    <r>
      <rPr>
        <b/>
        <sz val="11"/>
        <color theme="1"/>
        <rFont val="Arial Narrow"/>
        <family val="2"/>
      </rPr>
      <t>Quel type d’infrastructures sanitaires (latrines notamment) utilisent la majorité de la population vivant sur ce site ?</t>
    </r>
    <r>
      <rPr>
        <sz val="11"/>
        <color theme="1"/>
        <rFont val="Arial Narrow"/>
        <family val="2"/>
      </rPr>
      <t xml:space="preserve">
•	•	Quelles sont les principales barrières à l’accès / utilisation de ces infrastructures ?
•	Dans quelle mesure les ménages vivant sur ce site pratiquent-ils la défécation à l’air libre ? 
•	Quelle est la technique de lavage de mains la plus répandue ? A quels moments de la journée la population se lave-t-elle les mains ?
•	Pour quelles raisons les populations ne se lavent-elles pas les mains avec du savon ?</t>
    </r>
  </si>
  <si>
    <t>La majorité de la population utilise les latines avec les dalles en ciment. Cependant bon nombre de ménages n’ont pas de latrines et utilisent celles des voisins. Ils peuvent être estimés environ 30%. Il y a des populations qui continuent de déféquer à l’air libre; d’autre le font par désintéressement vis-à-vis des latrines. Certains par manque de latrines profitent de la nuit pour leurs besoins dans la nature. Grâce aux sensibilisations beaucoup utilisent soit du savon, de la cendre avec de l’eau pour le lavage des mains et c’est généralement après la sortie des latrines, le retour de la ville et après le repas.</t>
  </si>
  <si>
    <t>La majorité de la population utilise les latines avec les dalles en ciment .cependant bon nombre de ménages n’ont pas de latrines et utilise celles des voisins .ils peuvent être estimé environ 40%   ,il y a des populations qui continuent de déféquer à l’air libre d’autre le font par désintéressement vis-à-vis des latrines certains par manque de latrines profitent de la nuit pour leur besoin dans la nature .grâce aux sensibilisation beaucoup utilisent  soit du savon de la cendre avec de l’eau pour le  lavage des mains et c’est généralement c’est après la sortie des latrines le retour de la ville et avant et après le repas.</t>
  </si>
  <si>
    <t>Nous avons au total douze latrines et toilettes actuellement il n’y a aucune latrine fonctionnelle nous faisons nos besoins à l’air libre derrière le site. La majorité pratique la défécation à l’aire libre. Actuellement les latrines sont pleines. Les portes sont endommagées.
La technique la plus répandue c’est le lavage des mains avec du savon. Les gens lavent les mains quant ils les salissent et lors de la cuisine pour les femmes.
Certains ne se lavent pas les mains sans le savon par manque de moyens financier, parfois nous n’avons pas d’argent</t>
  </si>
  <si>
    <t>Il y a des latrines avec dalles plus aération mais ça ne suffit pas pour tous. Il y a des toilettes publiques mais elles sont insuffisantes. Certains utilisent les latrines du voisinage. Il y a des latrines dans les ménages, certaines sont endommagées sans porte ni murs. Les lavages de mains se font lors des repas et après avoir utilisé les latrines. Ceux qui lavent les mains sont plus nombreux c’est lié au manque de moyens pour payer souvent le savon.</t>
  </si>
  <si>
    <t>Avant c’était un souci mais maintenant nous avons des latrines qui nous permettent de faire nos besoins. Ici en dehors des enfants je pense que la majorité utilise des latrines et il n’y a pas de barrières. On a bénéficier des formations dont la technique la plus utiliser est le lavage des mains avec du savon. Les gens lavent les mains avec du savon quand ils veulent manger puis après les toilettes ou de retour de la ville.</t>
  </si>
  <si>
    <t>La majorité de la population utilise les latines avec les dalles en béton. Ces plus des latrines privées que publique avec une hygiène moins acceptable car beaucoup continuent la défécation à l’air libre soit par ignorance soit par refus.
Le lavage des mains avec du savon ou de la cendre est la pratique la plus utiliser après la sortie des latrines ou avant de préparer ou un après le repas ou après l’allaitement.</t>
  </si>
  <si>
    <t xml:space="preserve">Les IC des sites de Ferme, de Siguinvousse et de Gourga rapportent que la plupart des PDI utilisent les latrines de leurs voisins en raison du manque de latrines. La plupart des IC rapportent que certaines personnes dans le site défèquent à l'extérieur en raison du manque de latrines. Les problèmes signalés concernant les latrines sont le manque de latrines et le remplissage rapide des fosses. 
Tous les IC rapportent que les PDI utilisent un dispositif de lavage des mains avec du savon ou de la cendre. Le principal obstacle au lavage des mains est le manque d'argent pour acheter du savon. 
</t>
  </si>
  <si>
    <r>
      <t>Existe-t-il une structure formelle de gestion des déchets ménagers ?
•</t>
    </r>
    <r>
      <rPr>
        <sz val="11"/>
        <color theme="1"/>
        <rFont val="Arial Narrow"/>
        <family val="2"/>
      </rPr>
      <t xml:space="preserve">	Si oui, qui collecte les déchets ménagers sur le site ?
•	A quelle fréquence les déchets ménagers sont-ils collectés ?
•	Comment les déchets sont-ils traités ? Y’a-t-il un centre de collecte et de traitement ?</t>
    </r>
  </si>
  <si>
    <t>Il n’y a pas une structure formelle de gestion de déchets mais nous avons mis une initiative en place qui prend en charge la gestion des déchets. C’est un groupe de femmes et d’hommes ramassent à travers des brouettes et charrettes les déchets, deux fois dans la semaine. Ces déchets sont évacués dans une fosse commune à proximité du site.</t>
  </si>
  <si>
    <t>Il y a un comité mis en place par ADEFAD pour la collecte des déchets. Pour se faire des poubelles ont été déposées dans le site. En plus nous avons eu du matériel de nettoyages des brouettes, des pelles des gants et des ballais. Quelques ménages ont eu des abris octroyés par l’action sociale nous pouvons estimer leur nombre à 40%.</t>
  </si>
  <si>
    <t>Il n’y a pas de structure formelle qui collecte des déchets ménagers. Quand les femmes ballaient le site, les ordures sont jetées non loin du site dans l’espace vide. Il n’y a pas de centre de collecte de déchets ni de traitements.</t>
  </si>
  <si>
    <t>Il y a une structure qui gère les déchets on a eu des bacs à ordures mais le nombre est insuffisant. Chaque trois jours on collecte des déchets sur la ZAD.IL y a un lieu où les ordures sont brulées.</t>
  </si>
  <si>
    <t xml:space="preserve">Il y a un comité de gestion mise en place sur le site pour la gestion des déchets mais nous n’avons pas encore eu du matériels et bassin pour les ordures ménagères. </t>
  </si>
  <si>
    <t xml:space="preserve">Le comité mis en place sur le site s’occupe de la gestion des déchets et nous avons des brouettes chargées d’évacuer les déchets vers la fosse commune et c’est un don d’une ONG. L’activité se fait par semaine. </t>
  </si>
  <si>
    <t xml:space="preserve">Sur les sites de Siguinvousse et Youba 1 et 2, un comité de gestion a été mis en place pour s'occuper de la gestion des déchets, à Gourga une structure gère la gestion des déchets, tandis qu'à Ferme et Ex-ira aucune structure de gestion formelle n'a été mise en place. </t>
  </si>
  <si>
    <t>Partie 4: Abris</t>
  </si>
  <si>
    <t>Quelle est la situation des abris pour les ménages vivants sur ce site ?
•	Quelles sont les conditions de logement des ménages sur ce site ?
•	Les abris sont-ils suffisants / non surpeuplés pour les ménages vivants sur ce site ?
•	Quel est l’état (absence de fenêtre / toit / porte ou fuites importantes pendant les pluies) des abris sur ce site ? Quelle est la proportion d’abris détruit sur ce site ?
Des abris avaient-ils été endommagés au cours des derniers mois ? Pourquoi et Comment ?</t>
  </si>
  <si>
    <t>La question n'a pas été posée</t>
  </si>
  <si>
    <t>La majorité des abris sont en bon état il y a des abris tombés certains sont fissurés et lors d’une pluie il y a des fuites d’eaux. Environ 70% sont des abris construits en banco. Il y a des abris sans porte ni fenêtres.</t>
  </si>
  <si>
    <t>A notre arrivée nos responsables avec l’aide de la mairie, nous ont dirigé ici, ce sont les anciens locaux de l’administration publique (ex IRA). Nous avons occupé les locaux de lex IRA constitues de quatre bâtiments. Après notre arrivé il y a eu d’autre mouvement de PDI qui sont arrivés guidé par l’action sociale qui a construit 39 RHU pour les abriter car les places sont remplies dans les bâtiments.
Dans les RHU quand il pleut l’eau s’infiltre par le sol nous n’avons pas eu du ciment pour faire une terrasse.
Certains chefs de ménage par manque de place étaient obligés d’aller louer des maisons dans les zones non loties et abandonné les membres de leur famille sur le site.</t>
  </si>
  <si>
    <r>
      <t xml:space="preserve">La majorité </t>
    </r>
    <r>
      <rPr>
        <u/>
        <sz val="11"/>
        <rFont val="Arial Narrow"/>
        <family val="2"/>
      </rPr>
      <t>des ménages sur ce site</t>
    </r>
    <r>
      <rPr>
        <sz val="11"/>
        <rFont val="Arial Narrow"/>
        <family val="2"/>
      </rPr>
      <t xml:space="preserve"> vit dans les locations.  Certains on a pu payer la terre mais n’ont pas d’argent pour construire. Les tentes aussi ne sont pas en nombre suffisant, on peut avoir 8 à 10 personnes par abris d’urgence. Dans les abris nous n’avons pas de nattes, des moustiquaires, ni de couvertures, certains </t>
    </r>
    <r>
      <rPr>
        <u/>
        <sz val="11"/>
        <rFont val="Arial Narrow"/>
        <family val="2"/>
      </rPr>
      <t>membres</t>
    </r>
    <r>
      <rPr>
        <sz val="11"/>
        <rFont val="Arial Narrow"/>
        <family val="2"/>
      </rPr>
      <t xml:space="preserve"> dorment au ras du sol. Le besoin est vraiment à ce niveau. Il y a des maisons qui sont tombées, d’autres abris emportés par le vent, il y a environ 10 maisons tombées. Les tentes dont l’intérieur la terrasse n’est pas en ciment, il y a l’eau qui s’infiltre et c’est humide.</t>
    </r>
  </si>
  <si>
    <t>Nous avons été recenser par l’action sociale et c’est le HCR qui nous a attribuer les logements. Les logements sont suffisants mais des abris sont endommagés déjà et il y a fuite importante d’eau causé par la déchirure. L’eau s’infiltre, intérieur humide.</t>
  </si>
  <si>
    <t>Les abris sont insuffisants sur le site et d’autres sont endommagés avec des fuites d’eaux lors des pluies et il y a même des maisons tombés (5). La pluviométrie participe fortement à la détérioration des abris avec des effets tels que les fissures des maisons, destructions de portes…</t>
  </si>
  <si>
    <t>Grille de saturation et d'analyse des données pour l'étude des perceptions des IC sur site</t>
  </si>
  <si>
    <t>ID IC</t>
  </si>
  <si>
    <t>IC_Ouahigouya_1</t>
  </si>
  <si>
    <t>IC_Ouahigouya_2</t>
  </si>
  <si>
    <t>IC_Ouahigouya_3</t>
  </si>
  <si>
    <t>IC_Ouahigouya_4</t>
  </si>
  <si>
    <t>IC_Ouahigouya_5</t>
  </si>
  <si>
    <t>IC_Ouahigouya_6</t>
  </si>
  <si>
    <r>
      <rPr>
        <b/>
        <sz val="10"/>
        <color theme="0"/>
        <rFont val="Arial Narrow"/>
        <family val="2"/>
      </rPr>
      <t>Sexe de l'IC (utilisez "femme" ou "homme")</t>
    </r>
    <r>
      <rPr>
        <b/>
        <sz val="11"/>
        <color theme="0"/>
        <rFont val="Arial Narrow"/>
        <family val="2"/>
      </rPr>
      <t xml:space="preserve">
</t>
    </r>
    <r>
      <rPr>
        <sz val="9"/>
        <color theme="0"/>
        <rFont val="Arial Narrow"/>
        <family val="2"/>
      </rPr>
      <t xml:space="preserve">e.g. location or genre - Add as many rows as needed. </t>
    </r>
  </si>
  <si>
    <t>1. Protection</t>
  </si>
  <si>
    <t xml:space="preserve">Quelle est la situation des personnes vivant sur ce site vis-à-vis des documents légaux (carte d’identité / documentation de l’état civil) ? Quelles proportions respectives ? </t>
  </si>
  <si>
    <t>•</t>
  </si>
  <si>
    <t>Quelle est la proportion de ménages avec aucun membre détenteur de documents légaux ?</t>
  </si>
  <si>
    <t>Quels sont les besoins principaux des personnes sur ce site en matière de services liés à l’état civil ?</t>
  </si>
  <si>
    <t>Au moins un membre du ménage possède ses papiers d'identité</t>
  </si>
  <si>
    <t xml:space="preserve">Comment a évolué ce sentiment au cours des derniers mois ? </t>
  </si>
  <si>
    <t>Y a-t-il eu une augmentation ou une diminution des incidents de sécurité dans la zone ? Quels sont les types d’incidents les plus fréquents?</t>
  </si>
  <si>
    <t>Quelles sont les principales préoccupations de la population sur le plan de la sécurité/protection ? Comment ces préoccupations diffèrent-elles pour les hommes/femmes/garçons/filles?</t>
  </si>
  <si>
    <t>Quelle est la proximité du site avec des services de protection fonctionnels ? Sont-ils fréquentés par les PDI ?</t>
  </si>
  <si>
    <t>Absence de services de protection à proximité de la ZAD</t>
  </si>
  <si>
    <t>Déterioration de la sécurité / hausse du nombre d'incidents</t>
  </si>
  <si>
    <t>Amélioration de la sécurité / diminution du nombre d'incidents de sécurité</t>
  </si>
  <si>
    <t xml:space="preserve">5 des 6 IC déclarent que la majorité ou la quasi-totalité des PDI adultes possèdent au moins une pièce d'état civil (acte de naissance ou carte nationale d'identité burkinabè (CNIB)). Si ce n'est pas tous les membres, tous les IC affirment qu'au moins un membre des ménages possède une pièce d'identité. Les jeunes enfants sont souvent ceux qui ne possèdent pas de documents d'identité. Certaines pièces d'identité arrivent à expiration et necessitent d'être renouvellées selon des IC. </t>
  </si>
  <si>
    <t xml:space="preserve">Quatre des six IC rapportent que les PDI se sentent en sécurité sur le site et que leur sentiment de sécurité s'est amélioré. L'IC de la ZAD de la Ferme a souligné le manque de services de protection aux alentours du site, tandis que sur les sites de Youba 1 et de Siguinvousse, qui sont situées près des camps militaires, certains ont exprimé la crainte qu'une attaque ciblée contre les FDS puisse les affecter. Aucun des IC n'a signalé que des enfants travaillaient à proprement parler, bien que 3 IC aient indiqué que les enfants aidaient les parents dans les tâches quotidiennes (lessive, commerce, etc.). </t>
  </si>
  <si>
    <t>Le site se situe à proximité d'un camp militaire</t>
  </si>
  <si>
    <t>Sentiment de sécurité et protecion</t>
  </si>
  <si>
    <t xml:space="preserve">Quels sont les principaux groupes ethniques habitant ce site ? Comment qualifieriez-vous les relations entre ces groupes </t>
  </si>
  <si>
    <t>Quels événements favorisent ou au contraire fragilisent la cohésion sociale ?</t>
  </si>
  <si>
    <t>Quels sont les mécanismes de résolution des conflits existants à l’intérieur du site ? Qu'est-ce qui manque (lacune) en termes de résolution des conflits ?</t>
  </si>
  <si>
    <t>Accès aux documents d'identité</t>
  </si>
  <si>
    <t>Sentiment de sécurité et protection</t>
  </si>
  <si>
    <t>Cohésion sociale au sein des PDI</t>
  </si>
  <si>
    <t>Relations sont bonnes entre les groupes</t>
  </si>
  <si>
    <t xml:space="preserve">Tous les sites, sauf Youba 1 &amp; 2, sont habités par plusieurs ethnies ou communautés différentes. Tous les IC rapportent qu'il y a une bonne entente entre les communautés et que les relations s'améliorent avec le temps, car selon 2 IC il y avait une certaine méfiance entre les communautés au début. Des ateliers de sensibilisation renforcent la cohésion sociale et plusieurs comités s'occupent de la gestion des conflits. En général, les comités de résolution des conflits tentent de résoudre les conflits en interne, par la discussion. </t>
  </si>
  <si>
    <t>Cohésion sociale entre groupes de population</t>
  </si>
  <si>
    <t>Comment évaluez-vous les relations entre les membres de la communauté hôte et les populations vivant sur ce site ? La qualité de ces relations a-t-elle varié au cours du temps ?</t>
  </si>
  <si>
    <t>Quels sont les mécanismes de résolution des conflits existant entre communauté hôte et population vivant sur ce site ?</t>
  </si>
  <si>
    <t>Cohésion sociale entre communauté hôte et communauté déplacée</t>
  </si>
  <si>
    <t>Divagation du (petit) bétail</t>
  </si>
  <si>
    <t>PDI  et hôte sont membres du comité de gestion des conflits</t>
  </si>
  <si>
    <t>2. Sécurité alimentaire</t>
  </si>
  <si>
    <t>Source de nourriture</t>
  </si>
  <si>
    <t>Les ménages ont-ils accès à suffisamment de nourriture ? Si non, depuis quand, pourquoi, et la proportion de ménages en manque de nourriture ?</t>
  </si>
  <si>
    <t>Comment les ménages s’adaptent-ils au manque de nourriture ?</t>
  </si>
  <si>
    <t>Comment a évolué l’accès à la nourriture ces derniers mois ?</t>
  </si>
  <si>
    <t>Principale source de nourriture est l'assistance humanitaire</t>
  </si>
  <si>
    <t>Manque d'accès à la nourriture</t>
  </si>
  <si>
    <t xml:space="preserve">5 des 6 IC indiquent qu'ils dépendent de l'aide alimentaire et que c'est leur principale source de nourriture.Trois IC s'accordent à dire que l'aide alimentaire a diminué ces dernières années. L'aide alimentaire est également décrite comme insuffisante pour le nombre de bénéficiaires et arrivant trop irrégulièrement. </t>
  </si>
  <si>
    <t>Si oui, est-il accessible ? Si non, pourquoi n’est-il pas accessible ?</t>
  </si>
  <si>
    <t>Tous les articles alimentaires de base (Céréales, tubercules, Viande, Poisson, Légumineuses, Légumes, Huile végétale, Bois de cuisson)) sont-ils disponibles ? Si non, pourquoi ?</t>
  </si>
  <si>
    <t>Quels articles ne sont pas disponibles ?</t>
  </si>
  <si>
    <t>Le prix des denrées alimentaires / ménagères a-t-il changé au cours des 30 derniers jours ? Pourquoi ?</t>
  </si>
  <si>
    <t xml:space="preserve">Marché locaux </t>
  </si>
  <si>
    <t xml:space="preserve">La plupart des IC rapportent qu'ils achètent leur nourriture au grand marché du centre-ville de Ouahigouya, surtout pour les gros achats, tandis qu'ils s'approvisionnent dans les boutiques ou les yaars autour des sites pour les petits achats. Quatre IC sur six rapportent que le prix de la nourriture est trop élevé pour leurs moyens et certains rapportent que les prix ont augmenté ces derniers mois. </t>
  </si>
  <si>
    <t>Prix ont augmenté</t>
  </si>
  <si>
    <t>3. Eau Hygiène et assainissement</t>
  </si>
  <si>
    <t>Accès à l'eau</t>
  </si>
  <si>
    <t>Y a-t-il suffisamment accès à d’eau potable dans le site ? Si non, pourquoi ?</t>
  </si>
  <si>
    <t xml:space="preserve">Les infrastructures fournissant l’eau sont-elles fonctionnelles </t>
  </si>
  <si>
    <t>Le temps pour collecter est-il long ? Si oui, pourquoi ?</t>
  </si>
  <si>
    <t>L’accès est-il le même pour toutes les communautés vivant sur le site ? Si non, quelles est la communauté qui a le plus de mal à accéder et pourquoi ?</t>
  </si>
  <si>
    <t>Infrastructures sanitaires</t>
  </si>
  <si>
    <t>Système de gestion des déchets</t>
  </si>
  <si>
    <t>Abris</t>
  </si>
  <si>
    <t>Nombre de points d'eau fonctionnels est insuffisant</t>
  </si>
  <si>
    <t>Accès à l'eau est difficile</t>
  </si>
  <si>
    <t>Accès est le même pour toutes les communautés</t>
  </si>
  <si>
    <t xml:space="preserve">Accès à l'eau est suffisant  </t>
  </si>
  <si>
    <t>Temps de collecte / d'attente est long</t>
  </si>
  <si>
    <t>Querelles autour de l'accès à l'eau</t>
  </si>
  <si>
    <t>Quelles sont les principales barrières à l’accès / utilisation de ces infrastructures ?</t>
  </si>
  <si>
    <t xml:space="preserve">Dans quelle mesure les ménages vivant sur ce site pratiquent-ils la défécation à l’air libre ? </t>
  </si>
  <si>
    <t>Quelle est la technique de lavage de mains la plus répandue ? A quels moments de la journée la population se lave-t-elle les mains ?</t>
  </si>
  <si>
    <t>Pour quelles raisons les populations ne se lavent-elles pas les mains avec du savon ?</t>
  </si>
  <si>
    <t>Infrastructures sanitiaires</t>
  </si>
  <si>
    <t>Utilisation des latrines des voisins</t>
  </si>
  <si>
    <t>Défécation à l'air libre est pratiqué par certains</t>
  </si>
  <si>
    <t>Défécation à l'air libre est pratiquée par une majorité</t>
  </si>
  <si>
    <t>Majorité de la population utilise des latrines</t>
  </si>
  <si>
    <t>Si oui, qui collecte les déchets ménagers sur le site ?</t>
  </si>
  <si>
    <t>A quelle fréquence les déchets ménagers sont-ils collectés ?</t>
  </si>
  <si>
    <t>Comment les déchets sont-ils traités ? Y’a-t-il un centre de collecte et de traitement ?</t>
  </si>
  <si>
    <t>Aucun système formel de gestion des déchets</t>
  </si>
  <si>
    <t>Un comité est en charge de la gestion des déchets</t>
  </si>
  <si>
    <t>Une structure assure la gestion des déchets</t>
  </si>
  <si>
    <t>Manque de latrines dans les sites</t>
  </si>
  <si>
    <t>Latrines sont en mauvais état/ doivent être réhabilitées/ sont remplies</t>
  </si>
  <si>
    <t>4. Abris</t>
  </si>
  <si>
    <t>Quelles sont les conditions de logement des ménages sur ce site ?</t>
  </si>
  <si>
    <t>Les abris sont-ils suffisants / non surpeuplés pour les ménages vivants sur ce site ?</t>
  </si>
  <si>
    <t>Quel est l’état (absence de fenêtre / toit / porte ou fuites importantes pendant les pluies) des abris sur ce site ? Quelle est la proportion d’abris détruit sur ce site ?</t>
  </si>
  <si>
    <t>Des abris avaient-ils été endommagés au cours des derniers mois ? Pourquoi et Comment ?</t>
  </si>
  <si>
    <t>Abris d'urgence sont utilisés</t>
  </si>
  <si>
    <t>Abris sont en banco</t>
  </si>
  <si>
    <t>La majorité des abris est en bon état</t>
  </si>
  <si>
    <t>Location d'abris</t>
  </si>
  <si>
    <t>Endommagement de l'abri (infiltration, fuites, etc.)</t>
  </si>
  <si>
    <t>Le nombre d'abris est suffisant</t>
  </si>
  <si>
    <t>Certains bâtiments administratifs sont occupés</t>
  </si>
  <si>
    <t>Des abris ont été détruits par les intempéris</t>
  </si>
  <si>
    <t xml:space="preserve">Cing IC sur six signalent que des abris endommagés ou en mauvais état. En particulier, la pluie endommage les abris, laissant l'eau s'infiltrer et rendant les abris humides. Le site de Siguinvousse est principalement constitué d'abris en banco, tandis que le sites d'Ex-IRA  est principalement constitués de maisons. Dans le site de Gourga, de nombreux PDI vivent dans des logements loués. destruction d'abris en raison des intempéries est rapportée à Gourga et à Youba </t>
  </si>
  <si>
    <t xml:space="preserve">Besoin de (renouveler) certains documents d'identité </t>
  </si>
  <si>
    <t>Une pièce d'identité est demandée pour l'assistance</t>
  </si>
  <si>
    <t>Un comité s'occupe de la gestion / résolution des conflits</t>
  </si>
  <si>
    <t>Activités de cohésion sociale sont organisées</t>
  </si>
  <si>
    <t xml:space="preserve">Bonne entente / aucun problème de cohésion </t>
  </si>
  <si>
    <t>Désaccord autour de la coupe du bois</t>
  </si>
  <si>
    <t xml:space="preserve">Tous les IC affirment que les relations entre les PDI et la population non déplacée sont bonnes, bien qu'un IC rapporte une certaine méfiance initiale entre les deux populations. En cas de conflit, un comité de gestion des conflits est chargé de trouver une solution pour rétablir la paix. Il s'agit du même comité qui s'occupe des différends entre PDI.  Les seuls désaccords rapportés sont liés aux problèmes de divagation et aux questions de coupe du bois. </t>
  </si>
  <si>
    <t>Baisse de l'assistance humanitaire</t>
  </si>
  <si>
    <t>Prix des biens sont élevés</t>
  </si>
  <si>
    <t>Approvisionnement au yaar / petites boutiques</t>
  </si>
  <si>
    <t>Lavage des mains effectué avec du savon / cendre avec eau</t>
  </si>
  <si>
    <t>Manque de moyens financiers pour acheter du savon</t>
  </si>
  <si>
    <t>Une majorité de personnes (adultes) dispose d'un document d'identité</t>
  </si>
  <si>
    <t>Pas de travail des enfants (en dehors de tâches domestiques)</t>
  </si>
  <si>
    <t>Une majorité d'enfants n'a pas de travail à faire</t>
  </si>
  <si>
    <t>Differents groupes de population déplacée habitent le sites</t>
  </si>
  <si>
    <t>Méfiance au départ entre population hôte et déplacée</t>
  </si>
  <si>
    <t>Méfiance au départ entre certains groupes de population</t>
  </si>
  <si>
    <t>Les principaux achats sont effectués au niveau du marché</t>
  </si>
  <si>
    <t xml:space="preserve">Seuls les IC de Siguinvousse, Youba 2 et Ex-Ira rapportent que les PDI ont suffisamment d'eau pour répondre à leurs besoins. Le site de Gourga indique qu'ils sont approvisionnés par un camion citerne, mais que cela ne suffit pas à couvrir les besoins de toute la population. Pour le site de Ferme, l'IC indique que beaucoup de points d'eau ne sont pas fonctionnels et donc les points d'eau sont insuffisants pour le nombre de personnes. Des querelles autour de l'accès en eau sont rapportés dans deux sites. L'IC du site de Youba 1 précisent que le point d'eau est insuffisant pour l'ensemble des populations, et qu'il faut parfois jusqu'à 1h30 pour obtenir de l'eau. Tous les IC rapportent qu'il n'y a pas de barrières particulières pour les différentes communautés. </t>
  </si>
  <si>
    <t>Le contexte humanitaire au Burkina Faso en 2022 demeure fragile car de grandes parties du pays, notamment les régions du Nord, continuent de subir les effets de la détérioration de la situation sécuritaire. La présence continue d'acteurs armés dans ces régions, ainsi que les contraintes logistiques, créent des lacunes pour obtenir des informations sur les besoins des populations de ces régions. La plupart de ces régions, principalement rurales, sont isolées et difficiles à atteindre pour les organisations humanitaires. 
L'évaluation territoriale de Ouahigouya cherche à soutenir la planification humanitaire pour 2022 en identifiant les besoins actuels les plus urgents au sein des PDI et des populations non déplacées. Pour ce faire, l'équipe d'IMPACT / REACH a cherché à mettre en évidence les dynamiques de coexistence à l'œuvre dans les sites de PDI, les problèmes d'accès au foncier et les contraintes des institutions locales et des acteurs de l'aide humanitaire dans la mise en œuvre de l'aide aux populations locales. Ainsi, cette évaluation territoriale a pour objectif d'actualiser l'évaluation territoriale des besoins des populations déplacées et non déplacées en termes d'accès et de fonctionnalité des services et infrastructures socio-communautaires de base, et de fournir aux acteurs locaux des informations sur les conditions de vie et de coexistence des communautés dans les ZAD accueillant des PDI en milieu urbain et périurbain dans la ville de Ouahigouya. 
Ainsi, ces entretiens qualitatifs ont pour objectif de fournir des informations, afin d'actualiser l'évaluation des besoins des PDI en termes d'accès et de fonctionnalité des services et infrastructures socio-communautaires de base, et de fournir aux acteurs locaux des informations sur les conditions de vie et de coexistence des communautés et les obstacles à l'action des autorités publique et humanitaire dans la commune de Ouahigouya.</t>
  </si>
  <si>
    <r>
      <rPr>
        <b/>
        <sz val="10"/>
        <rFont val="Arial Narrow"/>
        <family val="2"/>
      </rPr>
      <t>Groupes de discussion:</t>
    </r>
    <r>
      <rPr>
        <sz val="10"/>
        <rFont val="Arial Narrow"/>
        <family val="2"/>
      </rPr>
      <t xml:space="preserve"> Les groupes de discussion (FGD) ont été menés afin d'obtenir une connaissance plus approfondie des besoins des PDI, ainsi que de compléter les données recueillies par les outils quantitatifs. Ces groupes de discussion étaient animés par un modérateur pendant qu'un transcripteur prenait des notes pendant la conversation. 
Le questionnaire des FGD a été ajusté aux informations recueillies à partir des données quantitatives afin de fournir une compréhension plus détaillée et plus large des besoins de la communauté PDI. L'objectif général des FGD est d'approfondir la compréhension du contexte par l'équipe IMPACT / REACH et de fournir des précisions aux indicateurs quantitatifs. Tout au long de la période de collecte des données, huit FGD ont été organisés. Six FGD ont été menés avec des PDI, et deux FGD avec des personnes non-déplacées. Chaque groupe de discussion comprennait environ 9 participants, répondant aux critères de sélection des outils quantitatifs.   Les FGD ont été menés en mooré. Les notes ont été prises en mooré avant d'être traduites en français afin d'être analysées.
</t>
    </r>
    <r>
      <rPr>
        <b/>
        <sz val="10"/>
        <rFont val="Arial Narrow"/>
        <family val="2"/>
      </rPr>
      <t>Entretiens semi-structurés</t>
    </r>
    <r>
      <rPr>
        <sz val="10"/>
        <rFont val="Arial Narrow"/>
        <family val="2"/>
      </rPr>
      <t xml:space="preserve"> : L'équipe d'IMPACT / REACH a mené des entretiens semi-structurés afin de mieux saisir la perspective et l'analyse de la situation humanitaire par les autorités publiques, les organisations de la société civile, et des leaders communautaires, et de préciser leurs besoin, forces et défis dans la réponse à la crise humanitaire. Leurs observations et leurs réponses constituent un bon complément aux outils quantitatifs et aux réponses des groupes de discussion de personnes déplacées.  
</t>
    </r>
  </si>
  <si>
    <t>L'équipe IMPACT / REACH a utilisé une approche d'analyse de contenu, en examinant les notes de discussion à l'aide d'une grille de saturation pour identifier les idées ou les concepts clés. L'analyse de la grille de saturation a permis d'identifier certains termes récurrents et les besoins prioritaires des ménages PDI vivant dans les ZAD. Deux personnes ont animé les discussions : un modérateur et un transcripteur. Les discussions ont été retranscrites durant les échanges avec les participants.  Un document de suivi mis a jour quotidiennement a permis de clarifier certains points des FGD.</t>
  </si>
  <si>
    <t>Entretiens semi-structurés avec acteurs locaux</t>
  </si>
  <si>
    <t>Les transcriptions des entretiens semi-structurés conduits avec certains acteurs locaux et les groupes de discussion sont présentés dans ce document. Afin de garantir la confidentialité et l'anonymat des répondants, toutes les données permettant l'identificant personnelle d'une structure ou d'une participant ont été supprimées.</t>
  </si>
  <si>
    <t>Page 2 - Grille de saturation_FGD</t>
  </si>
  <si>
    <t>Page 5 - Grille de saturation_acteurs loc</t>
  </si>
  <si>
    <t>Retranscription des entretiens semi-structurés avec des acteurs locaux</t>
  </si>
  <si>
    <t>Page 6 - Transcript_acteurs_locaux</t>
  </si>
  <si>
    <t>Femme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</si>
</sst>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scheme val="minor"/>
    </font>
    <font>
      <sz val="11"/>
      <color theme="1"/>
      <name val="Calibri"/>
      <family val="2"/>
      <scheme val="minor"/>
    </font>
    <font>
      <sz val="11"/>
      <color theme="1"/>
      <name val="Calibri"/>
      <family val="2"/>
      <scheme val="minor"/>
    </font>
    <font>
      <b/>
      <sz val="28"/>
      <name val="Arial Narrow"/>
      <family val="2"/>
    </font>
    <font>
      <b/>
      <sz val="10"/>
      <color rgb="FFEE5859"/>
      <name val="Arial Narrow"/>
      <family val="2"/>
    </font>
    <font>
      <b/>
      <sz val="11"/>
      <color theme="0"/>
      <name val="Arial Narrow"/>
      <family val="2"/>
    </font>
    <font>
      <sz val="10"/>
      <name val="Arial Narrow"/>
      <family val="2"/>
    </font>
    <font>
      <sz val="11"/>
      <color theme="1"/>
      <name val="Arial Narrow"/>
      <family val="2"/>
    </font>
    <font>
      <sz val="11"/>
      <name val="Arial Narrow"/>
      <family val="2"/>
    </font>
    <font>
      <b/>
      <i/>
      <sz val="16"/>
      <color theme="1"/>
      <name val="Arial Narrow"/>
      <family val="2"/>
    </font>
    <font>
      <i/>
      <sz val="11"/>
      <color theme="1"/>
      <name val="Arial Narrow"/>
      <family val="2"/>
    </font>
    <font>
      <b/>
      <sz val="10"/>
      <color theme="0"/>
      <name val="Arial Narrow"/>
      <family val="2"/>
    </font>
    <font>
      <b/>
      <sz val="10"/>
      <color theme="1"/>
      <name val="Arial Narrow"/>
      <family val="2"/>
    </font>
    <font>
      <i/>
      <sz val="10"/>
      <color theme="1"/>
      <name val="Arial Narrow"/>
      <family val="2"/>
    </font>
    <font>
      <sz val="10"/>
      <color theme="1"/>
      <name val="Arial Narrow"/>
      <family val="2"/>
    </font>
    <font>
      <sz val="9"/>
      <color theme="0"/>
      <name val="Arial Narrow"/>
      <family val="2"/>
    </font>
    <font>
      <b/>
      <sz val="11"/>
      <color theme="1"/>
      <name val="Arial Narrow"/>
      <family val="2"/>
    </font>
    <font>
      <b/>
      <sz val="10"/>
      <name val="Arial Narrow"/>
      <family val="2"/>
    </font>
    <font>
      <b/>
      <u/>
      <sz val="10"/>
      <color rgb="FFEE5859"/>
      <name val="Arial Narrow"/>
      <family val="2"/>
    </font>
    <font>
      <sz val="11"/>
      <name val="Calibri"/>
      <family val="2"/>
      <scheme val="minor"/>
    </font>
    <font>
      <u/>
      <sz val="11"/>
      <color theme="10"/>
      <name val="Calibri"/>
      <family val="2"/>
      <scheme val="minor"/>
    </font>
    <font>
      <b/>
      <sz val="11"/>
      <color theme="1"/>
      <name val="Calibri"/>
      <family val="2"/>
      <scheme val="minor"/>
    </font>
    <font>
      <b/>
      <i/>
      <sz val="11"/>
      <color theme="1"/>
      <name val="Arial Narrow"/>
      <family val="2"/>
    </font>
    <font>
      <u/>
      <sz val="10"/>
      <color theme="10"/>
      <name val="Arial Narrow"/>
      <family val="2"/>
    </font>
    <font>
      <sz val="11"/>
      <color theme="1"/>
      <name val="Calibri"/>
    </font>
    <font>
      <sz val="8"/>
      <name val="Arial Narrow"/>
      <family val="2"/>
    </font>
    <font>
      <b/>
      <sz val="11"/>
      <color indexed="65"/>
      <name val="Arial Narrow"/>
      <family val="2"/>
    </font>
    <font>
      <sz val="11"/>
      <color rgb="FF000000"/>
      <name val="Arial Narrow"/>
      <family val="2"/>
    </font>
    <font>
      <u/>
      <sz val="11"/>
      <name val="Arial Narrow"/>
      <family val="2"/>
    </font>
    <font>
      <sz val="11"/>
      <color theme="0"/>
      <name val="Calibri"/>
      <family val="2"/>
      <scheme val="minor"/>
    </font>
    <font>
      <sz val="11"/>
      <color theme="1"/>
      <name val="Calibri"/>
      <family val="2"/>
    </font>
    <font>
      <sz val="8"/>
      <name val="Calibri"/>
      <scheme val="minor"/>
    </font>
    <font>
      <b/>
      <sz val="10"/>
      <color rgb="FFFFFFFF"/>
      <name val="Arial Narrow"/>
      <family val="2"/>
    </font>
    <font>
      <sz val="14"/>
      <name val="Arial Narrow"/>
      <family val="2"/>
    </font>
  </fonts>
  <fills count="21">
    <fill>
      <patternFill patternType="none"/>
    </fill>
    <fill>
      <patternFill patternType="gray125"/>
    </fill>
    <fill>
      <patternFill patternType="solid">
        <fgColor theme="0"/>
        <bgColor theme="0"/>
      </patternFill>
    </fill>
    <fill>
      <patternFill patternType="solid">
        <fgColor rgb="FFEE5859"/>
        <bgColor rgb="FFD63F40"/>
      </patternFill>
    </fill>
    <fill>
      <patternFill patternType="solid">
        <fgColor theme="0" tint="-0.14999847407452621"/>
        <bgColor theme="0" tint="-0.14999847407452621"/>
      </patternFill>
    </fill>
    <fill>
      <patternFill patternType="solid">
        <fgColor theme="0" tint="-0.14999847407452621"/>
        <bgColor rgb="FFA6A6A6"/>
      </patternFill>
    </fill>
    <fill>
      <patternFill patternType="solid">
        <fgColor rgb="FFEE5859"/>
        <bgColor rgb="FFEE5859"/>
      </patternFill>
    </fill>
    <fill>
      <patternFill patternType="solid">
        <fgColor theme="0"/>
        <bgColor theme="0" tint="-0.14999847407452621"/>
      </patternFill>
    </fill>
    <fill>
      <patternFill patternType="solid">
        <fgColor theme="0"/>
        <bgColor indexed="64"/>
      </patternFill>
    </fill>
    <fill>
      <patternFill patternType="solid">
        <fgColor theme="0" tint="-0.14999847407452621"/>
        <bgColor indexed="64"/>
      </patternFill>
    </fill>
    <fill>
      <patternFill patternType="solid">
        <fgColor theme="0"/>
        <bgColor rgb="FFEE5859"/>
      </patternFill>
    </fill>
    <fill>
      <patternFill patternType="solid">
        <fgColor rgb="FFD9D9D9"/>
        <bgColor theme="0" tint="-0.14999847407452621"/>
      </patternFill>
    </fill>
    <fill>
      <patternFill patternType="solid">
        <fgColor rgb="FFD9D9D9"/>
        <bgColor indexed="64"/>
      </patternFill>
    </fill>
    <fill>
      <patternFill patternType="solid">
        <fgColor rgb="FFFFFFFF"/>
        <bgColor theme="0" tint="-0.14999847407452621"/>
      </patternFill>
    </fill>
    <fill>
      <patternFill patternType="solid">
        <fgColor theme="0" tint="-0.14999847407452621"/>
        <bgColor theme="0"/>
      </patternFill>
    </fill>
    <fill>
      <patternFill patternType="solid">
        <fgColor indexed="65"/>
        <bgColor rgb="FFE7E6E6"/>
      </patternFill>
    </fill>
    <fill>
      <patternFill patternType="solid">
        <fgColor theme="2" tint="-0.249977111117893"/>
        <bgColor indexed="64"/>
      </patternFill>
    </fill>
    <fill>
      <patternFill patternType="solid">
        <fgColor rgb="FFEE5859"/>
        <bgColor indexed="64"/>
      </patternFill>
    </fill>
    <fill>
      <patternFill patternType="solid">
        <fgColor theme="6" tint="0.59999389629810485"/>
        <bgColor indexed="64"/>
      </patternFill>
    </fill>
    <fill>
      <patternFill patternType="solid">
        <fgColor theme="6" tint="0.59999389629810485"/>
        <bgColor theme="0" tint="-0.14999847407452621"/>
      </patternFill>
    </fill>
    <fill>
      <patternFill patternType="solid">
        <fgColor theme="1"/>
        <bgColor indexed="64"/>
      </patternFill>
    </fill>
  </fills>
  <borders count="83">
    <border>
      <left/>
      <right/>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indexed="65"/>
      </left>
      <right style="medium">
        <color auto="1"/>
      </right>
      <top/>
      <bottom style="medium">
        <color indexed="65"/>
      </bottom>
      <diagonal/>
    </border>
    <border>
      <left style="medium">
        <color auto="1"/>
      </left>
      <right style="medium">
        <color indexed="65"/>
      </right>
      <top style="medium">
        <color indexed="65"/>
      </top>
      <bottom style="medium">
        <color indexed="65"/>
      </bottom>
      <diagonal/>
    </border>
    <border>
      <left style="medium">
        <color indexed="65"/>
      </left>
      <right style="medium">
        <color auto="1"/>
      </right>
      <top style="medium">
        <color indexed="65"/>
      </top>
      <bottom style="medium">
        <color indexed="65"/>
      </bottom>
      <diagonal/>
    </border>
    <border>
      <left/>
      <right style="medium">
        <color auto="1"/>
      </right>
      <top style="medium">
        <color indexed="65"/>
      </top>
      <bottom style="medium">
        <color indexed="65"/>
      </bottom>
      <diagonal/>
    </border>
    <border>
      <left style="thin">
        <color indexed="65"/>
      </left>
      <right style="medium">
        <color auto="1"/>
      </right>
      <top/>
      <bottom/>
      <diagonal/>
    </border>
    <border>
      <left style="medium">
        <color auto="1"/>
      </left>
      <right style="medium">
        <color indexed="65"/>
      </right>
      <top style="medium">
        <color indexed="65"/>
      </top>
      <bottom style="medium">
        <color auto="1"/>
      </bottom>
      <diagonal/>
    </border>
    <border>
      <left style="medium">
        <color indexed="65"/>
      </left>
      <right style="medium">
        <color auto="1"/>
      </right>
      <top style="medium">
        <color indexed="65"/>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top style="medium">
        <color auto="1"/>
      </top>
      <bottom style="medium">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auto="1"/>
      </right>
      <top/>
      <bottom/>
      <diagonal/>
    </border>
    <border>
      <left style="hair">
        <color indexed="64"/>
      </left>
      <right/>
      <top style="medium">
        <color indexed="64"/>
      </top>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medium">
        <color indexed="64"/>
      </left>
      <right/>
      <top style="medium">
        <color indexed="64"/>
      </top>
      <bottom style="medium">
        <color auto="1"/>
      </bottom>
      <diagonal/>
    </border>
    <border>
      <left style="medium">
        <color indexed="64"/>
      </left>
      <right/>
      <top style="thin">
        <color indexed="64"/>
      </top>
      <bottom style="thin">
        <color indexed="64"/>
      </bottom>
      <diagonal/>
    </border>
    <border>
      <left style="thin">
        <color auto="1"/>
      </left>
      <right style="medium">
        <color indexed="64"/>
      </right>
      <top style="thin">
        <color indexed="64"/>
      </top>
      <bottom/>
      <diagonal/>
    </border>
    <border>
      <left style="thin">
        <color auto="1"/>
      </left>
      <right style="medium">
        <color indexed="64"/>
      </right>
      <top/>
      <bottom style="thin">
        <color indexed="64"/>
      </bottom>
      <diagonal/>
    </border>
    <border>
      <left/>
      <right style="hair">
        <color indexed="64"/>
      </right>
      <top style="hair">
        <color indexed="64"/>
      </top>
      <bottom style="medium">
        <color indexed="64"/>
      </bottom>
      <diagonal/>
    </border>
    <border>
      <left/>
      <right style="medium">
        <color indexed="64"/>
      </right>
      <top style="thin">
        <color indexed="64"/>
      </top>
      <bottom/>
      <diagonal/>
    </border>
    <border>
      <left style="thin">
        <color auto="1"/>
      </left>
      <right style="medium">
        <color indexed="64"/>
      </right>
      <top style="hair">
        <color indexed="64"/>
      </top>
      <bottom/>
      <diagonal/>
    </border>
    <border>
      <left style="thin">
        <color auto="1"/>
      </left>
      <right style="medium">
        <color indexed="64"/>
      </right>
      <top/>
      <bottom style="hair">
        <color indexed="64"/>
      </bottom>
      <diagonal/>
    </border>
    <border>
      <left style="medium">
        <color auto="1"/>
      </left>
      <right style="medium">
        <color indexed="64"/>
      </right>
      <top style="medium">
        <color indexed="65"/>
      </top>
      <bottom style="medium">
        <color indexed="65"/>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medium">
        <color rgb="FFD9D9D9"/>
      </left>
      <right style="medium">
        <color rgb="FFD9D9D9"/>
      </right>
      <top style="medium">
        <color rgb="FFD9D9D9"/>
      </top>
      <bottom style="medium">
        <color rgb="FFD9D9D9"/>
      </bottom>
      <diagonal/>
    </border>
    <border>
      <left style="medium">
        <color rgb="FFD9D9D9"/>
      </left>
      <right style="medium">
        <color rgb="FFD9D9D9"/>
      </right>
      <top/>
      <bottom style="medium">
        <color rgb="FFD9D9D9"/>
      </bottom>
      <diagonal/>
    </border>
    <border>
      <left style="medium">
        <color rgb="FFD9D9D9"/>
      </left>
      <right style="medium">
        <color rgb="FFD9D9D9"/>
      </right>
      <top/>
      <bottom/>
      <diagonal/>
    </border>
    <border>
      <left/>
      <right style="thin">
        <color auto="1"/>
      </right>
      <top style="medium">
        <color auto="1"/>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thin">
        <color indexed="64"/>
      </bottom>
      <diagonal/>
    </border>
    <border>
      <left style="hair">
        <color indexed="64"/>
      </left>
      <right style="hair">
        <color indexed="64"/>
      </right>
      <top style="hair">
        <color indexed="64"/>
      </top>
      <bottom style="thin">
        <color indexed="64"/>
      </bottom>
      <diagonal/>
    </border>
  </borders>
  <cellStyleXfs count="6">
    <xf numFmtId="0" fontId="0" fillId="0" borderId="0"/>
    <xf numFmtId="0" fontId="20" fillId="0" borderId="0" applyNumberFormat="0" applyFill="0" applyBorder="0"/>
    <xf numFmtId="0" fontId="20" fillId="0" borderId="0" applyNumberFormat="0" applyFill="0" applyBorder="0" applyAlignment="0" applyProtection="0"/>
    <xf numFmtId="0" fontId="24" fillId="0" borderId="0"/>
    <xf numFmtId="0" fontId="2" fillId="0" borderId="0"/>
    <xf numFmtId="0" fontId="30" fillId="0" borderId="0"/>
  </cellStyleXfs>
  <cellXfs count="298">
    <xf numFmtId="0" fontId="0" fillId="0" borderId="0" xfId="0"/>
    <xf numFmtId="0" fontId="0" fillId="2" borderId="0" xfId="0" applyFill="1"/>
    <xf numFmtId="0" fontId="0" fillId="2" borderId="0" xfId="0" applyFill="1" applyAlignment="1">
      <alignment wrapText="1"/>
    </xf>
    <xf numFmtId="0" fontId="5" fillId="3" borderId="2" xfId="0" applyFont="1" applyFill="1" applyBorder="1" applyAlignment="1">
      <alignment vertical="top" wrapText="1"/>
    </xf>
    <xf numFmtId="0" fontId="5" fillId="3" borderId="4" xfId="0" applyFont="1" applyFill="1" applyBorder="1" applyAlignment="1">
      <alignment horizontal="left" vertical="top" wrapText="1"/>
    </xf>
    <xf numFmtId="0" fontId="6" fillId="4" borderId="5" xfId="0" applyFont="1" applyFill="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horizontal="left" vertical="top" wrapText="1"/>
    </xf>
    <xf numFmtId="0" fontId="6" fillId="4" borderId="7" xfId="0" applyFont="1" applyFill="1" applyBorder="1" applyAlignment="1">
      <alignment vertical="top" wrapText="1"/>
    </xf>
    <xf numFmtId="0" fontId="6" fillId="2" borderId="7" xfId="0" applyFont="1" applyFill="1" applyBorder="1" applyAlignment="1">
      <alignment vertical="top" wrapText="1"/>
    </xf>
    <xf numFmtId="0" fontId="6" fillId="4" borderId="6" xfId="0" applyFont="1" applyFill="1" applyBorder="1" applyAlignment="1">
      <alignment horizontal="left" vertical="top" wrapText="1"/>
    </xf>
    <xf numFmtId="0" fontId="5" fillId="3" borderId="8" xfId="0" applyFont="1" applyFill="1" applyBorder="1" applyAlignment="1">
      <alignment horizontal="left" vertical="top" wrapText="1"/>
    </xf>
    <xf numFmtId="0" fontId="0" fillId="0" borderId="0" xfId="0" applyAlignment="1">
      <alignment wrapText="1"/>
    </xf>
    <xf numFmtId="0" fontId="0" fillId="0" borderId="0" xfId="0" applyAlignment="1">
      <alignment horizontal="center"/>
    </xf>
    <xf numFmtId="0" fontId="0" fillId="0" borderId="16" xfId="0" applyBorder="1"/>
    <xf numFmtId="0" fontId="10" fillId="2" borderId="17" xfId="0" applyFont="1" applyFill="1" applyBorder="1"/>
    <xf numFmtId="0" fontId="10" fillId="2" borderId="17" xfId="0" applyFont="1" applyFill="1" applyBorder="1" applyAlignment="1">
      <alignment horizontal="center"/>
    </xf>
    <xf numFmtId="0" fontId="5" fillId="6" borderId="18" xfId="0" applyFont="1" applyFill="1" applyBorder="1"/>
    <xf numFmtId="0" fontId="0" fillId="8" borderId="0" xfId="0" applyFill="1"/>
    <xf numFmtId="0" fontId="0" fillId="9" borderId="0" xfId="0" applyFill="1"/>
    <xf numFmtId="0" fontId="0" fillId="8" borderId="0" xfId="0" applyFill="1" applyAlignment="1">
      <alignment horizontal="center"/>
    </xf>
    <xf numFmtId="0" fontId="7" fillId="8" borderId="0" xfId="0" applyFont="1" applyFill="1" applyAlignment="1">
      <alignment vertical="center" wrapText="1"/>
    </xf>
    <xf numFmtId="0" fontId="22" fillId="0" borderId="17" xfId="0" applyFont="1" applyBorder="1" applyAlignment="1">
      <alignment horizontal="center"/>
    </xf>
    <xf numFmtId="0" fontId="21" fillId="8" borderId="0" xfId="0" applyFont="1" applyFill="1" applyAlignment="1">
      <alignment horizontal="center"/>
    </xf>
    <xf numFmtId="0" fontId="21" fillId="0" borderId="0" xfId="0" applyFont="1" applyAlignment="1">
      <alignment horizontal="center"/>
    </xf>
    <xf numFmtId="0" fontId="5" fillId="10" borderId="0" xfId="0" applyFont="1" applyFill="1"/>
    <xf numFmtId="0" fontId="7" fillId="0" borderId="20" xfId="0" applyFont="1" applyBorder="1" applyAlignment="1">
      <alignment horizontal="center"/>
    </xf>
    <xf numFmtId="0" fontId="7" fillId="7" borderId="20" xfId="0" applyFont="1" applyFill="1" applyBorder="1" applyAlignment="1">
      <alignment horizontal="center"/>
    </xf>
    <xf numFmtId="0" fontId="7" fillId="10" borderId="20" xfId="0" applyFont="1" applyFill="1" applyBorder="1" applyAlignment="1">
      <alignment horizontal="center"/>
    </xf>
    <xf numFmtId="0" fontId="7" fillId="9" borderId="20" xfId="0" applyFont="1" applyFill="1" applyBorder="1" applyAlignment="1">
      <alignment horizontal="center"/>
    </xf>
    <xf numFmtId="0" fontId="7" fillId="8" borderId="20" xfId="0" applyFont="1" applyFill="1" applyBorder="1" applyAlignment="1">
      <alignment horizontal="center"/>
    </xf>
    <xf numFmtId="0" fontId="19" fillId="9" borderId="21" xfId="0" applyFont="1" applyFill="1" applyBorder="1"/>
    <xf numFmtId="0" fontId="14" fillId="0" borderId="21" xfId="0" applyFont="1" applyBorder="1"/>
    <xf numFmtId="0" fontId="14" fillId="9" borderId="21" xfId="0" applyFont="1" applyFill="1" applyBorder="1"/>
    <xf numFmtId="0" fontId="0" fillId="0" borderId="21" xfId="0" applyBorder="1"/>
    <xf numFmtId="0" fontId="6" fillId="0" borderId="28" xfId="0" applyFont="1" applyBorder="1"/>
    <xf numFmtId="0" fontId="6" fillId="7" borderId="21" xfId="0" applyFont="1" applyFill="1" applyBorder="1"/>
    <xf numFmtId="0" fontId="6" fillId="9" borderId="21" xfId="0" applyFont="1" applyFill="1" applyBorder="1"/>
    <xf numFmtId="0" fontId="14" fillId="0" borderId="21" xfId="0" applyFont="1" applyBorder="1" applyAlignment="1">
      <alignment wrapText="1"/>
    </xf>
    <xf numFmtId="0" fontId="13" fillId="0" borderId="27" xfId="0" applyFont="1" applyBorder="1" applyAlignment="1">
      <alignment horizontal="center" vertical="center" wrapText="1"/>
    </xf>
    <xf numFmtId="0" fontId="0" fillId="8" borderId="0" xfId="0" applyFill="1" applyAlignment="1">
      <alignment horizontal="center" vertical="center"/>
    </xf>
    <xf numFmtId="0" fontId="12" fillId="0" borderId="25" xfId="0" applyFont="1" applyBorder="1" applyAlignment="1">
      <alignment horizontal="center" vertical="center"/>
    </xf>
    <xf numFmtId="0" fontId="0" fillId="0" borderId="0" xfId="0" applyAlignment="1">
      <alignment horizontal="center" vertical="center"/>
    </xf>
    <xf numFmtId="0" fontId="16" fillId="0" borderId="44" xfId="0" applyFont="1" applyBorder="1" applyAlignment="1">
      <alignment horizontal="center"/>
    </xf>
    <xf numFmtId="0" fontId="16" fillId="0" borderId="47" xfId="0" applyFont="1" applyBorder="1" applyAlignment="1">
      <alignment horizontal="center" vertical="center"/>
    </xf>
    <xf numFmtId="0" fontId="7" fillId="0" borderId="49" xfId="0" applyFont="1" applyBorder="1" applyAlignment="1">
      <alignment horizontal="center" vertical="center"/>
    </xf>
    <xf numFmtId="0" fontId="9" fillId="2" borderId="50" xfId="0" applyFont="1" applyFill="1" applyBorder="1" applyAlignment="1">
      <alignment horizontal="center" vertical="center"/>
    </xf>
    <xf numFmtId="0" fontId="10" fillId="0" borderId="12" xfId="0" applyFont="1" applyBorder="1"/>
    <xf numFmtId="0" fontId="16" fillId="0" borderId="45" xfId="0" applyFont="1" applyBorder="1" applyAlignment="1">
      <alignment horizontal="center"/>
    </xf>
    <xf numFmtId="0" fontId="16" fillId="0" borderId="51" xfId="0" applyFont="1" applyBorder="1" applyAlignment="1">
      <alignment horizontal="center"/>
    </xf>
    <xf numFmtId="0" fontId="16" fillId="12" borderId="51" xfId="0" applyFont="1" applyFill="1" applyBorder="1" applyAlignment="1">
      <alignment horizontal="center"/>
    </xf>
    <xf numFmtId="0" fontId="16" fillId="0" borderId="18" xfId="0" applyFont="1" applyBorder="1" applyAlignment="1">
      <alignment horizontal="center"/>
    </xf>
    <xf numFmtId="0" fontId="6" fillId="7" borderId="38" xfId="0" applyFont="1" applyFill="1" applyBorder="1" applyAlignment="1">
      <alignment vertical="top"/>
    </xf>
    <xf numFmtId="0" fontId="16" fillId="0" borderId="19" xfId="0" applyFont="1" applyBorder="1" applyAlignment="1">
      <alignment horizontal="center"/>
    </xf>
    <xf numFmtId="0" fontId="16" fillId="12" borderId="18" xfId="0" applyFont="1" applyFill="1" applyBorder="1" applyAlignment="1">
      <alignment horizontal="center"/>
    </xf>
    <xf numFmtId="0" fontId="5" fillId="6" borderId="2" xfId="0" applyFont="1" applyFill="1" applyBorder="1" applyAlignment="1">
      <alignment horizontal="right" wrapText="1"/>
    </xf>
    <xf numFmtId="49" fontId="5" fillId="6" borderId="18" xfId="0" applyNumberFormat="1" applyFont="1" applyFill="1" applyBorder="1"/>
    <xf numFmtId="0" fontId="14" fillId="4" borderId="21" xfId="0" applyFont="1" applyFill="1" applyBorder="1"/>
    <xf numFmtId="0" fontId="7" fillId="4" borderId="20" xfId="0" applyFont="1" applyFill="1" applyBorder="1" applyAlignment="1">
      <alignment horizontal="center"/>
    </xf>
    <xf numFmtId="0" fontId="5" fillId="6" borderId="0" xfId="0" applyFont="1" applyFill="1" applyAlignment="1">
      <alignment horizontal="right" vertical="top" wrapText="1"/>
    </xf>
    <xf numFmtId="0" fontId="12" fillId="0" borderId="26" xfId="0" applyFont="1" applyBorder="1" applyAlignment="1">
      <alignment horizontal="center" vertical="top" wrapText="1"/>
    </xf>
    <xf numFmtId="0" fontId="17" fillId="0" borderId="20" xfId="0" applyFont="1" applyBorder="1" applyAlignment="1">
      <alignment horizontal="right" vertical="top" wrapText="1"/>
    </xf>
    <xf numFmtId="0" fontId="17" fillId="0" borderId="29" xfId="0" applyFont="1" applyBorder="1" applyAlignment="1">
      <alignment horizontal="right" vertical="top" wrapText="1"/>
    </xf>
    <xf numFmtId="0" fontId="17" fillId="11" borderId="20" xfId="0" applyFont="1" applyFill="1" applyBorder="1" applyAlignment="1">
      <alignment horizontal="right" vertical="top" wrapText="1"/>
    </xf>
    <xf numFmtId="0" fontId="17" fillId="7" borderId="20" xfId="0" applyFont="1" applyFill="1" applyBorder="1" applyAlignment="1">
      <alignment horizontal="right" vertical="top" wrapText="1"/>
    </xf>
    <xf numFmtId="0" fontId="17" fillId="9" borderId="20" xfId="0" applyFont="1" applyFill="1" applyBorder="1" applyAlignment="1">
      <alignment horizontal="right" vertical="top" wrapText="1"/>
    </xf>
    <xf numFmtId="0" fontId="17" fillId="4" borderId="20" xfId="0" applyFont="1" applyFill="1" applyBorder="1" applyAlignment="1">
      <alignment horizontal="right" vertical="top" wrapText="1"/>
    </xf>
    <xf numFmtId="0" fontId="17" fillId="13" borderId="20" xfId="0" applyFont="1" applyFill="1" applyBorder="1" applyAlignment="1">
      <alignment horizontal="right" vertical="top" wrapText="1"/>
    </xf>
    <xf numFmtId="0" fontId="12" fillId="0" borderId="20" xfId="0" applyFont="1" applyBorder="1" applyAlignment="1">
      <alignment horizontal="right" vertical="top" wrapText="1"/>
    </xf>
    <xf numFmtId="0" fontId="12" fillId="8" borderId="20" xfId="0" applyFont="1" applyFill="1" applyBorder="1" applyAlignment="1">
      <alignment horizontal="right" vertical="top" wrapText="1"/>
    </xf>
    <xf numFmtId="0" fontId="12" fillId="9" borderId="20" xfId="0" applyFont="1" applyFill="1" applyBorder="1" applyAlignment="1">
      <alignment horizontal="right" vertical="top" wrapText="1"/>
    </xf>
    <xf numFmtId="0" fontId="12" fillId="4" borderId="20" xfId="0" applyFont="1" applyFill="1" applyBorder="1" applyAlignment="1">
      <alignment horizontal="right" vertical="top" wrapText="1"/>
    </xf>
    <xf numFmtId="0" fontId="12" fillId="7" borderId="20" xfId="0" applyFont="1" applyFill="1" applyBorder="1" applyAlignment="1">
      <alignment horizontal="right" vertical="top" wrapText="1"/>
    </xf>
    <xf numFmtId="0" fontId="12" fillId="9" borderId="43" xfId="0" applyFont="1" applyFill="1" applyBorder="1" applyAlignment="1">
      <alignment horizontal="right" vertical="top" wrapText="1"/>
    </xf>
    <xf numFmtId="0" fontId="12" fillId="9" borderId="24" xfId="0" applyFont="1" applyFill="1" applyBorder="1" applyAlignment="1">
      <alignment horizontal="right" vertical="top" wrapText="1"/>
    </xf>
    <xf numFmtId="0" fontId="0" fillId="8" borderId="0" xfId="0" applyFill="1" applyAlignment="1">
      <alignment vertical="top" wrapText="1"/>
    </xf>
    <xf numFmtId="0" fontId="0" fillId="0" borderId="0" xfId="0" applyAlignment="1">
      <alignment vertical="top" wrapText="1"/>
    </xf>
    <xf numFmtId="0" fontId="17" fillId="6" borderId="0" xfId="0" applyFont="1" applyFill="1" applyAlignment="1">
      <alignment horizontal="right" vertical="top"/>
    </xf>
    <xf numFmtId="0" fontId="17" fillId="0" borderId="35" xfId="0" applyFont="1" applyBorder="1" applyAlignment="1">
      <alignment horizontal="center" vertical="top"/>
    </xf>
    <xf numFmtId="0" fontId="6" fillId="0" borderId="0" xfId="0" applyFont="1" applyAlignment="1">
      <alignment vertical="top"/>
    </xf>
    <xf numFmtId="0" fontId="6" fillId="0" borderId="37" xfId="0" applyFont="1" applyBorder="1" applyAlignment="1">
      <alignment vertical="top"/>
    </xf>
    <xf numFmtId="0" fontId="6" fillId="0" borderId="38" xfId="0" applyFont="1" applyBorder="1" applyAlignment="1">
      <alignment vertical="top"/>
    </xf>
    <xf numFmtId="0" fontId="6" fillId="11" borderId="38" xfId="0" applyFont="1" applyFill="1" applyBorder="1" applyAlignment="1">
      <alignment vertical="top"/>
    </xf>
    <xf numFmtId="0" fontId="6" fillId="9" borderId="38" xfId="0" applyFont="1" applyFill="1" applyBorder="1" applyAlignment="1">
      <alignment vertical="top"/>
    </xf>
    <xf numFmtId="0" fontId="6" fillId="4" borderId="38" xfId="0" applyFont="1" applyFill="1" applyBorder="1" applyAlignment="1">
      <alignment vertical="top"/>
    </xf>
    <xf numFmtId="0" fontId="0" fillId="0" borderId="0" xfId="0" applyAlignment="1">
      <alignment vertical="top"/>
    </xf>
    <xf numFmtId="0" fontId="6" fillId="9" borderId="0" xfId="0" applyFont="1" applyFill="1" applyAlignment="1">
      <alignment vertical="top"/>
    </xf>
    <xf numFmtId="0" fontId="6" fillId="9" borderId="54" xfId="0" applyFont="1" applyFill="1" applyBorder="1" applyAlignment="1">
      <alignment vertical="top"/>
    </xf>
    <xf numFmtId="0" fontId="8" fillId="8" borderId="0" xfId="0" applyFont="1" applyFill="1" applyAlignment="1">
      <alignment vertical="top"/>
    </xf>
    <xf numFmtId="0" fontId="6" fillId="8" borderId="0" xfId="0" applyFont="1" applyFill="1" applyAlignment="1">
      <alignment vertical="top"/>
    </xf>
    <xf numFmtId="0" fontId="6" fillId="4" borderId="58" xfId="0" applyFont="1" applyFill="1" applyBorder="1" applyAlignment="1">
      <alignment vertical="top" wrapText="1"/>
    </xf>
    <xf numFmtId="0" fontId="6" fillId="0" borderId="7" xfId="0" applyFont="1" applyBorder="1" applyAlignment="1">
      <alignment horizontal="left" vertical="top" wrapText="1"/>
    </xf>
    <xf numFmtId="0" fontId="6" fillId="0" borderId="58" xfId="0" applyFont="1" applyBorder="1" applyAlignment="1">
      <alignment vertical="top" wrapText="1"/>
    </xf>
    <xf numFmtId="0" fontId="6" fillId="2" borderId="58" xfId="0" applyFont="1" applyFill="1" applyBorder="1" applyAlignment="1">
      <alignment vertical="top" wrapText="1"/>
    </xf>
    <xf numFmtId="0" fontId="23" fillId="4" borderId="7" xfId="2" applyFont="1" applyFill="1" applyBorder="1" applyAlignment="1">
      <alignment vertical="top" wrapText="1"/>
    </xf>
    <xf numFmtId="0" fontId="6" fillId="5" borderId="3" xfId="0" applyFont="1" applyFill="1" applyBorder="1" applyAlignment="1">
      <alignment horizontal="left" vertical="top" wrapText="1"/>
    </xf>
    <xf numFmtId="0" fontId="6" fillId="9" borderId="61" xfId="0" applyFont="1" applyFill="1" applyBorder="1" applyAlignment="1">
      <alignment vertical="top"/>
    </xf>
    <xf numFmtId="0" fontId="6" fillId="11" borderId="0" xfId="0" applyFont="1" applyFill="1" applyAlignment="1">
      <alignment vertical="top"/>
    </xf>
    <xf numFmtId="0" fontId="16" fillId="0" borderId="49" xfId="0" applyFont="1" applyBorder="1" applyAlignment="1">
      <alignment horizontal="center" vertical="center"/>
    </xf>
    <xf numFmtId="49" fontId="5" fillId="6" borderId="18" xfId="0" applyNumberFormat="1" applyFont="1" applyFill="1" applyBorder="1" applyAlignment="1">
      <alignment wrapText="1"/>
    </xf>
    <xf numFmtId="0" fontId="5" fillId="6" borderId="18" xfId="0" applyFont="1" applyFill="1" applyBorder="1" applyAlignment="1">
      <alignment wrapText="1"/>
    </xf>
    <xf numFmtId="0" fontId="7" fillId="2" borderId="18" xfId="3" applyFont="1" applyFill="1" applyBorder="1" applyAlignment="1">
      <alignment horizontal="center" vertical="center" wrapText="1"/>
    </xf>
    <xf numFmtId="0" fontId="26" fillId="6" borderId="18" xfId="3" applyFont="1" applyFill="1" applyBorder="1" applyAlignment="1">
      <alignment horizontal="center" vertical="center" wrapText="1"/>
    </xf>
    <xf numFmtId="0" fontId="16" fillId="2" borderId="18" xfId="3" applyFont="1" applyFill="1" applyBorder="1" applyAlignment="1">
      <alignment horizontal="center" vertical="center" wrapText="1"/>
    </xf>
    <xf numFmtId="0" fontId="16" fillId="2" borderId="66" xfId="3" applyFont="1" applyFill="1" applyBorder="1" applyAlignment="1">
      <alignment horizontal="center" vertical="center"/>
    </xf>
    <xf numFmtId="0" fontId="7" fillId="0" borderId="18" xfId="0" applyFont="1" applyBorder="1" applyAlignment="1">
      <alignment horizontal="center" vertical="center" wrapText="1"/>
    </xf>
    <xf numFmtId="0" fontId="25" fillId="15" borderId="18" xfId="3" applyFont="1" applyFill="1" applyBorder="1" applyAlignment="1">
      <alignment horizontal="right" vertical="center" wrapText="1"/>
    </xf>
    <xf numFmtId="0" fontId="7" fillId="0" borderId="18" xfId="0" applyFont="1" applyBorder="1" applyAlignment="1">
      <alignment horizontal="justify" vertical="center"/>
    </xf>
    <xf numFmtId="0" fontId="26" fillId="6" borderId="70" xfId="3" applyFont="1" applyFill="1" applyBorder="1" applyAlignment="1">
      <alignment wrapText="1"/>
    </xf>
    <xf numFmtId="0" fontId="27" fillId="0" borderId="19" xfId="0" applyFont="1" applyBorder="1" applyAlignment="1">
      <alignment wrapText="1"/>
    </xf>
    <xf numFmtId="0" fontId="7" fillId="2" borderId="19" xfId="3" applyFont="1" applyFill="1" applyBorder="1" applyAlignment="1">
      <alignment horizontal="center" vertical="center" wrapText="1"/>
    </xf>
    <xf numFmtId="0" fontId="2" fillId="0" borderId="0" xfId="4"/>
    <xf numFmtId="0" fontId="6" fillId="0" borderId="0" xfId="4" applyFont="1" applyAlignment="1">
      <alignment wrapText="1"/>
    </xf>
    <xf numFmtId="0" fontId="6" fillId="0" borderId="0" xfId="4" applyFont="1" applyAlignment="1">
      <alignment vertical="center" wrapText="1"/>
    </xf>
    <xf numFmtId="0" fontId="6" fillId="0" borderId="0" xfId="4" applyFont="1" applyAlignment="1">
      <alignment horizontal="justify" vertical="center"/>
    </xf>
    <xf numFmtId="0" fontId="6" fillId="0" borderId="73" xfId="4" applyFont="1" applyBorder="1" applyAlignment="1">
      <alignment vertical="center" wrapText="1"/>
    </xf>
    <xf numFmtId="0" fontId="6" fillId="0" borderId="73" xfId="4" applyFont="1" applyBorder="1" applyAlignment="1">
      <alignment horizontal="justify" vertical="center" wrapText="1"/>
    </xf>
    <xf numFmtId="0" fontId="29" fillId="16" borderId="0" xfId="4" applyFont="1" applyFill="1"/>
    <xf numFmtId="0" fontId="6" fillId="16" borderId="0" xfId="4" applyFont="1" applyFill="1"/>
    <xf numFmtId="0" fontId="17" fillId="16" borderId="0" xfId="4" applyFont="1" applyFill="1" applyAlignment="1">
      <alignment vertical="center"/>
    </xf>
    <xf numFmtId="0" fontId="6" fillId="0" borderId="0" xfId="4" applyFont="1" applyAlignment="1">
      <alignment vertical="center"/>
    </xf>
    <xf numFmtId="0" fontId="6" fillId="0" borderId="0" xfId="4" applyFont="1"/>
    <xf numFmtId="0" fontId="6" fillId="0" borderId="0" xfId="4" applyFont="1" applyAlignment="1">
      <alignment horizontal="left" wrapText="1"/>
    </xf>
    <xf numFmtId="0" fontId="6" fillId="16" borderId="0" xfId="4" applyFont="1" applyFill="1" applyAlignment="1">
      <alignment horizontal="justify" vertical="center"/>
    </xf>
    <xf numFmtId="0" fontId="6" fillId="0" borderId="74" xfId="4" applyFont="1" applyBorder="1" applyAlignment="1">
      <alignment horizontal="justify" vertical="center" wrapText="1"/>
    </xf>
    <xf numFmtId="0" fontId="17" fillId="16" borderId="0" xfId="4" applyFont="1" applyFill="1" applyAlignment="1">
      <alignment vertical="center" wrapText="1"/>
    </xf>
    <xf numFmtId="0" fontId="6" fillId="0" borderId="0" xfId="4" applyFont="1" applyAlignment="1">
      <alignment horizontal="justify" vertical="center" wrapText="1"/>
    </xf>
    <xf numFmtId="14" fontId="6" fillId="0" borderId="0" xfId="4" applyNumberFormat="1" applyFont="1"/>
    <xf numFmtId="0" fontId="17" fillId="9" borderId="0" xfId="4" applyFont="1" applyFill="1"/>
    <xf numFmtId="0" fontId="17" fillId="9" borderId="0" xfId="4" applyFont="1" applyFill="1" applyAlignment="1">
      <alignment vertical="center"/>
    </xf>
    <xf numFmtId="0" fontId="6" fillId="9" borderId="0" xfId="4" applyFont="1" applyFill="1"/>
    <xf numFmtId="0" fontId="2" fillId="9" borderId="0" xfId="4" applyFill="1"/>
    <xf numFmtId="0" fontId="6" fillId="0" borderId="75" xfId="4" applyFont="1" applyBorder="1" applyAlignment="1">
      <alignment horizontal="justify" vertical="center" wrapText="1"/>
    </xf>
    <xf numFmtId="0" fontId="6" fillId="0" borderId="0" xfId="4" applyFont="1" applyAlignment="1">
      <alignment horizontal="left" vertical="top" wrapText="1"/>
    </xf>
    <xf numFmtId="0" fontId="6" fillId="0" borderId="9" xfId="0" applyFont="1" applyBorder="1" applyAlignment="1">
      <alignment vertical="top" wrapText="1"/>
    </xf>
    <xf numFmtId="0" fontId="6" fillId="0" borderId="10" xfId="0" applyFont="1" applyBorder="1" applyAlignment="1">
      <alignment horizontal="left" vertical="top" wrapText="1"/>
    </xf>
    <xf numFmtId="0" fontId="8" fillId="0" borderId="20" xfId="0" applyFont="1" applyBorder="1" applyAlignment="1">
      <alignment horizontal="center"/>
    </xf>
    <xf numFmtId="0" fontId="8" fillId="0" borderId="29" xfId="0" applyFont="1" applyBorder="1" applyAlignment="1">
      <alignment horizontal="center"/>
    </xf>
    <xf numFmtId="0" fontId="6" fillId="0" borderId="21" xfId="0" applyFont="1" applyBorder="1"/>
    <xf numFmtId="0" fontId="6" fillId="11" borderId="21" xfId="0" applyFont="1" applyFill="1" applyBorder="1"/>
    <xf numFmtId="0" fontId="8" fillId="11" borderId="20" xfId="0" applyFont="1" applyFill="1" applyBorder="1" applyAlignment="1">
      <alignment horizontal="center"/>
    </xf>
    <xf numFmtId="0" fontId="8" fillId="7" borderId="20" xfId="0" applyFont="1" applyFill="1" applyBorder="1" applyAlignment="1">
      <alignment horizontal="center"/>
    </xf>
    <xf numFmtId="0" fontId="8" fillId="9" borderId="20" xfId="0" applyFont="1" applyFill="1" applyBorder="1" applyAlignment="1">
      <alignment horizontal="center"/>
    </xf>
    <xf numFmtId="0" fontId="8" fillId="4" borderId="20" xfId="0" applyFont="1" applyFill="1" applyBorder="1" applyAlignment="1">
      <alignment horizontal="center"/>
    </xf>
    <xf numFmtId="0" fontId="6" fillId="4" borderId="21" xfId="0" applyFont="1" applyFill="1" applyBorder="1"/>
    <xf numFmtId="0" fontId="8" fillId="8" borderId="20" xfId="0" applyFont="1" applyFill="1" applyBorder="1" applyAlignment="1">
      <alignment horizontal="center"/>
    </xf>
    <xf numFmtId="0" fontId="14" fillId="7" borderId="21" xfId="0" applyFont="1" applyFill="1" applyBorder="1"/>
    <xf numFmtId="0" fontId="14" fillId="9" borderId="42" xfId="0" applyFont="1" applyFill="1" applyBorder="1"/>
    <xf numFmtId="0" fontId="7" fillId="9" borderId="43" xfId="0" applyFont="1" applyFill="1" applyBorder="1" applyAlignment="1">
      <alignment horizontal="center"/>
    </xf>
    <xf numFmtId="0" fontId="14" fillId="9" borderId="23" xfId="0" applyFont="1" applyFill="1" applyBorder="1"/>
    <xf numFmtId="0" fontId="7" fillId="9" borderId="24" xfId="0" applyFont="1" applyFill="1" applyBorder="1" applyAlignment="1">
      <alignment horizontal="center"/>
    </xf>
    <xf numFmtId="0" fontId="7" fillId="7" borderId="0" xfId="0" applyFont="1" applyFill="1" applyAlignment="1">
      <alignment horizontal="center"/>
    </xf>
    <xf numFmtId="0" fontId="7" fillId="8" borderId="0" xfId="0" applyFont="1" applyFill="1" applyAlignment="1">
      <alignment horizontal="center"/>
    </xf>
    <xf numFmtId="0" fontId="7" fillId="8" borderId="0" xfId="0" applyFont="1" applyFill="1" applyAlignment="1">
      <alignment horizontal="center" vertical="center"/>
    </xf>
    <xf numFmtId="0" fontId="9" fillId="2" borderId="16" xfId="0" applyFont="1" applyFill="1" applyBorder="1" applyAlignment="1">
      <alignment vertical="center"/>
    </xf>
    <xf numFmtId="0" fontId="16" fillId="2" borderId="66" xfId="3"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0" xfId="0" applyFont="1" applyBorder="1" applyAlignment="1">
      <alignment horizontal="right" vertical="center" wrapText="1"/>
    </xf>
    <xf numFmtId="0" fontId="17" fillId="17" borderId="0" xfId="0" applyFont="1" applyFill="1" applyAlignment="1">
      <alignment horizontal="left"/>
    </xf>
    <xf numFmtId="0" fontId="17" fillId="17" borderId="3" xfId="0" applyFont="1" applyFill="1" applyBorder="1" applyAlignment="1">
      <alignment horizontal="left"/>
    </xf>
    <xf numFmtId="0" fontId="32" fillId="17" borderId="2" xfId="0" applyFont="1" applyFill="1" applyBorder="1" applyAlignment="1">
      <alignment horizontal="left"/>
    </xf>
    <xf numFmtId="0" fontId="6" fillId="9" borderId="20" xfId="0" applyFont="1" applyFill="1" applyBorder="1" applyAlignment="1">
      <alignment horizontal="center" vertical="center" wrapText="1"/>
    </xf>
    <xf numFmtId="0" fontId="6" fillId="9" borderId="20" xfId="0" applyFont="1" applyFill="1" applyBorder="1" applyAlignment="1">
      <alignment horizontal="right" vertical="center" wrapText="1"/>
    </xf>
    <xf numFmtId="0" fontId="6" fillId="0" borderId="20" xfId="0" applyFont="1" applyBorder="1" applyAlignment="1">
      <alignment horizontal="left" vertical="top"/>
    </xf>
    <xf numFmtId="0" fontId="1" fillId="0" borderId="0" xfId="0" applyFont="1"/>
    <xf numFmtId="0" fontId="14" fillId="18" borderId="21" xfId="0" applyFont="1" applyFill="1" applyBorder="1" applyAlignment="1">
      <alignment wrapText="1"/>
    </xf>
    <xf numFmtId="0" fontId="6" fillId="18" borderId="38" xfId="0" applyFont="1" applyFill="1" applyBorder="1" applyAlignment="1">
      <alignment vertical="top"/>
    </xf>
    <xf numFmtId="0" fontId="17" fillId="19" borderId="20" xfId="0" applyFont="1" applyFill="1" applyBorder="1" applyAlignment="1">
      <alignment horizontal="right" vertical="top" wrapText="1"/>
    </xf>
    <xf numFmtId="0" fontId="14" fillId="18" borderId="21" xfId="0" applyFont="1" applyFill="1" applyBorder="1"/>
    <xf numFmtId="0" fontId="6" fillId="19" borderId="20" xfId="0" applyFont="1" applyFill="1" applyBorder="1" applyAlignment="1">
      <alignment horizontal="left" vertical="top"/>
    </xf>
    <xf numFmtId="0" fontId="21" fillId="0" borderId="64" xfId="0" applyFont="1" applyBorder="1" applyAlignment="1">
      <alignment horizontal="center" vertical="center"/>
    </xf>
    <xf numFmtId="0" fontId="6" fillId="19" borderId="20" xfId="0" applyFont="1" applyFill="1" applyBorder="1" applyAlignment="1">
      <alignment horizontal="center" vertical="center" wrapText="1"/>
    </xf>
    <xf numFmtId="0" fontId="7" fillId="0" borderId="0" xfId="0" applyFont="1"/>
    <xf numFmtId="0" fontId="12" fillId="9" borderId="21" xfId="0" applyFont="1" applyFill="1" applyBorder="1" applyAlignment="1">
      <alignment horizontal="right"/>
    </xf>
    <xf numFmtId="0" fontId="12" fillId="20" borderId="20" xfId="0" applyFont="1" applyFill="1" applyBorder="1" applyAlignment="1">
      <alignment horizontal="right" vertical="top" wrapText="1"/>
    </xf>
    <xf numFmtId="0" fontId="14" fillId="9" borderId="21" xfId="0" applyFont="1" applyFill="1" applyBorder="1" applyAlignment="1">
      <alignment horizontal="center"/>
    </xf>
    <xf numFmtId="0" fontId="14" fillId="0" borderId="20" xfId="0" applyFont="1" applyBorder="1" applyAlignment="1">
      <alignment horizontal="center" vertical="center" wrapText="1"/>
    </xf>
    <xf numFmtId="0" fontId="14" fillId="0" borderId="20" xfId="0" applyFont="1" applyBorder="1" applyAlignment="1">
      <alignment horizontal="right" vertical="top" wrapText="1"/>
    </xf>
    <xf numFmtId="0" fontId="14" fillId="0" borderId="20" xfId="0" applyFont="1" applyBorder="1" applyAlignment="1">
      <alignment horizontal="center" vertical="top" wrapText="1"/>
    </xf>
    <xf numFmtId="0" fontId="14" fillId="0" borderId="77" xfId="0" applyFont="1" applyBorder="1"/>
    <xf numFmtId="0" fontId="7" fillId="0" borderId="69" xfId="0" applyFont="1" applyBorder="1"/>
    <xf numFmtId="0" fontId="12" fillId="0" borderId="78" xfId="0" applyFont="1" applyBorder="1" applyAlignment="1">
      <alignment horizontal="right" vertical="top" wrapText="1"/>
    </xf>
    <xf numFmtId="0" fontId="12" fillId="20" borderId="78" xfId="0" applyFont="1" applyFill="1" applyBorder="1" applyAlignment="1">
      <alignment horizontal="right" vertical="top" wrapText="1"/>
    </xf>
    <xf numFmtId="0" fontId="14" fillId="0" borderId="78" xfId="0" applyFont="1" applyBorder="1" applyAlignment="1">
      <alignment horizontal="center" vertical="center" wrapText="1"/>
    </xf>
    <xf numFmtId="0" fontId="14" fillId="0" borderId="78" xfId="0" applyFont="1" applyBorder="1" applyAlignment="1">
      <alignment horizontal="right" vertical="top" wrapText="1"/>
    </xf>
    <xf numFmtId="0" fontId="14" fillId="0" borderId="79" xfId="0" applyFont="1" applyBorder="1"/>
    <xf numFmtId="0" fontId="14" fillId="0" borderId="80" xfId="0" applyFont="1" applyBorder="1"/>
    <xf numFmtId="0" fontId="7" fillId="0" borderId="81" xfId="0" applyFont="1" applyBorder="1"/>
    <xf numFmtId="0" fontId="12" fillId="0" borderId="82" xfId="0" applyFont="1" applyBorder="1" applyAlignment="1">
      <alignment horizontal="right" vertical="top" wrapText="1"/>
    </xf>
    <xf numFmtId="0" fontId="12" fillId="20" borderId="82" xfId="0" applyFont="1" applyFill="1" applyBorder="1" applyAlignment="1">
      <alignment horizontal="right" vertical="top" wrapText="1"/>
    </xf>
    <xf numFmtId="0" fontId="14" fillId="0" borderId="82" xfId="0" applyFont="1" applyBorder="1" applyAlignment="1">
      <alignment horizontal="center" vertical="center" wrapText="1"/>
    </xf>
    <xf numFmtId="0" fontId="14" fillId="0" borderId="82" xfId="0" applyFont="1" applyBorder="1" applyAlignment="1">
      <alignment horizontal="right" vertical="top" wrapText="1"/>
    </xf>
    <xf numFmtId="0" fontId="26" fillId="6" borderId="72" xfId="3" applyFont="1" applyFill="1" applyBorder="1" applyAlignment="1">
      <alignment horizontal="center" vertical="top" wrapText="1"/>
    </xf>
    <xf numFmtId="0" fontId="26" fillId="6" borderId="71" xfId="3" applyFont="1" applyFill="1" applyBorder="1" applyAlignment="1">
      <alignment horizontal="center" vertical="top" wrapText="1"/>
    </xf>
    <xf numFmtId="49" fontId="5" fillId="6" borderId="65" xfId="0" applyNumberFormat="1" applyFont="1" applyFill="1" applyBorder="1" applyAlignment="1">
      <alignment vertical="center" wrapText="1"/>
    </xf>
    <xf numFmtId="0" fontId="33" fillId="15" borderId="66" xfId="3" applyFont="1" applyFill="1" applyBorder="1" applyAlignment="1">
      <alignment horizontal="right"/>
    </xf>
    <xf numFmtId="0" fontId="33" fillId="15" borderId="18" xfId="3" applyFont="1" applyFill="1" applyBorder="1" applyAlignment="1">
      <alignment horizontal="right" vertical="center" wrapText="1"/>
    </xf>
    <xf numFmtId="0" fontId="3" fillId="0" borderId="1" xfId="0" applyFont="1" applyBorder="1" applyAlignment="1">
      <alignment horizontal="left" vertical="top" wrapText="1"/>
    </xf>
    <xf numFmtId="0" fontId="18" fillId="0" borderId="2" xfId="0" applyFont="1" applyBorder="1" applyAlignment="1">
      <alignment horizontal="left" vertical="top" wrapText="1"/>
    </xf>
    <xf numFmtId="0" fontId="4" fillId="0" borderId="3" xfId="0" applyFont="1" applyBorder="1" applyAlignment="1">
      <alignment horizontal="left" vertical="top" wrapText="1"/>
    </xf>
    <xf numFmtId="0" fontId="9" fillId="2" borderId="16" xfId="0" applyFont="1" applyFill="1" applyBorder="1" applyAlignment="1">
      <alignment horizontal="center" vertical="center"/>
    </xf>
    <xf numFmtId="0" fontId="11" fillId="6" borderId="18" xfId="0" applyFont="1" applyFill="1" applyBorder="1" applyAlignment="1">
      <alignment horizontal="center" vertical="center" wrapText="1"/>
    </xf>
    <xf numFmtId="0" fontId="11" fillId="6" borderId="2" xfId="0" applyFont="1" applyFill="1" applyBorder="1" applyAlignment="1">
      <alignment horizontal="right" wrapText="1"/>
    </xf>
    <xf numFmtId="0" fontId="11" fillId="6" borderId="0" xfId="0" applyFont="1" applyFill="1" applyAlignment="1">
      <alignment horizontal="right" wrapText="1"/>
    </xf>
    <xf numFmtId="0" fontId="5" fillId="6" borderId="2" xfId="0" applyFont="1" applyFill="1" applyBorder="1" applyAlignment="1">
      <alignment horizontal="right" wrapText="1"/>
    </xf>
    <xf numFmtId="0" fontId="5" fillId="6" borderId="0" xfId="0" applyFont="1" applyFill="1" applyAlignment="1">
      <alignment horizontal="right" wrapText="1"/>
    </xf>
    <xf numFmtId="0" fontId="7" fillId="9" borderId="22" xfId="0" applyFont="1" applyFill="1" applyBorder="1" applyAlignment="1">
      <alignment horizontal="center" vertical="center" wrapText="1"/>
    </xf>
    <xf numFmtId="0" fontId="8" fillId="8" borderId="52" xfId="0" applyFont="1" applyFill="1" applyBorder="1" applyAlignment="1">
      <alignment horizontal="center" vertical="center" wrapText="1"/>
    </xf>
    <xf numFmtId="0" fontId="8" fillId="8" borderId="46" xfId="0" applyFont="1" applyFill="1" applyBorder="1" applyAlignment="1">
      <alignment horizontal="center" vertical="center" wrapText="1"/>
    </xf>
    <xf numFmtId="0" fontId="8" fillId="8" borderId="53" xfId="0" applyFont="1" applyFill="1" applyBorder="1" applyAlignment="1">
      <alignment horizontal="center" vertical="center" wrapText="1"/>
    </xf>
    <xf numFmtId="0" fontId="8" fillId="4" borderId="33" xfId="0" applyFont="1" applyFill="1" applyBorder="1" applyAlignment="1">
      <alignment horizontal="center" vertical="center" wrapText="1"/>
    </xf>
    <xf numFmtId="0" fontId="8" fillId="4" borderId="34" xfId="0" applyFont="1" applyFill="1" applyBorder="1" applyAlignment="1">
      <alignment horizontal="center" vertical="center" wrapText="1"/>
    </xf>
    <xf numFmtId="0" fontId="8" fillId="4" borderId="55"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7" borderId="39"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11" borderId="52" xfId="0" applyFont="1" applyFill="1" applyBorder="1" applyAlignment="1">
      <alignment horizontal="center" vertical="center" wrapText="1"/>
    </xf>
    <xf numFmtId="0" fontId="8" fillId="11" borderId="46" xfId="0" applyFont="1" applyFill="1" applyBorder="1" applyAlignment="1">
      <alignment horizontal="center" vertical="center" wrapText="1"/>
    </xf>
    <xf numFmtId="0" fontId="8" fillId="11" borderId="57" xfId="0" applyFont="1" applyFill="1" applyBorder="1" applyAlignment="1">
      <alignment horizontal="center" vertical="center" wrapText="1"/>
    </xf>
    <xf numFmtId="0" fontId="8" fillId="0" borderId="56"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3" xfId="0" applyFont="1" applyBorder="1" applyAlignment="1">
      <alignment horizontal="center" vertical="center" wrapText="1"/>
    </xf>
    <xf numFmtId="0" fontId="11" fillId="6" borderId="1"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31" xfId="0" applyFont="1" applyFill="1" applyBorder="1" applyAlignment="1">
      <alignment horizontal="center"/>
    </xf>
    <xf numFmtId="0" fontId="11" fillId="6" borderId="36" xfId="0" applyFont="1" applyFill="1" applyBorder="1" applyAlignment="1">
      <alignment horizontal="center"/>
    </xf>
    <xf numFmtId="0" fontId="11" fillId="6" borderId="32" xfId="0" applyFont="1" applyFill="1" applyBorder="1" applyAlignment="1">
      <alignment horizontal="center"/>
    </xf>
    <xf numFmtId="0" fontId="7" fillId="6" borderId="48" xfId="0" applyFont="1" applyFill="1" applyBorder="1" applyAlignment="1">
      <alignment horizontal="center"/>
    </xf>
    <xf numFmtId="0" fontId="7" fillId="6" borderId="59" xfId="0" applyFont="1" applyFill="1" applyBorder="1" applyAlignment="1">
      <alignment horizontal="center"/>
    </xf>
    <xf numFmtId="0" fontId="7" fillId="6" borderId="60" xfId="0" applyFont="1" applyFill="1" applyBorder="1" applyAlignment="1">
      <alignment horizontal="center"/>
    </xf>
    <xf numFmtId="0" fontId="11" fillId="6" borderId="12"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34" xfId="0" applyFont="1" applyBorder="1" applyAlignment="1">
      <alignment horizontal="center" vertical="center" wrapText="1"/>
    </xf>
    <xf numFmtId="0" fontId="11" fillId="6" borderId="11" xfId="0" applyFont="1" applyFill="1" applyBorder="1" applyAlignment="1">
      <alignment horizontal="right" wrapText="1"/>
    </xf>
    <xf numFmtId="0" fontId="11" fillId="6" borderId="17" xfId="0" applyFont="1" applyFill="1" applyBorder="1" applyAlignment="1">
      <alignment horizontal="right" wrapText="1"/>
    </xf>
    <xf numFmtId="0" fontId="5" fillId="6" borderId="17" xfId="0" applyFont="1" applyFill="1" applyBorder="1" applyAlignment="1">
      <alignment horizontal="right" wrapText="1"/>
    </xf>
    <xf numFmtId="0" fontId="7" fillId="10" borderId="56" xfId="0" applyFont="1" applyFill="1" applyBorder="1" applyAlignment="1">
      <alignment horizontal="center" vertical="center" wrapText="1"/>
    </xf>
    <xf numFmtId="0" fontId="7" fillId="10" borderId="46" xfId="0" applyFont="1" applyFill="1" applyBorder="1" applyAlignment="1">
      <alignment horizontal="center" vertical="center" wrapText="1"/>
    </xf>
    <xf numFmtId="0" fontId="8" fillId="9" borderId="46" xfId="0" applyFont="1" applyFill="1" applyBorder="1" applyAlignment="1">
      <alignment horizontal="center" vertical="center" wrapText="1"/>
    </xf>
    <xf numFmtId="0" fontId="7" fillId="9" borderId="56"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7" fillId="9" borderId="57" xfId="0" applyFont="1" applyFill="1" applyBorder="1" applyAlignment="1">
      <alignment horizontal="center" vertical="center" wrapText="1"/>
    </xf>
    <xf numFmtId="0" fontId="8" fillId="9" borderId="56" xfId="0" applyFont="1" applyFill="1" applyBorder="1" applyAlignment="1">
      <alignment horizontal="center" vertical="center" wrapText="1"/>
    </xf>
    <xf numFmtId="0" fontId="8" fillId="9" borderId="53" xfId="0" applyFont="1" applyFill="1" applyBorder="1" applyAlignment="1">
      <alignment horizontal="center" vertical="center" wrapText="1"/>
    </xf>
    <xf numFmtId="0" fontId="8" fillId="8" borderId="57" xfId="0" applyFont="1" applyFill="1" applyBorder="1" applyAlignment="1">
      <alignment horizontal="center" vertical="center" wrapText="1"/>
    </xf>
    <xf numFmtId="0" fontId="7" fillId="4" borderId="39"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41" xfId="0" applyFont="1" applyFill="1" applyBorder="1" applyAlignment="1">
      <alignment horizontal="center" vertical="center" wrapText="1"/>
    </xf>
    <xf numFmtId="0" fontId="7" fillId="7" borderId="34" xfId="0" applyFont="1" applyFill="1" applyBorder="1" applyAlignment="1">
      <alignment horizontal="center" vertical="center" wrapText="1"/>
    </xf>
    <xf numFmtId="0" fontId="7" fillId="7" borderId="56"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7" fillId="7" borderId="57"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40" xfId="0" applyFont="1" applyFill="1" applyBorder="1" applyAlignment="1">
      <alignment horizontal="center" vertical="center" wrapText="1"/>
    </xf>
    <xf numFmtId="0" fontId="7" fillId="7" borderId="52" xfId="0" applyFont="1" applyFill="1" applyBorder="1" applyAlignment="1">
      <alignment horizontal="center" vertical="center" wrapText="1"/>
    </xf>
    <xf numFmtId="0" fontId="7" fillId="4" borderId="52" xfId="0" applyFont="1" applyFill="1" applyBorder="1" applyAlignment="1">
      <alignment horizontal="center" vertical="center" wrapText="1"/>
    </xf>
    <xf numFmtId="0" fontId="7" fillId="4" borderId="46"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7" fillId="10" borderId="57"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7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62"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11" fillId="6" borderId="31" xfId="0" applyFont="1" applyFill="1" applyBorder="1" applyAlignment="1">
      <alignment horizontal="left"/>
    </xf>
    <xf numFmtId="0" fontId="11" fillId="6" borderId="36" xfId="0" applyFont="1" applyFill="1" applyBorder="1" applyAlignment="1">
      <alignment horizontal="left"/>
    </xf>
    <xf numFmtId="0" fontId="11" fillId="6" borderId="32" xfId="0" applyFont="1" applyFill="1" applyBorder="1" applyAlignment="1">
      <alignment horizontal="left"/>
    </xf>
    <xf numFmtId="0" fontId="7" fillId="14" borderId="68" xfId="3" applyFont="1" applyFill="1" applyBorder="1" applyAlignment="1">
      <alignment horizontal="center" vertical="center" wrapText="1"/>
    </xf>
    <xf numFmtId="0" fontId="8" fillId="0" borderId="52" xfId="0" applyFont="1" applyBorder="1" applyAlignment="1">
      <alignment horizontal="center" vertical="center" wrapText="1"/>
    </xf>
    <xf numFmtId="49" fontId="5" fillId="6" borderId="65" xfId="0" applyNumberFormat="1" applyFont="1" applyFill="1" applyBorder="1" applyAlignment="1">
      <alignment horizontal="center" vertical="center" wrapText="1"/>
    </xf>
    <xf numFmtId="49" fontId="5" fillId="6" borderId="67" xfId="0" applyNumberFormat="1" applyFont="1" applyFill="1" applyBorder="1" applyAlignment="1">
      <alignment horizontal="center" vertical="center" wrapText="1"/>
    </xf>
    <xf numFmtId="0" fontId="7" fillId="7" borderId="65"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7" fillId="7" borderId="67" xfId="0" applyFont="1" applyFill="1" applyBorder="1" applyAlignment="1">
      <alignment horizontal="center" vertical="center" wrapText="1"/>
    </xf>
    <xf numFmtId="0" fontId="7" fillId="14" borderId="52" xfId="3" applyFont="1" applyFill="1" applyBorder="1" applyAlignment="1">
      <alignment horizontal="center" vertical="center" wrapText="1"/>
    </xf>
    <xf numFmtId="0" fontId="7" fillId="14" borderId="46" xfId="3" applyFont="1" applyFill="1" applyBorder="1" applyAlignment="1">
      <alignment horizontal="center" vertical="center" wrapText="1"/>
    </xf>
    <xf numFmtId="0" fontId="7" fillId="14" borderId="53" xfId="3" applyFont="1" applyFill="1" applyBorder="1" applyAlignment="1">
      <alignment horizontal="center" vertical="center" wrapText="1"/>
    </xf>
    <xf numFmtId="0" fontId="7" fillId="2" borderId="65" xfId="3" applyFont="1" applyFill="1" applyBorder="1" applyAlignment="1">
      <alignment horizontal="center" vertical="center" wrapText="1"/>
    </xf>
    <xf numFmtId="0" fontId="7" fillId="2" borderId="63" xfId="3" applyFont="1" applyFill="1" applyBorder="1" applyAlignment="1">
      <alignment horizontal="center" vertical="center" wrapText="1"/>
    </xf>
    <xf numFmtId="0" fontId="7" fillId="2" borderId="67" xfId="3" applyFont="1" applyFill="1" applyBorder="1" applyAlignment="1">
      <alignment horizontal="center" vertical="center" wrapText="1"/>
    </xf>
    <xf numFmtId="0" fontId="26" fillId="6" borderId="66" xfId="3" applyFont="1" applyFill="1" applyBorder="1" applyAlignment="1">
      <alignment horizontal="center" vertical="center" wrapText="1"/>
    </xf>
    <xf numFmtId="0" fontId="26" fillId="6" borderId="18"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0" borderId="18" xfId="3" applyFont="1" applyBorder="1" applyAlignment="1">
      <alignment horizontal="center" vertical="center" wrapText="1"/>
    </xf>
    <xf numFmtId="0" fontId="16" fillId="2" borderId="66" xfId="3" applyFont="1" applyFill="1" applyBorder="1" applyAlignment="1">
      <alignment horizontal="center" vertical="center"/>
    </xf>
    <xf numFmtId="0" fontId="16" fillId="2" borderId="18" xfId="3" applyFont="1" applyFill="1" applyBorder="1" applyAlignment="1">
      <alignment horizontal="center" vertical="center" wrapText="1"/>
    </xf>
    <xf numFmtId="0" fontId="7" fillId="2" borderId="18" xfId="3" applyFont="1" applyFill="1" applyBorder="1" applyAlignment="1">
      <alignment horizontal="center" vertical="center"/>
    </xf>
    <xf numFmtId="0" fontId="7" fillId="0" borderId="65"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67" xfId="3" applyFont="1" applyBorder="1" applyAlignment="1">
      <alignment horizontal="center" vertical="center" wrapText="1"/>
    </xf>
  </cellXfs>
  <cellStyles count="6">
    <cellStyle name="Hyperlink 2" xfId="1" xr:uid="{00000000-0005-0000-0000-000000000000}"/>
    <cellStyle name="Lien hypertexte" xfId="2" builtinId="8"/>
    <cellStyle name="Normal" xfId="0" builtinId="0"/>
    <cellStyle name="Normal 2" xfId="3" xr:uid="{3CAE76D0-970A-4B35-92D3-D48BE55A23EF}"/>
    <cellStyle name="Normal 3" xfId="4" xr:uid="{DBF78700-6DBA-4086-872E-21E0E7FACC8D}"/>
    <cellStyle name="Normal 4" xfId="5" xr:uid="{DFE2E7C5-6D44-465E-8D50-34E7B9BD1739}"/>
  </cellStyles>
  <dxfs count="0"/>
  <tableStyles count="0" defaultTableStyle="TableStyleMedium2" defaultPivotStyle="PivotStyleLight16"/>
  <colors>
    <mruColors>
      <color rgb="FFFFFFFF"/>
      <color rgb="FFEE5859"/>
      <color rgb="FFFF3B3B"/>
      <color rgb="FF757171"/>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act-repository.org/document/repository/e85913c5/REACH_BFA_TdR_ABA_Kaya_2022-09_external.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21"/>
  <sheetViews>
    <sheetView tabSelected="1" zoomScaleNormal="100" workbookViewId="0">
      <selection activeCell="A4" sqref="A4"/>
    </sheetView>
  </sheetViews>
  <sheetFormatPr baseColWidth="10" defaultColWidth="8.88671875" defaultRowHeight="14.4" x14ac:dyDescent="0.3"/>
  <cols>
    <col min="1" max="1" width="30.109375" style="2" customWidth="1"/>
    <col min="2" max="2" width="117.5546875" style="1" customWidth="1"/>
    <col min="3" max="16384" width="8.88671875" style="1"/>
  </cols>
  <sheetData>
    <row r="1" spans="1:2" ht="77.400000000000006" customHeight="1" x14ac:dyDescent="0.3">
      <c r="A1" s="197" t="s">
        <v>0</v>
      </c>
      <c r="B1" s="197"/>
    </row>
    <row r="2" spans="1:2" ht="32.4" customHeight="1" x14ac:dyDescent="0.3">
      <c r="A2" s="198" t="s">
        <v>1</v>
      </c>
      <c r="B2" s="199"/>
    </row>
    <row r="3" spans="1:2" ht="15" thickBot="1" x14ac:dyDescent="0.35">
      <c r="A3" s="3" t="s">
        <v>2</v>
      </c>
      <c r="B3" s="4" t="s">
        <v>3</v>
      </c>
    </row>
    <row r="4" spans="1:2" ht="210.9" customHeight="1" thickBot="1" x14ac:dyDescent="0.35">
      <c r="A4" s="90" t="s">
        <v>4</v>
      </c>
      <c r="B4" s="8" t="s">
        <v>791</v>
      </c>
    </row>
    <row r="5" spans="1:2" ht="28.2" thickBot="1" x14ac:dyDescent="0.35">
      <c r="A5" s="92" t="s">
        <v>5</v>
      </c>
      <c r="B5" s="91" t="s">
        <v>6</v>
      </c>
    </row>
    <row r="6" spans="1:2" ht="57.9" customHeight="1" thickBot="1" x14ac:dyDescent="0.35">
      <c r="A6" s="90" t="s">
        <v>7</v>
      </c>
      <c r="B6" s="95" t="s">
        <v>8</v>
      </c>
    </row>
    <row r="7" spans="1:2" ht="221.4" thickBot="1" x14ac:dyDescent="0.35">
      <c r="A7" s="92" t="s">
        <v>9</v>
      </c>
      <c r="B7" s="91" t="s">
        <v>792</v>
      </c>
    </row>
    <row r="8" spans="1:2" ht="15" thickBot="1" x14ac:dyDescent="0.35">
      <c r="A8" s="90" t="s">
        <v>10</v>
      </c>
      <c r="B8" s="94" t="s">
        <v>11</v>
      </c>
    </row>
    <row r="9" spans="1:2" ht="42" thickBot="1" x14ac:dyDescent="0.35">
      <c r="A9" s="93" t="s">
        <v>12</v>
      </c>
      <c r="B9" s="9" t="s">
        <v>795</v>
      </c>
    </row>
    <row r="10" spans="1:2" ht="55.2" x14ac:dyDescent="0.3">
      <c r="A10" s="90" t="s">
        <v>13</v>
      </c>
      <c r="B10" s="8" t="s">
        <v>793</v>
      </c>
    </row>
    <row r="11" spans="1:2" ht="41.4" x14ac:dyDescent="0.3">
      <c r="A11" s="92" t="s">
        <v>14</v>
      </c>
      <c r="B11" s="91" t="s">
        <v>15</v>
      </c>
    </row>
    <row r="12" spans="1:2" x14ac:dyDescent="0.3">
      <c r="A12" s="3" t="s">
        <v>16</v>
      </c>
      <c r="B12" s="11" t="s">
        <v>3</v>
      </c>
    </row>
    <row r="13" spans="1:2" ht="15" thickBot="1" x14ac:dyDescent="0.35">
      <c r="A13" s="5" t="s">
        <v>17</v>
      </c>
      <c r="B13" s="10" t="s">
        <v>18</v>
      </c>
    </row>
    <row r="14" spans="1:2" ht="15" thickBot="1" x14ac:dyDescent="0.35">
      <c r="A14" s="6" t="s">
        <v>796</v>
      </c>
      <c r="B14" s="7" t="s">
        <v>19</v>
      </c>
    </row>
    <row r="15" spans="1:2" ht="15" thickBot="1" x14ac:dyDescent="0.35">
      <c r="A15" s="5" t="s">
        <v>20</v>
      </c>
      <c r="B15" s="10" t="s">
        <v>21</v>
      </c>
    </row>
    <row r="16" spans="1:2" ht="17.399999999999999" customHeight="1" thickBot="1" x14ac:dyDescent="0.35">
      <c r="A16" s="6" t="s">
        <v>22</v>
      </c>
      <c r="B16" s="7" t="s">
        <v>23</v>
      </c>
    </row>
    <row r="17" spans="1:2" ht="15" thickBot="1" x14ac:dyDescent="0.35">
      <c r="A17" s="5" t="s">
        <v>797</v>
      </c>
      <c r="B17" s="10" t="s">
        <v>794</v>
      </c>
    </row>
    <row r="18" spans="1:2" ht="15" thickBot="1" x14ac:dyDescent="0.35">
      <c r="A18" s="134" t="s">
        <v>799</v>
      </c>
      <c r="B18" s="135" t="s">
        <v>798</v>
      </c>
    </row>
    <row r="19" spans="1:2" ht="15" customHeight="1" x14ac:dyDescent="0.3">
      <c r="A19" s="1"/>
    </row>
    <row r="21" spans="1:2" x14ac:dyDescent="0.3">
      <c r="A21" s="12"/>
    </row>
  </sheetData>
  <mergeCells count="2">
    <mergeCell ref="A1:B1"/>
    <mergeCell ref="A2:B2"/>
  </mergeCells>
  <hyperlinks>
    <hyperlink ref="B8" r:id="rId1" display="https://www.impact-repository.org/document/repository/e85913c5/REACH_BFA_TdR_ABA_Kaya_2022-09_external.pdf" xr:uid="{974A2040-163E-4D6E-96DD-73CBCBCA7A74}"/>
  </hyperlinks>
  <pageMargins left="0.7" right="0.7" top="0.75" bottom="0.75" header="0.3" footer="0.3"/>
  <pageSetup paperSize="9" orientation="portrait" horizontalDpi="2147483647"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A400"/>
  <sheetViews>
    <sheetView zoomScale="70" zoomScaleNormal="70" workbookViewId="0">
      <pane xSplit="3" ySplit="7" topLeftCell="D47" activePane="bottomRight" state="frozen"/>
      <selection pane="topRight"/>
      <selection pane="bottomLeft"/>
      <selection pane="bottomRight" activeCell="K56" sqref="K56"/>
    </sheetView>
  </sheetViews>
  <sheetFormatPr baseColWidth="10" defaultColWidth="8.6640625" defaultRowHeight="14.4" x14ac:dyDescent="0.3"/>
  <cols>
    <col min="1" max="1" width="22.6640625" hidden="1" customWidth="1"/>
    <col min="2" max="2" width="49.6640625" style="79" hidden="1" customWidth="1"/>
    <col min="3" max="3" width="95.5546875" style="76" customWidth="1"/>
    <col min="4" max="4" width="11.88671875" bestFit="1" customWidth="1"/>
    <col min="5" max="5" width="11.88671875" customWidth="1"/>
    <col min="6" max="6" width="11.88671875" bestFit="1" customWidth="1"/>
    <col min="7" max="8" width="11.88671875" style="13" customWidth="1"/>
    <col min="9" max="11" width="16.88671875" style="13" bestFit="1" customWidth="1"/>
    <col min="12" max="12" width="23.44140625" style="24" customWidth="1"/>
    <col min="13" max="14" width="23.44140625" style="24" hidden="1" customWidth="1"/>
    <col min="15" max="15" width="104.109375" customWidth="1"/>
    <col min="16" max="16" width="21.88671875" style="18" customWidth="1"/>
    <col min="17" max="20" width="8.88671875" style="18"/>
    <col min="21" max="22" width="9.88671875" style="18" customWidth="1"/>
    <col min="23" max="112" width="8.88671875" style="18"/>
    <col min="113" max="599" width="8.88671875"/>
  </cols>
  <sheetData>
    <row r="1" spans="1:599" s="14" customFormat="1" ht="30.6" customHeight="1" thickBot="1" x14ac:dyDescent="0.35">
      <c r="A1" s="46" t="s">
        <v>24</v>
      </c>
      <c r="B1" s="200" t="s">
        <v>25</v>
      </c>
      <c r="C1" s="200"/>
      <c r="D1" s="15"/>
      <c r="E1" s="15"/>
      <c r="F1" s="15"/>
      <c r="G1" s="16"/>
      <c r="H1" s="16"/>
      <c r="I1" s="16"/>
      <c r="J1" s="16"/>
      <c r="K1" s="16"/>
      <c r="L1" s="22"/>
      <c r="M1" s="22"/>
      <c r="N1" s="22"/>
      <c r="O1" s="47"/>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row>
    <row r="2" spans="1:599" ht="14.4" customHeight="1" x14ac:dyDescent="0.3">
      <c r="A2" s="236" t="s">
        <v>26</v>
      </c>
      <c r="B2" s="237"/>
      <c r="C2" s="238"/>
      <c r="D2" s="99" t="s">
        <v>27</v>
      </c>
      <c r="E2" s="17" t="s">
        <v>28</v>
      </c>
      <c r="F2" s="17" t="s">
        <v>29</v>
      </c>
      <c r="G2" s="17" t="s">
        <v>30</v>
      </c>
      <c r="H2" s="17" t="s">
        <v>31</v>
      </c>
      <c r="I2" s="17" t="s">
        <v>32</v>
      </c>
      <c r="J2" s="17" t="s">
        <v>33</v>
      </c>
      <c r="K2" s="17" t="s">
        <v>34</v>
      </c>
      <c r="L2" s="201" t="s">
        <v>35</v>
      </c>
      <c r="M2" s="231" t="s">
        <v>36</v>
      </c>
      <c r="N2" s="231" t="s">
        <v>37</v>
      </c>
      <c r="O2" s="222" t="s">
        <v>38</v>
      </c>
    </row>
    <row r="3" spans="1:599" x14ac:dyDescent="0.3">
      <c r="A3" s="202" t="s">
        <v>39</v>
      </c>
      <c r="B3" s="203"/>
      <c r="C3" s="203"/>
      <c r="D3" s="17">
        <v>9</v>
      </c>
      <c r="E3" s="17">
        <v>9</v>
      </c>
      <c r="F3" s="17">
        <v>9</v>
      </c>
      <c r="G3" s="17">
        <v>9</v>
      </c>
      <c r="H3" s="17">
        <v>9</v>
      </c>
      <c r="I3" s="17">
        <v>9</v>
      </c>
      <c r="J3" s="17">
        <v>9</v>
      </c>
      <c r="K3" s="17">
        <v>9</v>
      </c>
      <c r="L3" s="201"/>
      <c r="M3" s="232"/>
      <c r="N3" s="232"/>
      <c r="O3" s="223"/>
    </row>
    <row r="4" spans="1:599" x14ac:dyDescent="0.3">
      <c r="A4" s="204" t="s">
        <v>40</v>
      </c>
      <c r="B4" s="205"/>
      <c r="C4" s="205"/>
      <c r="D4" s="56" t="s">
        <v>41</v>
      </c>
      <c r="E4" s="56" t="s">
        <v>42</v>
      </c>
      <c r="F4" s="56" t="s">
        <v>42</v>
      </c>
      <c r="G4" s="56" t="s">
        <v>41</v>
      </c>
      <c r="H4" s="56" t="s">
        <v>43</v>
      </c>
      <c r="I4" s="56" t="s">
        <v>43</v>
      </c>
      <c r="J4" s="56" t="s">
        <v>43</v>
      </c>
      <c r="K4" s="56" t="s">
        <v>43</v>
      </c>
      <c r="L4" s="201"/>
      <c r="M4" s="232"/>
      <c r="N4" s="232"/>
      <c r="O4" s="223"/>
    </row>
    <row r="5" spans="1:599" ht="28.2" x14ac:dyDescent="0.3">
      <c r="A5" s="55"/>
      <c r="B5" s="59"/>
      <c r="C5" s="59" t="s">
        <v>44</v>
      </c>
      <c r="D5" s="17" t="s">
        <v>45</v>
      </c>
      <c r="E5" s="17" t="s">
        <v>45</v>
      </c>
      <c r="F5" s="17" t="s">
        <v>45</v>
      </c>
      <c r="G5" s="17" t="s">
        <v>45</v>
      </c>
      <c r="H5" s="17" t="s">
        <v>45</v>
      </c>
      <c r="I5" s="17" t="s">
        <v>45</v>
      </c>
      <c r="J5" s="100" t="s">
        <v>46</v>
      </c>
      <c r="K5" s="100" t="s">
        <v>46</v>
      </c>
      <c r="L5" s="201"/>
      <c r="M5" s="232"/>
      <c r="N5" s="232"/>
      <c r="O5" s="223"/>
    </row>
    <row r="6" spans="1:599" x14ac:dyDescent="0.3">
      <c r="A6" s="55"/>
      <c r="B6" s="59"/>
      <c r="C6" s="59" t="s">
        <v>47</v>
      </c>
      <c r="D6" s="17" t="s">
        <v>48</v>
      </c>
      <c r="E6" s="17" t="s">
        <v>49</v>
      </c>
      <c r="F6" s="17" t="s">
        <v>49</v>
      </c>
      <c r="G6" s="17" t="s">
        <v>48</v>
      </c>
      <c r="H6" s="17" t="s">
        <v>48</v>
      </c>
      <c r="I6" s="17" t="s">
        <v>48</v>
      </c>
      <c r="J6" s="17" t="s">
        <v>48</v>
      </c>
      <c r="K6" s="17" t="s">
        <v>48</v>
      </c>
      <c r="L6" s="201"/>
      <c r="M6" s="232"/>
      <c r="N6" s="232"/>
      <c r="O6" s="223"/>
    </row>
    <row r="7" spans="1:599" ht="28.5" customHeight="1" thickBot="1" x14ac:dyDescent="0.35">
      <c r="A7" s="55"/>
      <c r="B7" s="77"/>
      <c r="C7" s="59" t="s">
        <v>50</v>
      </c>
      <c r="D7" s="17" t="s">
        <v>51</v>
      </c>
      <c r="E7" s="17" t="s">
        <v>52</v>
      </c>
      <c r="F7" s="17" t="s">
        <v>53</v>
      </c>
      <c r="G7" s="17" t="s">
        <v>54</v>
      </c>
      <c r="H7" s="17" t="s">
        <v>55</v>
      </c>
      <c r="I7" s="17" t="s">
        <v>56</v>
      </c>
      <c r="J7" s="17" t="s">
        <v>56</v>
      </c>
      <c r="K7" s="17" t="s">
        <v>55</v>
      </c>
      <c r="L7" s="201"/>
      <c r="M7" s="233"/>
      <c r="N7" s="233"/>
      <c r="O7" s="224"/>
    </row>
    <row r="8" spans="1:599" s="42" customFormat="1" ht="29.4" customHeight="1" x14ac:dyDescent="0.3">
      <c r="A8" s="41" t="s">
        <v>57</v>
      </c>
      <c r="B8" s="78" t="s">
        <v>58</v>
      </c>
      <c r="C8" s="60" t="s">
        <v>59</v>
      </c>
      <c r="D8" s="45"/>
      <c r="E8" s="45"/>
      <c r="F8" s="45"/>
      <c r="G8" s="45"/>
      <c r="H8" s="45"/>
      <c r="I8" s="45"/>
      <c r="J8" s="45"/>
      <c r="K8" s="45"/>
      <c r="L8" s="98"/>
      <c r="M8" s="44"/>
      <c r="N8" s="44"/>
      <c r="O8" s="39"/>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row>
    <row r="9" spans="1:599" x14ac:dyDescent="0.3">
      <c r="A9" s="225" t="s">
        <v>60</v>
      </c>
      <c r="B9" s="226"/>
      <c r="C9" s="227"/>
      <c r="D9" s="228"/>
      <c r="E9" s="229"/>
      <c r="F9" s="229"/>
      <c r="G9" s="229"/>
      <c r="H9" s="229"/>
      <c r="I9" s="229"/>
      <c r="J9" s="229"/>
      <c r="K9" s="229"/>
      <c r="L9" s="229"/>
      <c r="M9" s="229"/>
      <c r="N9" s="229"/>
      <c r="O9" s="230"/>
    </row>
    <row r="10" spans="1:599" x14ac:dyDescent="0.3">
      <c r="A10" s="35" t="s">
        <v>61</v>
      </c>
      <c r="B10" s="79" t="s">
        <v>62</v>
      </c>
      <c r="C10" s="61" t="s">
        <v>63</v>
      </c>
      <c r="D10" s="136"/>
      <c r="E10" s="136"/>
      <c r="F10" s="136">
        <v>1</v>
      </c>
      <c r="G10" s="136">
        <v>1</v>
      </c>
      <c r="H10" s="136"/>
      <c r="I10" s="136"/>
      <c r="J10" s="136">
        <v>1</v>
      </c>
      <c r="K10" s="136"/>
      <c r="L10" s="49">
        <f>SUM(D10:K10)</f>
        <v>3</v>
      </c>
      <c r="M10" s="51">
        <f>SUMIF($D$4:$K$4,"femme",D10:K10)</f>
        <v>1</v>
      </c>
      <c r="N10" s="51">
        <f>SUMIF($D$4:$K$4,"homme",D10:K10)</f>
        <v>1</v>
      </c>
      <c r="O10" s="234" t="s">
        <v>64</v>
      </c>
    </row>
    <row r="11" spans="1:599" ht="16.5" customHeight="1" x14ac:dyDescent="0.3">
      <c r="A11" s="35"/>
      <c r="B11" s="80"/>
      <c r="C11" s="62" t="s">
        <v>65</v>
      </c>
      <c r="D11" s="137"/>
      <c r="E11" s="137"/>
      <c r="F11" s="137">
        <v>1</v>
      </c>
      <c r="G11" s="137">
        <v>1</v>
      </c>
      <c r="H11" s="137"/>
      <c r="I11" s="137">
        <v>1</v>
      </c>
      <c r="J11" s="137"/>
      <c r="K11" s="137"/>
      <c r="L11" s="49">
        <f>SUM(D11:K11)</f>
        <v>3</v>
      </c>
      <c r="M11" s="51">
        <f>SUMIF($D$4:$K$4,"femme",D11:K11)</f>
        <v>1</v>
      </c>
      <c r="N11" s="51">
        <f>SUMIF($D$4:$K$4,"homme",D11:K11)</f>
        <v>1</v>
      </c>
      <c r="O11" s="235"/>
    </row>
    <row r="12" spans="1:599" x14ac:dyDescent="0.3">
      <c r="A12" s="138"/>
      <c r="B12" s="81"/>
      <c r="C12" s="62" t="s">
        <v>66</v>
      </c>
      <c r="D12" s="137">
        <v>1</v>
      </c>
      <c r="E12" s="137">
        <v>1</v>
      </c>
      <c r="F12" s="137"/>
      <c r="G12" s="137"/>
      <c r="H12" s="137">
        <v>1</v>
      </c>
      <c r="I12" s="137">
        <v>1</v>
      </c>
      <c r="J12" s="137">
        <v>1</v>
      </c>
      <c r="K12" s="137">
        <v>1</v>
      </c>
      <c r="L12" s="49">
        <f>SUM(D12:K12)</f>
        <v>6</v>
      </c>
      <c r="M12" s="51">
        <f>SUMIF($D$4:$K$4,"femme",D12:K12)</f>
        <v>1</v>
      </c>
      <c r="N12" s="51">
        <f>SUMIF($D$4:$K$4,"homme",D12:K12)</f>
        <v>1</v>
      </c>
      <c r="O12" s="235"/>
    </row>
    <row r="13" spans="1:599" ht="14.4" customHeight="1" x14ac:dyDescent="0.3">
      <c r="A13" s="139" t="s">
        <v>67</v>
      </c>
      <c r="B13" s="82" t="s">
        <v>68</v>
      </c>
      <c r="C13" s="63" t="s">
        <v>69</v>
      </c>
      <c r="D13" s="140">
        <v>1</v>
      </c>
      <c r="E13" s="140">
        <v>1</v>
      </c>
      <c r="F13" s="140"/>
      <c r="G13" s="140">
        <v>1</v>
      </c>
      <c r="H13" s="140">
        <v>1</v>
      </c>
      <c r="I13" s="140">
        <v>1</v>
      </c>
      <c r="J13" s="140">
        <v>1</v>
      </c>
      <c r="K13" s="140">
        <v>1</v>
      </c>
      <c r="L13" s="50">
        <f t="shared" ref="L13:L26" si="0">SUM(D13:K13)</f>
        <v>7</v>
      </c>
      <c r="M13" s="54">
        <f t="shared" ref="M13:M26" si="1">SUMIF($D$4:$K$4,"femme",D13:K13)</f>
        <v>2</v>
      </c>
      <c r="N13" s="51">
        <f t="shared" ref="N13:N62" si="2">SUMIF($D$4:$K$4,"homme",D13:K13)</f>
        <v>1</v>
      </c>
      <c r="O13" s="216" t="s">
        <v>70</v>
      </c>
    </row>
    <row r="14" spans="1:599" ht="14.4" customHeight="1" x14ac:dyDescent="0.3">
      <c r="A14" s="139"/>
      <c r="B14" s="82"/>
      <c r="C14" s="63" t="s">
        <v>71</v>
      </c>
      <c r="D14" s="140"/>
      <c r="E14" s="140"/>
      <c r="F14" s="140">
        <v>1</v>
      </c>
      <c r="G14" s="140">
        <v>1</v>
      </c>
      <c r="H14" s="140"/>
      <c r="I14" s="140"/>
      <c r="J14" s="140">
        <v>1</v>
      </c>
      <c r="K14" s="140"/>
      <c r="L14" s="50">
        <f t="shared" si="0"/>
        <v>3</v>
      </c>
      <c r="M14" s="54">
        <f t="shared" si="1"/>
        <v>1</v>
      </c>
      <c r="N14" s="51">
        <f t="shared" si="2"/>
        <v>1</v>
      </c>
      <c r="O14" s="217"/>
    </row>
    <row r="15" spans="1:599" ht="14.4" customHeight="1" x14ac:dyDescent="0.3">
      <c r="A15" s="139"/>
      <c r="B15" s="82" t="s">
        <v>72</v>
      </c>
      <c r="C15" s="63" t="s">
        <v>73</v>
      </c>
      <c r="D15" s="140"/>
      <c r="E15" s="140"/>
      <c r="F15" s="140">
        <v>1</v>
      </c>
      <c r="G15" s="140">
        <v>1</v>
      </c>
      <c r="H15" s="140">
        <v>1</v>
      </c>
      <c r="I15" s="140">
        <v>1</v>
      </c>
      <c r="J15" s="140"/>
      <c r="K15" s="140">
        <v>1</v>
      </c>
      <c r="L15" s="50">
        <f t="shared" si="0"/>
        <v>5</v>
      </c>
      <c r="M15" s="54">
        <f t="shared" si="1"/>
        <v>1</v>
      </c>
      <c r="N15" s="51">
        <f t="shared" si="2"/>
        <v>1</v>
      </c>
      <c r="O15" s="217"/>
    </row>
    <row r="16" spans="1:599" ht="14.4" customHeight="1" x14ac:dyDescent="0.3">
      <c r="A16" s="139"/>
      <c r="B16" s="97"/>
      <c r="C16" s="63" t="s">
        <v>74</v>
      </c>
      <c r="D16" s="140"/>
      <c r="E16" s="140"/>
      <c r="F16" s="140"/>
      <c r="G16" s="140"/>
      <c r="H16" s="140">
        <v>1</v>
      </c>
      <c r="I16" s="140"/>
      <c r="J16" s="140">
        <v>1</v>
      </c>
      <c r="K16" s="140">
        <v>1</v>
      </c>
      <c r="L16" s="50">
        <f t="shared" ref="L16" si="3">SUM(D16:K16)</f>
        <v>3</v>
      </c>
      <c r="M16" s="54">
        <f t="shared" ref="M16" si="4">SUMIF($D$4:$K$4,"femme",D16:K16)</f>
        <v>0</v>
      </c>
      <c r="N16" s="51">
        <f t="shared" ref="N16" si="5">SUMIF($D$4:$K$4,"homme",D16:K16)</f>
        <v>0</v>
      </c>
      <c r="O16" s="218"/>
    </row>
    <row r="17" spans="1:15" ht="14.4" customHeight="1" x14ac:dyDescent="0.3">
      <c r="A17" s="36" t="s">
        <v>75</v>
      </c>
      <c r="B17" s="79" t="s">
        <v>76</v>
      </c>
      <c r="C17" s="64" t="s">
        <v>77</v>
      </c>
      <c r="D17" s="141"/>
      <c r="E17" s="141"/>
      <c r="F17" s="141">
        <v>1</v>
      </c>
      <c r="G17" s="141"/>
      <c r="H17" s="137"/>
      <c r="I17" s="141"/>
      <c r="J17" s="141"/>
      <c r="K17" s="141"/>
      <c r="L17" s="49">
        <f t="shared" si="0"/>
        <v>1</v>
      </c>
      <c r="M17" s="51">
        <f t="shared" si="1"/>
        <v>0</v>
      </c>
      <c r="N17" s="51">
        <f t="shared" si="2"/>
        <v>1</v>
      </c>
      <c r="O17" s="219" t="s">
        <v>78</v>
      </c>
    </row>
    <row r="18" spans="1:15" ht="14.4" customHeight="1" x14ac:dyDescent="0.3">
      <c r="A18" s="36"/>
      <c r="B18" s="52"/>
      <c r="C18" s="64" t="s">
        <v>79</v>
      </c>
      <c r="D18" s="141"/>
      <c r="E18" s="141"/>
      <c r="F18" s="141">
        <v>1</v>
      </c>
      <c r="G18" s="141">
        <v>1</v>
      </c>
      <c r="H18" s="137"/>
      <c r="I18" s="141">
        <v>1</v>
      </c>
      <c r="J18" s="141"/>
      <c r="K18" s="141"/>
      <c r="L18" s="49">
        <f t="shared" si="0"/>
        <v>3</v>
      </c>
      <c r="M18" s="51">
        <f t="shared" si="1"/>
        <v>1</v>
      </c>
      <c r="N18" s="51">
        <f t="shared" si="2"/>
        <v>1</v>
      </c>
      <c r="O18" s="220"/>
    </row>
    <row r="19" spans="1:15" ht="14.4" customHeight="1" x14ac:dyDescent="0.3">
      <c r="A19" s="36"/>
      <c r="B19" s="52"/>
      <c r="C19" s="64" t="s">
        <v>80</v>
      </c>
      <c r="D19" s="141"/>
      <c r="E19" s="141"/>
      <c r="F19" s="141"/>
      <c r="G19" s="141"/>
      <c r="H19" s="137"/>
      <c r="I19" s="141"/>
      <c r="J19" s="141"/>
      <c r="K19" s="141">
        <v>1</v>
      </c>
      <c r="L19" s="49">
        <f t="shared" si="0"/>
        <v>1</v>
      </c>
      <c r="M19" s="51">
        <f t="shared" si="1"/>
        <v>0</v>
      </c>
      <c r="N19" s="51">
        <f t="shared" si="2"/>
        <v>0</v>
      </c>
      <c r="O19" s="220"/>
    </row>
    <row r="20" spans="1:15" ht="14.4" customHeight="1" x14ac:dyDescent="0.3">
      <c r="A20" s="36"/>
      <c r="B20" s="52"/>
      <c r="C20" s="64" t="s">
        <v>81</v>
      </c>
      <c r="D20" s="141">
        <v>1</v>
      </c>
      <c r="E20" s="141"/>
      <c r="F20" s="141"/>
      <c r="G20" s="141">
        <v>1</v>
      </c>
      <c r="H20" s="137">
        <v>1</v>
      </c>
      <c r="I20" s="141">
        <v>1</v>
      </c>
      <c r="J20" s="141">
        <v>1</v>
      </c>
      <c r="K20" s="141"/>
      <c r="L20" s="49">
        <f t="shared" si="0"/>
        <v>5</v>
      </c>
      <c r="M20" s="51">
        <f t="shared" si="1"/>
        <v>2</v>
      </c>
      <c r="N20" s="51">
        <f t="shared" si="2"/>
        <v>0</v>
      </c>
      <c r="O20" s="220"/>
    </row>
    <row r="21" spans="1:15" ht="14.4" customHeight="1" x14ac:dyDescent="0.3">
      <c r="A21" s="36"/>
      <c r="B21" s="52"/>
      <c r="C21" s="64" t="s">
        <v>82</v>
      </c>
      <c r="D21" s="141"/>
      <c r="E21" s="141"/>
      <c r="F21" s="141"/>
      <c r="G21" s="141"/>
      <c r="H21" s="137"/>
      <c r="I21" s="141">
        <v>1</v>
      </c>
      <c r="J21" s="141">
        <v>1</v>
      </c>
      <c r="K21" s="141"/>
      <c r="L21" s="49">
        <f t="shared" si="0"/>
        <v>2</v>
      </c>
      <c r="M21" s="51">
        <f t="shared" si="1"/>
        <v>0</v>
      </c>
      <c r="N21" s="51">
        <f t="shared" si="2"/>
        <v>0</v>
      </c>
      <c r="O21" s="220"/>
    </row>
    <row r="22" spans="1:15" ht="14.4" customHeight="1" x14ac:dyDescent="0.3">
      <c r="A22" s="36"/>
      <c r="B22" s="52"/>
      <c r="C22" s="64" t="s">
        <v>83</v>
      </c>
      <c r="D22" s="141"/>
      <c r="E22" s="141">
        <v>1</v>
      </c>
      <c r="F22" s="141">
        <v>1</v>
      </c>
      <c r="G22" s="141">
        <v>1</v>
      </c>
      <c r="H22" s="137"/>
      <c r="I22" s="141"/>
      <c r="J22" s="141"/>
      <c r="K22" s="141"/>
      <c r="L22" s="49">
        <f t="shared" si="0"/>
        <v>3</v>
      </c>
      <c r="M22" s="51">
        <f t="shared" si="1"/>
        <v>1</v>
      </c>
      <c r="N22" s="51">
        <f t="shared" si="2"/>
        <v>2</v>
      </c>
      <c r="O22" s="220"/>
    </row>
    <row r="23" spans="1:15" ht="14.4" customHeight="1" x14ac:dyDescent="0.3">
      <c r="A23" s="36"/>
      <c r="B23" s="52"/>
      <c r="C23" s="64" t="s">
        <v>84</v>
      </c>
      <c r="D23" s="141"/>
      <c r="E23" s="141"/>
      <c r="F23" s="141"/>
      <c r="G23" s="141"/>
      <c r="H23" s="137">
        <v>1</v>
      </c>
      <c r="I23" s="141">
        <v>1</v>
      </c>
      <c r="J23" s="141"/>
      <c r="K23" s="141">
        <v>1</v>
      </c>
      <c r="L23" s="49">
        <f t="shared" si="0"/>
        <v>3</v>
      </c>
      <c r="M23" s="51">
        <f t="shared" si="1"/>
        <v>0</v>
      </c>
      <c r="N23" s="51">
        <f t="shared" si="2"/>
        <v>0</v>
      </c>
      <c r="O23" s="220"/>
    </row>
    <row r="24" spans="1:15" ht="14.4" customHeight="1" x14ac:dyDescent="0.3">
      <c r="A24" s="36"/>
      <c r="B24" s="52"/>
      <c r="C24" s="64" t="s">
        <v>85</v>
      </c>
      <c r="D24" s="141">
        <v>1</v>
      </c>
      <c r="E24" s="141"/>
      <c r="F24" s="141"/>
      <c r="G24" s="141"/>
      <c r="H24" s="137"/>
      <c r="I24" s="141"/>
      <c r="J24" s="141"/>
      <c r="K24" s="141">
        <v>1</v>
      </c>
      <c r="L24" s="49">
        <f t="shared" ref="L24" si="6">SUM(D24:K24)</f>
        <v>2</v>
      </c>
      <c r="M24" s="51">
        <f t="shared" ref="M24" si="7">SUMIF($D$4:$K$4,"femme",D24:K24)</f>
        <v>1</v>
      </c>
      <c r="N24" s="51">
        <f t="shared" ref="N24" si="8">SUMIF($D$4:$K$4,"homme",D24:K24)</f>
        <v>0</v>
      </c>
      <c r="O24" s="221"/>
    </row>
    <row r="25" spans="1:15" s="18" customFormat="1" ht="26.4" customHeight="1" x14ac:dyDescent="0.3">
      <c r="A25" s="37" t="s">
        <v>86</v>
      </c>
      <c r="B25" s="83" t="s">
        <v>87</v>
      </c>
      <c r="C25" s="65" t="s">
        <v>88</v>
      </c>
      <c r="D25" s="142">
        <v>1</v>
      </c>
      <c r="E25" s="142">
        <v>1</v>
      </c>
      <c r="F25" s="142">
        <v>1</v>
      </c>
      <c r="G25" s="142">
        <v>1</v>
      </c>
      <c r="H25" s="142">
        <v>1</v>
      </c>
      <c r="I25" s="142">
        <v>1</v>
      </c>
      <c r="J25" s="142"/>
      <c r="K25" s="142"/>
      <c r="L25" s="49">
        <f>SUM(D25:K25)</f>
        <v>6</v>
      </c>
      <c r="M25" s="51">
        <f t="shared" si="1"/>
        <v>2</v>
      </c>
      <c r="N25" s="51">
        <f t="shared" si="2"/>
        <v>2</v>
      </c>
      <c r="O25" s="210" t="s">
        <v>89</v>
      </c>
    </row>
    <row r="26" spans="1:15" s="18" customFormat="1" ht="14.4" customHeight="1" x14ac:dyDescent="0.3">
      <c r="A26" s="37"/>
      <c r="B26" s="83" t="s">
        <v>90</v>
      </c>
      <c r="C26" s="65" t="s">
        <v>91</v>
      </c>
      <c r="D26" s="142">
        <v>1</v>
      </c>
      <c r="E26" s="142"/>
      <c r="F26" s="142">
        <v>1</v>
      </c>
      <c r="G26" s="142">
        <v>1</v>
      </c>
      <c r="H26" s="142">
        <v>1</v>
      </c>
      <c r="I26" s="142"/>
      <c r="J26" s="142"/>
      <c r="K26" s="142"/>
      <c r="L26" s="49">
        <f t="shared" si="0"/>
        <v>4</v>
      </c>
      <c r="M26" s="51">
        <f t="shared" si="1"/>
        <v>2</v>
      </c>
      <c r="N26" s="51">
        <f t="shared" si="2"/>
        <v>1</v>
      </c>
      <c r="O26" s="211"/>
    </row>
    <row r="27" spans="1:15" x14ac:dyDescent="0.3">
      <c r="A27" s="225" t="s">
        <v>92</v>
      </c>
      <c r="B27" s="226"/>
      <c r="C27" s="227"/>
      <c r="D27" s="228"/>
      <c r="E27" s="229"/>
      <c r="F27" s="229"/>
      <c r="G27" s="229"/>
      <c r="H27" s="229"/>
      <c r="I27" s="229"/>
      <c r="J27" s="229"/>
      <c r="K27" s="229"/>
      <c r="L27" s="229"/>
      <c r="M27" s="229"/>
      <c r="N27" s="229"/>
      <c r="O27" s="230"/>
    </row>
    <row r="28" spans="1:15" ht="14.4" customHeight="1" x14ac:dyDescent="0.3">
      <c r="A28" s="37" t="s">
        <v>93</v>
      </c>
      <c r="B28" s="83" t="s">
        <v>94</v>
      </c>
      <c r="C28" s="65" t="s">
        <v>95</v>
      </c>
      <c r="D28" s="142"/>
      <c r="E28" s="142"/>
      <c r="F28" s="142"/>
      <c r="G28" s="142"/>
      <c r="H28" s="142">
        <v>1</v>
      </c>
      <c r="I28" s="143"/>
      <c r="J28" s="143"/>
      <c r="K28" s="143"/>
      <c r="L28" s="43">
        <f>SUM(D28:K28)</f>
        <v>1</v>
      </c>
      <c r="M28" s="51">
        <f t="shared" ref="M28" si="9">SUMIF($D$4:$K$4,"femme",D28:K28)</f>
        <v>0</v>
      </c>
      <c r="N28" s="51">
        <f>SUMIF($D$4:$K$4,"homme",D28:K28)</f>
        <v>0</v>
      </c>
      <c r="O28" s="212" t="s">
        <v>96</v>
      </c>
    </row>
    <row r="29" spans="1:15" ht="14.4" customHeight="1" x14ac:dyDescent="0.3">
      <c r="A29" s="37"/>
      <c r="B29" s="83"/>
      <c r="C29" s="66" t="s">
        <v>97</v>
      </c>
      <c r="D29" s="143"/>
      <c r="E29" s="143">
        <v>1</v>
      </c>
      <c r="F29" s="143">
        <v>1</v>
      </c>
      <c r="G29" s="143">
        <v>1</v>
      </c>
      <c r="H29" s="143"/>
      <c r="I29" s="143"/>
      <c r="J29" s="143"/>
      <c r="K29" s="143"/>
      <c r="L29" s="43">
        <f>SUM(D29:K29)</f>
        <v>3</v>
      </c>
      <c r="M29" s="51">
        <f>SUMIF($D$4:$K$4,"femme",D29:K29)</f>
        <v>1</v>
      </c>
      <c r="N29" s="51">
        <f>SUMIF($D$4:$K$4,"homme",D29:K29)</f>
        <v>2</v>
      </c>
      <c r="O29" s="213"/>
    </row>
    <row r="30" spans="1:15" ht="14.4" customHeight="1" x14ac:dyDescent="0.3">
      <c r="A30" s="144"/>
      <c r="B30" s="84"/>
      <c r="C30" s="65" t="s">
        <v>98</v>
      </c>
      <c r="D30" s="142"/>
      <c r="E30" s="142">
        <v>1</v>
      </c>
      <c r="F30" s="142">
        <v>1</v>
      </c>
      <c r="G30" s="142"/>
      <c r="H30" s="142">
        <v>1</v>
      </c>
      <c r="I30" s="143"/>
      <c r="J30" s="143">
        <v>1</v>
      </c>
      <c r="K30" s="143">
        <v>1</v>
      </c>
      <c r="L30" s="43">
        <f>SUM(D30:K30)</f>
        <v>5</v>
      </c>
      <c r="M30" s="51">
        <f>SUMIF($D$4:$K$4,"femme",D30:K30)</f>
        <v>0</v>
      </c>
      <c r="N30" s="51">
        <f>SUMIF($D$4:$K$4,"homme",D30:K30)</f>
        <v>2</v>
      </c>
      <c r="O30" s="213"/>
    </row>
    <row r="31" spans="1:15" ht="14.4" customHeight="1" x14ac:dyDescent="0.3">
      <c r="A31" s="144"/>
      <c r="B31" s="84"/>
      <c r="C31" s="65" t="s">
        <v>99</v>
      </c>
      <c r="D31" s="142"/>
      <c r="E31" s="142">
        <v>1</v>
      </c>
      <c r="F31" s="142">
        <v>1</v>
      </c>
      <c r="G31" s="142"/>
      <c r="H31" s="143"/>
      <c r="I31" s="143"/>
      <c r="J31" s="143"/>
      <c r="K31" s="143"/>
      <c r="L31" s="43">
        <f>SUM(D31:K31)</f>
        <v>2</v>
      </c>
      <c r="M31" s="51">
        <f>SUMIF($D$4:$K$4,"femme",D31:K31)</f>
        <v>0</v>
      </c>
      <c r="N31" s="51">
        <f>SUMIF($D$4:$K$4,"homme",D31:K31)</f>
        <v>2</v>
      </c>
      <c r="O31" s="213"/>
    </row>
    <row r="32" spans="1:15" ht="14.4" customHeight="1" x14ac:dyDescent="0.3">
      <c r="A32" s="144"/>
      <c r="B32" s="84"/>
      <c r="C32" s="65" t="s">
        <v>100</v>
      </c>
      <c r="D32" s="142"/>
      <c r="E32" s="142">
        <v>1</v>
      </c>
      <c r="F32" s="142"/>
      <c r="G32" s="142"/>
      <c r="H32" s="143">
        <v>1</v>
      </c>
      <c r="I32" s="143"/>
      <c r="J32" s="143">
        <v>1</v>
      </c>
      <c r="K32" s="143">
        <v>1</v>
      </c>
      <c r="L32" s="43">
        <f t="shared" ref="L32" si="10">SUM(D32:K32)</f>
        <v>4</v>
      </c>
      <c r="M32" s="51">
        <f t="shared" ref="M32" si="11">SUMIF($D$4:$K$4,"femme",D32:K32)</f>
        <v>0</v>
      </c>
      <c r="N32" s="51">
        <f t="shared" ref="N32" si="12">SUMIF($D$4:$K$4,"homme",D32:K32)</f>
        <v>1</v>
      </c>
      <c r="O32" s="213"/>
    </row>
    <row r="33" spans="1:112" ht="14.4" customHeight="1" x14ac:dyDescent="0.3">
      <c r="A33" s="144"/>
      <c r="B33" s="84"/>
      <c r="C33" s="65" t="s">
        <v>101</v>
      </c>
      <c r="D33" s="142">
        <v>1</v>
      </c>
      <c r="E33" s="142">
        <v>1</v>
      </c>
      <c r="F33" s="142">
        <v>1</v>
      </c>
      <c r="G33" s="142">
        <v>1</v>
      </c>
      <c r="H33" s="143"/>
      <c r="I33" s="143">
        <v>1</v>
      </c>
      <c r="J33" s="143">
        <v>1</v>
      </c>
      <c r="K33" s="143"/>
      <c r="L33" s="43">
        <f>SUM(D33:K33)</f>
        <v>6</v>
      </c>
      <c r="M33" s="51">
        <f>SUMIF($D$4:$K$4,"femme",D33:K33)</f>
        <v>2</v>
      </c>
      <c r="N33" s="51">
        <f>SUMIF($D$4:$K$4,"homme",D33:K33)</f>
        <v>2</v>
      </c>
      <c r="O33" s="213"/>
    </row>
    <row r="34" spans="1:112" ht="14.4" customHeight="1" x14ac:dyDescent="0.3">
      <c r="A34" s="144"/>
      <c r="B34" s="84"/>
      <c r="C34" s="65" t="s">
        <v>102</v>
      </c>
      <c r="D34" s="142"/>
      <c r="E34" s="142"/>
      <c r="F34" s="142"/>
      <c r="G34" s="142">
        <v>1</v>
      </c>
      <c r="H34" s="142">
        <v>1</v>
      </c>
      <c r="I34" s="143"/>
      <c r="J34" s="143">
        <v>1</v>
      </c>
      <c r="K34" s="143">
        <v>1</v>
      </c>
      <c r="L34" s="43">
        <f>SUM(D34:K34)</f>
        <v>4</v>
      </c>
      <c r="M34" s="51">
        <f>SUMIF($D$4:$K$4,"femme",D34:K34)</f>
        <v>1</v>
      </c>
      <c r="N34" s="51">
        <f>SUMIF($D$4:$K$4,"homme",D34:K34)</f>
        <v>0</v>
      </c>
      <c r="O34" s="213"/>
    </row>
    <row r="35" spans="1:112" ht="14.4" customHeight="1" x14ac:dyDescent="0.3">
      <c r="A35" s="144"/>
      <c r="B35" s="84"/>
      <c r="C35" s="65" t="s">
        <v>103</v>
      </c>
      <c r="D35" s="142">
        <v>1</v>
      </c>
      <c r="E35" s="142"/>
      <c r="F35" s="142"/>
      <c r="G35" s="142"/>
      <c r="H35" s="143"/>
      <c r="I35" s="143"/>
      <c r="J35" s="143"/>
      <c r="K35" s="143"/>
      <c r="L35" s="43">
        <f t="shared" ref="L35" si="13">SUM(D35:K35)</f>
        <v>1</v>
      </c>
      <c r="M35" s="51">
        <f t="shared" ref="M35" si="14">SUMIF($D$4:$K$4,"femme",D35:K35)</f>
        <v>1</v>
      </c>
      <c r="N35" s="51">
        <f t="shared" ref="N35" si="15">SUMIF($D$4:$K$4,"homme",D35:K35)</f>
        <v>0</v>
      </c>
      <c r="O35" s="213"/>
    </row>
    <row r="36" spans="1:112" ht="14.4" customHeight="1" x14ac:dyDescent="0.3">
      <c r="A36" s="144"/>
      <c r="B36" s="84"/>
      <c r="C36" s="65" t="s">
        <v>104</v>
      </c>
      <c r="D36" s="142">
        <v>1</v>
      </c>
      <c r="E36" s="142">
        <v>1</v>
      </c>
      <c r="F36" s="142"/>
      <c r="G36" s="142"/>
      <c r="H36" s="142"/>
      <c r="I36" s="142"/>
      <c r="J36" s="142"/>
      <c r="K36" s="142"/>
      <c r="L36" s="43">
        <f t="shared" ref="L36" si="16">SUM(D36:K36)</f>
        <v>2</v>
      </c>
      <c r="M36" s="51">
        <f t="shared" ref="M36:M37" si="17">SUMIF($D$4:$K$4,"femme",D36:K36)</f>
        <v>1</v>
      </c>
      <c r="N36" s="51">
        <f t="shared" ref="N36:N37" si="18">SUMIF($D$4:$K$4,"homme",D36:K36)</f>
        <v>1</v>
      </c>
      <c r="O36" s="213"/>
    </row>
    <row r="37" spans="1:112" s="19" customFormat="1" ht="14.4" customHeight="1" x14ac:dyDescent="0.3">
      <c r="A37" s="31"/>
      <c r="B37" s="83"/>
      <c r="C37" s="65"/>
      <c r="D37" s="142"/>
      <c r="E37" s="142"/>
      <c r="F37" s="142"/>
      <c r="G37" s="142"/>
      <c r="H37" s="142"/>
      <c r="I37" s="142"/>
      <c r="J37" s="142"/>
      <c r="K37" s="142"/>
      <c r="L37" s="43"/>
      <c r="M37" s="51">
        <f t="shared" si="17"/>
        <v>0</v>
      </c>
      <c r="N37" s="51">
        <f t="shared" si="18"/>
        <v>0</v>
      </c>
      <c r="O37" s="213"/>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c r="DE37" s="18"/>
      <c r="DF37" s="18"/>
      <c r="DG37" s="18"/>
      <c r="DH37" s="18"/>
    </row>
    <row r="38" spans="1:112" s="19" customFormat="1" ht="14.4" customHeight="1" x14ac:dyDescent="0.3">
      <c r="A38" s="31"/>
      <c r="B38" s="83"/>
      <c r="C38" s="66" t="s">
        <v>105</v>
      </c>
      <c r="D38" s="142">
        <v>1</v>
      </c>
      <c r="E38" s="142">
        <v>1</v>
      </c>
      <c r="F38" s="142">
        <v>1</v>
      </c>
      <c r="G38" s="142">
        <v>1</v>
      </c>
      <c r="H38" s="142">
        <v>1</v>
      </c>
      <c r="I38" s="142">
        <v>1</v>
      </c>
      <c r="J38" s="142">
        <v>1</v>
      </c>
      <c r="K38" s="142">
        <v>1</v>
      </c>
      <c r="L38" s="43">
        <f t="shared" ref="L38:L42" si="19">SUM(D38:K38)</f>
        <v>8</v>
      </c>
      <c r="M38" s="51">
        <f t="shared" ref="M38:M42" si="20">SUMIF($D$4:$K$4,"femme",D38:K38)</f>
        <v>2</v>
      </c>
      <c r="N38" s="51">
        <f t="shared" ref="N38:N42" si="21">SUMIF($D$4:$K$4,"homme",D38:K38)</f>
        <v>2</v>
      </c>
      <c r="O38" s="213"/>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c r="DE38" s="18"/>
      <c r="DF38" s="18"/>
      <c r="DG38" s="18"/>
      <c r="DH38" s="18"/>
    </row>
    <row r="39" spans="1:112" s="19" customFormat="1" x14ac:dyDescent="0.3">
      <c r="A39" s="31"/>
      <c r="B39" s="83"/>
      <c r="C39" s="66" t="s">
        <v>106</v>
      </c>
      <c r="D39" s="142"/>
      <c r="E39" s="142"/>
      <c r="F39" s="142"/>
      <c r="G39" s="142"/>
      <c r="H39" s="142"/>
      <c r="I39" s="142"/>
      <c r="J39" s="142"/>
      <c r="K39" s="142">
        <v>1</v>
      </c>
      <c r="L39" s="43">
        <f t="shared" si="19"/>
        <v>1</v>
      </c>
      <c r="M39" s="51">
        <f t="shared" si="20"/>
        <v>0</v>
      </c>
      <c r="N39" s="51">
        <f t="shared" si="21"/>
        <v>0</v>
      </c>
      <c r="O39" s="213"/>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c r="DE39" s="18"/>
      <c r="DF39" s="18"/>
      <c r="DG39" s="18"/>
      <c r="DH39" s="18"/>
    </row>
    <row r="40" spans="1:112" s="19" customFormat="1" ht="14.4" customHeight="1" x14ac:dyDescent="0.3">
      <c r="A40" s="31"/>
      <c r="B40" s="83"/>
      <c r="C40" s="66" t="s">
        <v>107</v>
      </c>
      <c r="D40" s="142"/>
      <c r="E40" s="142"/>
      <c r="F40" s="142"/>
      <c r="G40" s="142"/>
      <c r="H40" s="142"/>
      <c r="I40" s="142">
        <v>1</v>
      </c>
      <c r="J40" s="142"/>
      <c r="K40" s="142"/>
      <c r="L40" s="43">
        <f t="shared" si="19"/>
        <v>1</v>
      </c>
      <c r="M40" s="51">
        <f t="shared" si="20"/>
        <v>0</v>
      </c>
      <c r="N40" s="51">
        <f t="shared" si="21"/>
        <v>0</v>
      </c>
      <c r="O40" s="213"/>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c r="DE40" s="18"/>
      <c r="DF40" s="18"/>
      <c r="DG40" s="18"/>
      <c r="DH40" s="18"/>
    </row>
    <row r="41" spans="1:112" s="19" customFormat="1" ht="14.4" customHeight="1" x14ac:dyDescent="0.3">
      <c r="A41" s="31"/>
      <c r="B41" s="83"/>
      <c r="C41" s="66" t="s">
        <v>108</v>
      </c>
      <c r="D41" s="142">
        <v>1</v>
      </c>
      <c r="E41" s="142">
        <v>1</v>
      </c>
      <c r="F41" s="142">
        <v>1</v>
      </c>
      <c r="G41" s="142">
        <v>1</v>
      </c>
      <c r="H41" s="142">
        <v>1</v>
      </c>
      <c r="I41" s="142"/>
      <c r="J41" s="142">
        <v>1</v>
      </c>
      <c r="K41" s="142">
        <v>1</v>
      </c>
      <c r="L41" s="43">
        <f t="shared" si="19"/>
        <v>7</v>
      </c>
      <c r="M41" s="51">
        <f t="shared" si="20"/>
        <v>2</v>
      </c>
      <c r="N41" s="51">
        <f t="shared" si="21"/>
        <v>2</v>
      </c>
      <c r="O41" s="213"/>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c r="DE41" s="18"/>
      <c r="DF41" s="18"/>
      <c r="DG41" s="18"/>
      <c r="DH41" s="18"/>
    </row>
    <row r="42" spans="1:112" s="19" customFormat="1" ht="14.4" customHeight="1" x14ac:dyDescent="0.3">
      <c r="A42" s="31"/>
      <c r="B42" s="83"/>
      <c r="C42" s="66" t="s">
        <v>109</v>
      </c>
      <c r="D42" s="142"/>
      <c r="E42" s="142"/>
      <c r="F42" s="142"/>
      <c r="G42" s="142"/>
      <c r="H42" s="142">
        <v>1</v>
      </c>
      <c r="I42" s="142">
        <v>1</v>
      </c>
      <c r="J42" s="142"/>
      <c r="K42" s="142"/>
      <c r="L42" s="43">
        <f t="shared" si="19"/>
        <v>2</v>
      </c>
      <c r="M42" s="51">
        <f t="shared" si="20"/>
        <v>0</v>
      </c>
      <c r="N42" s="51">
        <f t="shared" si="21"/>
        <v>0</v>
      </c>
      <c r="O42" s="213"/>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c r="DE42" s="18"/>
      <c r="DF42" s="18"/>
      <c r="DG42" s="18"/>
      <c r="DH42" s="18"/>
    </row>
    <row r="43" spans="1:112" s="19" customFormat="1" x14ac:dyDescent="0.3">
      <c r="A43" s="31"/>
      <c r="B43" s="83"/>
      <c r="C43" s="66" t="s">
        <v>110</v>
      </c>
      <c r="D43" s="142"/>
      <c r="E43" s="142"/>
      <c r="F43" s="142"/>
      <c r="G43" s="142"/>
      <c r="H43" s="142"/>
      <c r="I43" s="142">
        <v>1</v>
      </c>
      <c r="J43" s="142"/>
      <c r="K43" s="142"/>
      <c r="L43" s="43">
        <f>SUM(D43:K43)</f>
        <v>1</v>
      </c>
      <c r="M43" s="51">
        <f>SUMIF($D$4:$K$4,"femme",D43:K43)</f>
        <v>0</v>
      </c>
      <c r="N43" s="51">
        <f>SUMIF($D$4:$K$4,"homme",D43:K43)</f>
        <v>0</v>
      </c>
      <c r="O43" s="213"/>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c r="DE43" s="18"/>
      <c r="DF43" s="18"/>
      <c r="DG43" s="18"/>
      <c r="DH43" s="18"/>
    </row>
    <row r="44" spans="1:112" s="19" customFormat="1" ht="14.4" customHeight="1" x14ac:dyDescent="0.3">
      <c r="A44" s="31"/>
      <c r="B44" s="83"/>
      <c r="C44" s="65" t="s">
        <v>111</v>
      </c>
      <c r="D44" s="142"/>
      <c r="E44" s="142"/>
      <c r="F44" s="142"/>
      <c r="G44" s="142">
        <v>1</v>
      </c>
      <c r="H44" s="142">
        <v>1</v>
      </c>
      <c r="I44" s="142"/>
      <c r="J44" s="142"/>
      <c r="K44" s="142">
        <v>1</v>
      </c>
      <c r="L44" s="43">
        <f>SUM(D44:K44)</f>
        <v>3</v>
      </c>
      <c r="M44" s="51">
        <f t="shared" ref="M44" si="22">SUMIF($D$4:$K$4,"femme",D44:K44)</f>
        <v>1</v>
      </c>
      <c r="N44" s="51">
        <f t="shared" ref="N44" si="23">SUMIF($D$4:$K$4,"homme",D44:K44)</f>
        <v>0</v>
      </c>
      <c r="O44" s="213"/>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c r="DE44" s="18"/>
      <c r="DF44" s="18"/>
      <c r="DG44" s="18"/>
      <c r="DH44" s="18"/>
    </row>
    <row r="45" spans="1:112" ht="27.6" x14ac:dyDescent="0.3">
      <c r="A45" s="38" t="s">
        <v>112</v>
      </c>
      <c r="B45" s="52" t="s">
        <v>113</v>
      </c>
      <c r="C45" s="61" t="s">
        <v>114</v>
      </c>
      <c r="D45" s="136"/>
      <c r="E45" s="136">
        <v>1</v>
      </c>
      <c r="F45" s="136"/>
      <c r="G45" s="136"/>
      <c r="H45" s="136"/>
      <c r="I45" s="141"/>
      <c r="J45" s="141"/>
      <c r="K45" s="141"/>
      <c r="L45" s="43">
        <f>SUM(D45:K45)</f>
        <v>1</v>
      </c>
      <c r="M45" s="51">
        <f>SUMIF($D$4:$K$4,"femme",D45:K45)</f>
        <v>0</v>
      </c>
      <c r="N45" s="51">
        <f>SUMIF($D$4:$K$4,"homme",D45:K45)</f>
        <v>1</v>
      </c>
      <c r="O45" s="214" t="s">
        <v>115</v>
      </c>
    </row>
    <row r="46" spans="1:112" ht="14.4" customHeight="1" x14ac:dyDescent="0.3">
      <c r="A46" s="36"/>
      <c r="B46" s="52"/>
      <c r="C46" s="61" t="s">
        <v>116</v>
      </c>
      <c r="D46" s="136"/>
      <c r="E46" s="136">
        <v>1</v>
      </c>
      <c r="F46" s="136"/>
      <c r="G46" s="136"/>
      <c r="H46" s="136"/>
      <c r="I46" s="141"/>
      <c r="J46" s="141">
        <v>1</v>
      </c>
      <c r="K46" s="141"/>
      <c r="L46" s="43">
        <f>SUM(D46:K46)</f>
        <v>2</v>
      </c>
      <c r="M46" s="51">
        <f>SUMIF($D$4:$K$4,"femme",D46:K46)</f>
        <v>0</v>
      </c>
      <c r="N46" s="51">
        <f>SUMIF($D$4:$K$4,"homme",D46:K46)</f>
        <v>1</v>
      </c>
      <c r="O46" s="215"/>
    </row>
    <row r="47" spans="1:112" x14ac:dyDescent="0.3">
      <c r="A47" s="36"/>
      <c r="B47" s="79" t="s">
        <v>117</v>
      </c>
      <c r="C47" s="61" t="s">
        <v>118</v>
      </c>
      <c r="D47" s="136">
        <v>1</v>
      </c>
      <c r="E47" s="136"/>
      <c r="F47" s="136">
        <v>1</v>
      </c>
      <c r="G47" s="136">
        <v>1</v>
      </c>
      <c r="H47" s="136"/>
      <c r="I47" s="141">
        <v>1</v>
      </c>
      <c r="J47" s="141"/>
      <c r="K47" s="141">
        <v>1</v>
      </c>
      <c r="L47" s="43">
        <f t="shared" ref="L47:L103" si="24">SUM(D47:K47)</f>
        <v>5</v>
      </c>
      <c r="M47" s="51">
        <f t="shared" ref="M47:M103" si="25">SUMIF($D$4:$K$4,"femme",D47:K47)</f>
        <v>2</v>
      </c>
      <c r="N47" s="51">
        <f t="shared" si="2"/>
        <v>1</v>
      </c>
      <c r="O47" s="215"/>
    </row>
    <row r="48" spans="1:112" ht="14.4" customHeight="1" x14ac:dyDescent="0.3">
      <c r="A48" s="36"/>
      <c r="B48" s="52"/>
      <c r="C48" s="61" t="s">
        <v>119</v>
      </c>
      <c r="D48" s="136"/>
      <c r="E48" s="136"/>
      <c r="F48" s="136">
        <v>1</v>
      </c>
      <c r="G48" s="136">
        <v>1</v>
      </c>
      <c r="H48" s="136">
        <v>1</v>
      </c>
      <c r="I48" s="141">
        <v>1</v>
      </c>
      <c r="J48" s="141"/>
      <c r="K48" s="141">
        <v>1</v>
      </c>
      <c r="L48" s="43">
        <f t="shared" si="24"/>
        <v>5</v>
      </c>
      <c r="M48" s="51">
        <f t="shared" si="25"/>
        <v>1</v>
      </c>
      <c r="N48" s="51">
        <f t="shared" si="2"/>
        <v>1</v>
      </c>
      <c r="O48" s="215"/>
    </row>
    <row r="49" spans="1:15" ht="14.4" customHeight="1" x14ac:dyDescent="0.3">
      <c r="A49" s="36"/>
      <c r="B49" s="52"/>
      <c r="C49" s="61" t="s">
        <v>120</v>
      </c>
      <c r="D49" s="136"/>
      <c r="E49" s="136"/>
      <c r="F49" s="136">
        <v>1</v>
      </c>
      <c r="G49" s="136">
        <v>1</v>
      </c>
      <c r="H49" s="136"/>
      <c r="I49" s="141"/>
      <c r="J49" s="141"/>
      <c r="K49" s="141"/>
      <c r="L49" s="43">
        <f t="shared" si="24"/>
        <v>2</v>
      </c>
      <c r="M49" s="51">
        <f t="shared" si="25"/>
        <v>1</v>
      </c>
      <c r="N49" s="51">
        <f t="shared" si="2"/>
        <v>1</v>
      </c>
      <c r="O49" s="215"/>
    </row>
    <row r="50" spans="1:15" ht="32.1" customHeight="1" x14ac:dyDescent="0.3">
      <c r="A50" s="36"/>
      <c r="B50" s="52"/>
      <c r="C50" s="61" t="s">
        <v>121</v>
      </c>
      <c r="D50" s="136"/>
      <c r="E50" s="136"/>
      <c r="F50" s="136"/>
      <c r="G50" s="136"/>
      <c r="H50" s="136"/>
      <c r="I50" s="141">
        <v>1</v>
      </c>
      <c r="J50" s="141"/>
      <c r="K50" s="141">
        <v>1</v>
      </c>
      <c r="L50" s="43">
        <f t="shared" ref="L50" si="26">SUM(D50:K50)</f>
        <v>2</v>
      </c>
      <c r="M50" s="51">
        <f t="shared" ref="M50" si="27">SUMIF($D$4:$K$4,"femme",D50:K50)</f>
        <v>0</v>
      </c>
      <c r="N50" s="51">
        <f t="shared" ref="N50" si="28">SUMIF($D$4:$K$4,"homme",D50:K50)</f>
        <v>0</v>
      </c>
      <c r="O50" s="215"/>
    </row>
    <row r="51" spans="1:15" x14ac:dyDescent="0.3">
      <c r="A51" s="225" t="s">
        <v>122</v>
      </c>
      <c r="B51" s="226"/>
      <c r="C51" s="227"/>
      <c r="D51" s="228"/>
      <c r="E51" s="229"/>
      <c r="F51" s="229"/>
      <c r="G51" s="229"/>
      <c r="H51" s="229"/>
      <c r="I51" s="229"/>
      <c r="J51" s="229"/>
      <c r="K51" s="229"/>
      <c r="L51" s="229"/>
      <c r="M51" s="229"/>
      <c r="N51" s="229"/>
      <c r="O51" s="230"/>
    </row>
    <row r="52" spans="1:15" ht="27" customHeight="1" x14ac:dyDescent="0.3">
      <c r="A52" s="38" t="s">
        <v>123</v>
      </c>
      <c r="B52" s="81" t="s">
        <v>124</v>
      </c>
      <c r="C52" s="61" t="s">
        <v>125</v>
      </c>
      <c r="D52" s="26"/>
      <c r="E52" s="26"/>
      <c r="F52" s="26"/>
      <c r="G52" s="26">
        <v>1</v>
      </c>
      <c r="H52" s="26"/>
      <c r="I52" s="145">
        <v>1</v>
      </c>
      <c r="J52" s="145"/>
      <c r="K52" s="145"/>
      <c r="L52" s="43">
        <f t="shared" si="24"/>
        <v>2</v>
      </c>
      <c r="M52" s="51">
        <f t="shared" si="25"/>
        <v>1</v>
      </c>
      <c r="N52" s="51">
        <f t="shared" si="2"/>
        <v>0</v>
      </c>
      <c r="O52" s="207" t="s">
        <v>126</v>
      </c>
    </row>
    <row r="53" spans="1:15" x14ac:dyDescent="0.3">
      <c r="A53" s="38"/>
      <c r="B53" s="81"/>
      <c r="C53" s="64" t="s">
        <v>127</v>
      </c>
      <c r="D53" s="27"/>
      <c r="E53" s="27"/>
      <c r="F53" s="27"/>
      <c r="G53" s="27"/>
      <c r="H53" s="27">
        <v>1</v>
      </c>
      <c r="I53" s="145"/>
      <c r="J53" s="145"/>
      <c r="K53" s="145"/>
      <c r="L53" s="43">
        <f t="shared" ref="L53:L56" si="29">SUM(D53:K53)</f>
        <v>1</v>
      </c>
      <c r="M53" s="51">
        <f t="shared" ref="M53:M56" si="30">SUMIF($D$4:$K$4,"femme",D53:K53)</f>
        <v>0</v>
      </c>
      <c r="N53" s="51">
        <f t="shared" ref="N53:N56" si="31">SUMIF($D$4:$K$4,"homme",D53:K53)</f>
        <v>0</v>
      </c>
      <c r="O53" s="208"/>
    </row>
    <row r="54" spans="1:15" ht="30.6" customHeight="1" x14ac:dyDescent="0.3">
      <c r="A54" s="38"/>
      <c r="B54" s="81"/>
      <c r="C54" s="64" t="s">
        <v>128</v>
      </c>
      <c r="D54" s="27">
        <v>1</v>
      </c>
      <c r="E54" s="27">
        <v>1</v>
      </c>
      <c r="F54" s="27">
        <v>1</v>
      </c>
      <c r="G54" s="27">
        <v>1</v>
      </c>
      <c r="H54" s="27">
        <v>1</v>
      </c>
      <c r="I54" s="145"/>
      <c r="J54" s="145">
        <v>1</v>
      </c>
      <c r="K54" s="145">
        <v>1</v>
      </c>
      <c r="L54" s="43">
        <f t="shared" si="29"/>
        <v>7</v>
      </c>
      <c r="M54" s="51">
        <f t="shared" si="30"/>
        <v>2</v>
      </c>
      <c r="N54" s="51">
        <f t="shared" si="31"/>
        <v>2</v>
      </c>
      <c r="O54" s="208"/>
    </row>
    <row r="55" spans="1:15" ht="32.4" customHeight="1" x14ac:dyDescent="0.3">
      <c r="A55" s="32"/>
      <c r="B55" s="81"/>
      <c r="C55" s="67" t="s">
        <v>129</v>
      </c>
      <c r="D55" s="27"/>
      <c r="E55" s="27"/>
      <c r="F55" s="27"/>
      <c r="G55" s="27">
        <v>1</v>
      </c>
      <c r="H55" s="27">
        <v>1</v>
      </c>
      <c r="I55" s="145">
        <v>1</v>
      </c>
      <c r="J55" s="145">
        <v>1</v>
      </c>
      <c r="K55" s="145">
        <v>1</v>
      </c>
      <c r="L55" s="43">
        <f t="shared" si="29"/>
        <v>5</v>
      </c>
      <c r="M55" s="51">
        <f t="shared" si="30"/>
        <v>1</v>
      </c>
      <c r="N55" s="51">
        <f t="shared" si="31"/>
        <v>0</v>
      </c>
      <c r="O55" s="208"/>
    </row>
    <row r="56" spans="1:15" ht="28.5" customHeight="1" x14ac:dyDescent="0.3">
      <c r="A56" s="32"/>
      <c r="B56" s="81"/>
      <c r="C56" s="67" t="s">
        <v>130</v>
      </c>
      <c r="D56" s="27"/>
      <c r="E56" s="27"/>
      <c r="F56" s="27"/>
      <c r="G56" s="27"/>
      <c r="H56" s="27"/>
      <c r="I56" s="145"/>
      <c r="J56" s="145"/>
      <c r="K56">
        <v>1</v>
      </c>
      <c r="L56" s="43">
        <f t="shared" si="29"/>
        <v>1</v>
      </c>
      <c r="M56" s="51">
        <f t="shared" si="30"/>
        <v>0</v>
      </c>
      <c r="N56" s="51">
        <f t="shared" si="31"/>
        <v>0</v>
      </c>
      <c r="O56" s="208"/>
    </row>
    <row r="57" spans="1:15" ht="14.4" customHeight="1" x14ac:dyDescent="0.3">
      <c r="A57" s="32"/>
      <c r="B57" s="81"/>
      <c r="C57" s="67" t="s">
        <v>131</v>
      </c>
      <c r="D57" s="27"/>
      <c r="E57" s="27"/>
      <c r="F57" s="27">
        <v>1</v>
      </c>
      <c r="G57" s="27">
        <v>1</v>
      </c>
      <c r="H57" s="27">
        <v>1</v>
      </c>
      <c r="I57" s="28">
        <v>1</v>
      </c>
      <c r="J57" s="28">
        <v>1</v>
      </c>
      <c r="K57" s="145">
        <v>1</v>
      </c>
      <c r="L57" s="43">
        <f>SUM(D57:K57)</f>
        <v>6</v>
      </c>
      <c r="M57" s="51">
        <f>SUMIF($D$4:$K$4,"femme",D57:K57)</f>
        <v>1</v>
      </c>
      <c r="N57" s="51">
        <f>SUMIF($D$4:$K$4,"homme",D57:K57)</f>
        <v>1</v>
      </c>
      <c r="O57" s="208"/>
    </row>
    <row r="58" spans="1:15" s="18" customFormat="1" ht="26.4" customHeight="1" x14ac:dyDescent="0.3">
      <c r="A58" s="33" t="s">
        <v>132</v>
      </c>
      <c r="B58" s="83" t="s">
        <v>133</v>
      </c>
      <c r="C58" s="65" t="s">
        <v>134</v>
      </c>
      <c r="D58" s="29">
        <v>1</v>
      </c>
      <c r="E58" s="29">
        <v>1</v>
      </c>
      <c r="F58" s="29">
        <v>1</v>
      </c>
      <c r="G58" s="29">
        <v>1</v>
      </c>
      <c r="H58" s="29"/>
      <c r="I58" s="29"/>
      <c r="J58" s="29"/>
      <c r="K58" s="29"/>
      <c r="L58" s="43">
        <f t="shared" si="24"/>
        <v>4</v>
      </c>
      <c r="M58" s="51">
        <f t="shared" si="25"/>
        <v>2</v>
      </c>
      <c r="N58" s="51">
        <f t="shared" si="2"/>
        <v>2</v>
      </c>
      <c r="O58" s="241" t="s">
        <v>135</v>
      </c>
    </row>
    <row r="59" spans="1:15" s="18" customFormat="1" ht="26.4" customHeight="1" x14ac:dyDescent="0.3">
      <c r="A59" s="33"/>
      <c r="B59" s="83"/>
      <c r="C59" s="65" t="s">
        <v>136</v>
      </c>
      <c r="D59" s="29">
        <v>1</v>
      </c>
      <c r="E59" s="29"/>
      <c r="F59" s="29"/>
      <c r="G59" s="29"/>
      <c r="H59" s="29"/>
      <c r="I59" s="29"/>
      <c r="J59" s="29"/>
      <c r="K59" s="29">
        <v>1</v>
      </c>
      <c r="L59" s="43">
        <f t="shared" ref="L59:L60" si="32">SUM(D59:K59)</f>
        <v>2</v>
      </c>
      <c r="M59" s="51">
        <f t="shared" ref="M59:M60" si="33">SUMIF($D$4:$K$4,"femme",D59:K59)</f>
        <v>1</v>
      </c>
      <c r="N59" s="51">
        <f t="shared" ref="N59:N60" si="34">SUMIF($D$4:$K$4,"homme",D59:K59)</f>
        <v>0</v>
      </c>
      <c r="O59" s="241"/>
    </row>
    <row r="60" spans="1:15" s="18" customFormat="1" ht="26.4" customHeight="1" x14ac:dyDescent="0.3">
      <c r="A60" s="38" t="s">
        <v>137</v>
      </c>
      <c r="B60" s="81" t="s">
        <v>138</v>
      </c>
      <c r="C60" s="61" t="s">
        <v>139</v>
      </c>
      <c r="D60" s="26">
        <v>1</v>
      </c>
      <c r="E60" s="26">
        <v>1</v>
      </c>
      <c r="F60" s="26"/>
      <c r="G60" s="26">
        <v>1</v>
      </c>
      <c r="H60" s="26"/>
      <c r="I60" s="145"/>
      <c r="J60" s="145"/>
      <c r="K60" s="145"/>
      <c r="L60" s="43">
        <f t="shared" si="32"/>
        <v>3</v>
      </c>
      <c r="M60" s="51">
        <f t="shared" si="33"/>
        <v>2</v>
      </c>
      <c r="N60" s="51">
        <f t="shared" si="34"/>
        <v>1</v>
      </c>
      <c r="O60" s="207" t="s">
        <v>140</v>
      </c>
    </row>
    <row r="61" spans="1:15" s="18" customFormat="1" ht="26.4" customHeight="1" x14ac:dyDescent="0.3">
      <c r="A61" s="38"/>
      <c r="B61" s="81"/>
      <c r="C61" s="64" t="s">
        <v>141</v>
      </c>
      <c r="D61" s="27"/>
      <c r="E61" s="27"/>
      <c r="F61" s="27">
        <v>1</v>
      </c>
      <c r="G61" s="27"/>
      <c r="H61" s="27"/>
      <c r="I61" s="145"/>
      <c r="J61" s="145"/>
      <c r="K61" s="145">
        <v>1</v>
      </c>
      <c r="L61" s="43">
        <f t="shared" si="24"/>
        <v>2</v>
      </c>
      <c r="M61" s="51">
        <f t="shared" si="25"/>
        <v>0</v>
      </c>
      <c r="N61" s="51">
        <f t="shared" si="2"/>
        <v>1</v>
      </c>
      <c r="O61" s="208"/>
    </row>
    <row r="62" spans="1:15" s="18" customFormat="1" ht="26.4" customHeight="1" x14ac:dyDescent="0.3">
      <c r="A62" s="38"/>
      <c r="B62" s="81"/>
      <c r="C62" s="64" t="s">
        <v>142</v>
      </c>
      <c r="D62" s="27"/>
      <c r="E62" s="27"/>
      <c r="F62" s="27"/>
      <c r="G62" s="27"/>
      <c r="H62" s="27"/>
      <c r="I62" s="145"/>
      <c r="J62" s="145">
        <v>1</v>
      </c>
      <c r="K62" s="145">
        <v>1</v>
      </c>
      <c r="L62" s="43">
        <f t="shared" si="24"/>
        <v>2</v>
      </c>
      <c r="M62" s="51">
        <f t="shared" si="25"/>
        <v>0</v>
      </c>
      <c r="N62" s="51">
        <f t="shared" si="2"/>
        <v>0</v>
      </c>
      <c r="O62" s="208"/>
    </row>
    <row r="63" spans="1:15" s="18" customFormat="1" ht="18.899999999999999" customHeight="1" x14ac:dyDescent="0.3">
      <c r="A63" s="32"/>
      <c r="B63" s="81"/>
      <c r="C63" s="67" t="s">
        <v>143</v>
      </c>
      <c r="D63" s="27"/>
      <c r="E63" s="27"/>
      <c r="F63" s="27">
        <v>1</v>
      </c>
      <c r="G63" s="27">
        <v>1</v>
      </c>
      <c r="H63" s="27"/>
      <c r="I63" s="145">
        <v>1</v>
      </c>
      <c r="J63" s="145"/>
      <c r="K63" s="145">
        <v>1</v>
      </c>
      <c r="L63" s="43">
        <f t="shared" si="24"/>
        <v>4</v>
      </c>
      <c r="M63" s="51">
        <f t="shared" si="25"/>
        <v>1</v>
      </c>
      <c r="N63" s="51">
        <f t="shared" ref="N63:N141" si="35">SUMIF($D$4:$K$4,"homme",D63:K63)</f>
        <v>1</v>
      </c>
      <c r="O63" s="208"/>
    </row>
    <row r="64" spans="1:15" s="18" customFormat="1" ht="14.4" customHeight="1" x14ac:dyDescent="0.3">
      <c r="A64" s="32"/>
      <c r="B64" s="81"/>
      <c r="C64" s="67" t="s">
        <v>144</v>
      </c>
      <c r="D64" s="27"/>
      <c r="E64" s="27"/>
      <c r="F64" s="27"/>
      <c r="G64" s="27"/>
      <c r="H64" s="27">
        <v>1</v>
      </c>
      <c r="I64" s="145"/>
      <c r="J64" s="145">
        <v>1</v>
      </c>
      <c r="K64">
        <v>1</v>
      </c>
      <c r="L64" s="43">
        <f t="shared" si="24"/>
        <v>3</v>
      </c>
      <c r="M64" s="51">
        <f t="shared" si="25"/>
        <v>0</v>
      </c>
      <c r="N64" s="51">
        <f t="shared" si="35"/>
        <v>0</v>
      </c>
      <c r="O64" s="208"/>
    </row>
    <row r="65" spans="1:15" s="18" customFormat="1" ht="18.899999999999999" customHeight="1" x14ac:dyDescent="0.3">
      <c r="A65" s="32"/>
      <c r="B65" s="81"/>
      <c r="C65" s="67" t="s">
        <v>145</v>
      </c>
      <c r="D65" s="27">
        <v>1</v>
      </c>
      <c r="E65" s="27">
        <v>1</v>
      </c>
      <c r="F65" s="27">
        <v>1</v>
      </c>
      <c r="G65" s="27">
        <v>1</v>
      </c>
      <c r="H65" s="27"/>
      <c r="I65" s="28">
        <v>1</v>
      </c>
      <c r="J65" s="28"/>
      <c r="K65" s="145">
        <v>1</v>
      </c>
      <c r="L65" s="43">
        <f t="shared" ref="L65" si="36">SUM(D65:K65)</f>
        <v>6</v>
      </c>
      <c r="M65" s="51">
        <f t="shared" ref="M65" si="37">SUMIF($D$4:$K$4,"femme",D65:K65)</f>
        <v>2</v>
      </c>
      <c r="N65" s="51">
        <f t="shared" ref="N65" si="38">SUMIF($D$4:$K$4,"homme",D65:K65)</f>
        <v>2</v>
      </c>
      <c r="O65" s="208"/>
    </row>
    <row r="66" spans="1:15" s="18" customFormat="1" ht="27.6" customHeight="1" x14ac:dyDescent="0.3">
      <c r="A66" s="38"/>
      <c r="B66" s="81"/>
      <c r="C66" s="61" t="s">
        <v>146</v>
      </c>
      <c r="D66" s="26">
        <v>1</v>
      </c>
      <c r="E66" s="26"/>
      <c r="F66" s="26">
        <v>1</v>
      </c>
      <c r="G66" s="26"/>
      <c r="H66" s="26"/>
      <c r="I66" s="145"/>
      <c r="J66" s="145"/>
      <c r="K66" s="145"/>
      <c r="L66" s="43">
        <f t="shared" si="24"/>
        <v>2</v>
      </c>
      <c r="M66" s="51">
        <f t="shared" si="25"/>
        <v>1</v>
      </c>
      <c r="N66" s="51">
        <f t="shared" si="35"/>
        <v>1</v>
      </c>
      <c r="O66" s="208"/>
    </row>
    <row r="67" spans="1:15" s="18" customFormat="1" ht="26.4" customHeight="1" x14ac:dyDescent="0.3">
      <c r="A67" s="38"/>
      <c r="B67" s="81"/>
      <c r="C67" s="64" t="s">
        <v>147</v>
      </c>
      <c r="D67" s="27">
        <v>0</v>
      </c>
      <c r="E67" s="27"/>
      <c r="F67" s="27"/>
      <c r="G67" s="27">
        <v>1</v>
      </c>
      <c r="H67" s="27">
        <v>1</v>
      </c>
      <c r="I67" s="145">
        <v>1</v>
      </c>
      <c r="J67" s="145">
        <v>1</v>
      </c>
      <c r="K67" s="145">
        <v>1</v>
      </c>
      <c r="L67" s="43">
        <f>SUM(D67:K67)</f>
        <v>5</v>
      </c>
      <c r="M67" s="51">
        <f>SUMIF($D$4:$K$4,"femme",D67:K67)</f>
        <v>1</v>
      </c>
      <c r="N67" s="51">
        <f>SUMIF($D$4:$K$4,"homme",D67:K67)</f>
        <v>0</v>
      </c>
      <c r="O67" s="208"/>
    </row>
    <row r="68" spans="1:15" s="18" customFormat="1" x14ac:dyDescent="0.3">
      <c r="A68" s="38"/>
      <c r="B68" s="81"/>
      <c r="C68" s="64" t="s">
        <v>148</v>
      </c>
      <c r="D68" s="27"/>
      <c r="E68" s="27"/>
      <c r="F68" s="27"/>
      <c r="G68" s="27"/>
      <c r="H68" s="27">
        <v>1</v>
      </c>
      <c r="I68" s="145"/>
      <c r="J68" s="145"/>
      <c r="K68" s="145"/>
      <c r="L68" s="43">
        <f t="shared" si="24"/>
        <v>1</v>
      </c>
      <c r="M68" s="51">
        <f t="shared" si="25"/>
        <v>0</v>
      </c>
      <c r="N68" s="51">
        <f t="shared" si="35"/>
        <v>0</v>
      </c>
      <c r="O68" s="208"/>
    </row>
    <row r="69" spans="1:15" s="18" customFormat="1" x14ac:dyDescent="0.3">
      <c r="A69" s="32"/>
      <c r="B69" s="81"/>
      <c r="C69" s="67" t="s">
        <v>149</v>
      </c>
      <c r="D69" s="27"/>
      <c r="E69" s="27"/>
      <c r="F69" s="27">
        <v>1</v>
      </c>
      <c r="G69" s="27"/>
      <c r="H69" s="27"/>
      <c r="I69" s="145">
        <v>1</v>
      </c>
      <c r="J69" s="145">
        <v>1</v>
      </c>
      <c r="K69" s="145"/>
      <c r="L69" s="43">
        <f t="shared" ref="L69:L70" si="39">SUM(D69:K69)</f>
        <v>3</v>
      </c>
      <c r="M69" s="51">
        <f t="shared" ref="M69:M70" si="40">SUMIF($D$4:$K$4,"femme",D69:K69)</f>
        <v>0</v>
      </c>
      <c r="N69" s="51">
        <f t="shared" ref="N69:N70" si="41">SUMIF($D$4:$K$4,"homme",D69:K69)</f>
        <v>1</v>
      </c>
      <c r="O69" s="208"/>
    </row>
    <row r="70" spans="1:15" s="18" customFormat="1" x14ac:dyDescent="0.3">
      <c r="A70" s="32"/>
      <c r="B70" s="81"/>
      <c r="C70" s="67" t="s">
        <v>150</v>
      </c>
      <c r="D70" s="27"/>
      <c r="E70" s="27"/>
      <c r="F70" s="27">
        <v>1</v>
      </c>
      <c r="G70" s="27"/>
      <c r="H70" s="27">
        <v>1</v>
      </c>
      <c r="I70" s="145">
        <v>1</v>
      </c>
      <c r="J70" s="145">
        <v>1</v>
      </c>
      <c r="K70"/>
      <c r="L70" s="43">
        <f t="shared" si="39"/>
        <v>4</v>
      </c>
      <c r="M70" s="51">
        <f t="shared" si="40"/>
        <v>0</v>
      </c>
      <c r="N70" s="51">
        <f t="shared" si="41"/>
        <v>1</v>
      </c>
      <c r="O70" s="208"/>
    </row>
    <row r="71" spans="1:15" s="18" customFormat="1" x14ac:dyDescent="0.3">
      <c r="A71" s="32"/>
      <c r="B71" s="81"/>
      <c r="C71" s="67" t="s">
        <v>151</v>
      </c>
      <c r="D71" s="27"/>
      <c r="E71" s="27"/>
      <c r="F71" s="27"/>
      <c r="G71" s="27"/>
      <c r="H71" s="27">
        <v>1</v>
      </c>
      <c r="I71" s="28"/>
      <c r="J71" s="28"/>
      <c r="K71" s="145">
        <v>1</v>
      </c>
      <c r="L71" s="43">
        <f t="shared" ref="L71" si="42">SUM(D71:K71)</f>
        <v>2</v>
      </c>
      <c r="M71" s="51">
        <f t="shared" ref="M71" si="43">SUMIF($D$4:$K$4,"femme",D71:K71)</f>
        <v>0</v>
      </c>
      <c r="N71" s="51">
        <f t="shared" ref="N71" si="44">SUMIF($D$4:$K$4,"homme",D71:K71)</f>
        <v>0</v>
      </c>
      <c r="O71" s="247"/>
    </row>
    <row r="72" spans="1:15" s="18" customFormat="1" ht="26.4" customHeight="1" x14ac:dyDescent="0.3">
      <c r="A72" s="33" t="s">
        <v>152</v>
      </c>
      <c r="B72" s="83" t="s">
        <v>153</v>
      </c>
      <c r="C72" s="65" t="s">
        <v>154</v>
      </c>
      <c r="D72" s="29"/>
      <c r="E72" s="29"/>
      <c r="F72" s="29"/>
      <c r="G72" s="29"/>
      <c r="H72" s="29">
        <v>1</v>
      </c>
      <c r="I72" s="29"/>
      <c r="J72" s="29"/>
      <c r="K72" s="29"/>
      <c r="L72" s="43">
        <f t="shared" si="24"/>
        <v>1</v>
      </c>
      <c r="M72" s="51">
        <f t="shared" si="25"/>
        <v>0</v>
      </c>
      <c r="N72" s="51">
        <f t="shared" si="35"/>
        <v>0</v>
      </c>
      <c r="O72" s="245" t="s">
        <v>155</v>
      </c>
    </row>
    <row r="73" spans="1:15" s="18" customFormat="1" ht="26.4" customHeight="1" x14ac:dyDescent="0.3">
      <c r="A73" s="33"/>
      <c r="B73" s="83" t="s">
        <v>156</v>
      </c>
      <c r="C73" s="65" t="s">
        <v>157</v>
      </c>
      <c r="D73" s="29">
        <v>1</v>
      </c>
      <c r="E73" s="29">
        <v>1</v>
      </c>
      <c r="F73" s="29">
        <v>1</v>
      </c>
      <c r="G73" s="29">
        <v>1</v>
      </c>
      <c r="H73" s="29"/>
      <c r="I73" s="29"/>
      <c r="J73" s="29"/>
      <c r="K73" s="29"/>
      <c r="L73" s="43">
        <f t="shared" ref="L73" si="45">SUM(D73:K73)</f>
        <v>4</v>
      </c>
      <c r="M73" s="51">
        <f t="shared" ref="M73" si="46">SUMIF($D$4:$K$4,"femme",D73:K73)</f>
        <v>2</v>
      </c>
      <c r="N73" s="51">
        <f t="shared" ref="N73" si="47">SUMIF($D$4:$K$4,"homme",D73:K73)</f>
        <v>2</v>
      </c>
      <c r="O73" s="241"/>
    </row>
    <row r="74" spans="1:15" s="18" customFormat="1" ht="39.6" customHeight="1" x14ac:dyDescent="0.3">
      <c r="A74" s="33"/>
      <c r="B74" s="83" t="s">
        <v>158</v>
      </c>
      <c r="C74" s="65" t="s">
        <v>159</v>
      </c>
      <c r="D74" s="29"/>
      <c r="E74" s="29"/>
      <c r="F74" s="29"/>
      <c r="G74" s="29"/>
      <c r="H74" s="29">
        <v>1</v>
      </c>
      <c r="I74" s="29"/>
      <c r="J74" s="29"/>
      <c r="K74" s="29">
        <v>1</v>
      </c>
      <c r="L74" s="43">
        <f t="shared" si="24"/>
        <v>2</v>
      </c>
      <c r="M74" s="51">
        <f t="shared" si="25"/>
        <v>0</v>
      </c>
      <c r="N74" s="51">
        <f t="shared" si="35"/>
        <v>0</v>
      </c>
      <c r="O74" s="241"/>
    </row>
    <row r="75" spans="1:15" s="18" customFormat="1" ht="26.4" customHeight="1" x14ac:dyDescent="0.3">
      <c r="A75" s="33"/>
      <c r="B75" s="83"/>
      <c r="C75" s="65" t="s">
        <v>160</v>
      </c>
      <c r="D75" s="29">
        <v>1</v>
      </c>
      <c r="E75" s="29"/>
      <c r="F75" s="29"/>
      <c r="G75" s="29">
        <v>1</v>
      </c>
      <c r="H75" s="29">
        <v>1</v>
      </c>
      <c r="I75" s="29"/>
      <c r="J75" s="29"/>
      <c r="K75" s="29">
        <v>1</v>
      </c>
      <c r="L75" s="43">
        <f t="shared" si="24"/>
        <v>4</v>
      </c>
      <c r="M75" s="51">
        <f t="shared" si="25"/>
        <v>2</v>
      </c>
      <c r="N75" s="51">
        <f t="shared" si="35"/>
        <v>0</v>
      </c>
      <c r="O75" s="241"/>
    </row>
    <row r="76" spans="1:15" s="18" customFormat="1" ht="14.4" customHeight="1" x14ac:dyDescent="0.3">
      <c r="A76" s="33"/>
      <c r="B76" s="83"/>
      <c r="C76" s="65" t="s">
        <v>161</v>
      </c>
      <c r="D76" s="29"/>
      <c r="E76" s="29"/>
      <c r="F76" s="29"/>
      <c r="G76" s="29"/>
      <c r="H76" s="29">
        <v>1</v>
      </c>
      <c r="I76" s="29">
        <v>1</v>
      </c>
      <c r="J76" s="29"/>
      <c r="K76" s="29">
        <v>1</v>
      </c>
      <c r="L76" s="43">
        <f t="shared" ref="L76:L78" si="48">SUM(D76:K76)</f>
        <v>3</v>
      </c>
      <c r="M76" s="51">
        <f t="shared" ref="M76:M78" si="49">SUMIF($D$4:$K$4,"femme",D76:K76)</f>
        <v>0</v>
      </c>
      <c r="N76" s="51">
        <f t="shared" ref="N76:N78" si="50">SUMIF($D$4:$K$4,"homme",D76:K76)</f>
        <v>0</v>
      </c>
      <c r="O76" s="241"/>
    </row>
    <row r="77" spans="1:15" s="18" customFormat="1" ht="14.4" customHeight="1" x14ac:dyDescent="0.3">
      <c r="A77" s="33"/>
      <c r="B77" s="83"/>
      <c r="C77" s="65" t="s">
        <v>162</v>
      </c>
      <c r="D77" s="29"/>
      <c r="E77" s="29">
        <v>1</v>
      </c>
      <c r="F77" s="29">
        <v>1</v>
      </c>
      <c r="G77" s="29">
        <v>1</v>
      </c>
      <c r="H77" s="29"/>
      <c r="I77" s="29"/>
      <c r="J77" s="29"/>
      <c r="K77" s="29"/>
      <c r="L77" s="43">
        <f t="shared" si="48"/>
        <v>3</v>
      </c>
      <c r="M77" s="51">
        <f t="shared" si="49"/>
        <v>1</v>
      </c>
      <c r="N77" s="51">
        <f t="shared" si="50"/>
        <v>2</v>
      </c>
      <c r="O77" s="241"/>
    </row>
    <row r="78" spans="1:15" ht="14.4" customHeight="1" x14ac:dyDescent="0.3">
      <c r="A78" s="33"/>
      <c r="B78" s="83"/>
      <c r="C78" s="65" t="s">
        <v>163</v>
      </c>
      <c r="D78" s="29"/>
      <c r="E78" s="29"/>
      <c r="F78" s="29"/>
      <c r="G78" s="29"/>
      <c r="H78" s="29"/>
      <c r="I78" s="29"/>
      <c r="J78" s="29">
        <v>1</v>
      </c>
      <c r="K78" s="29"/>
      <c r="L78" s="43">
        <f t="shared" si="48"/>
        <v>1</v>
      </c>
      <c r="M78" s="51">
        <f t="shared" si="49"/>
        <v>0</v>
      </c>
      <c r="N78" s="51">
        <f t="shared" si="50"/>
        <v>0</v>
      </c>
      <c r="O78" s="241"/>
    </row>
    <row r="79" spans="1:15" x14ac:dyDescent="0.3">
      <c r="A79" s="33"/>
      <c r="B79" s="83" t="s">
        <v>164</v>
      </c>
      <c r="C79" s="65" t="s">
        <v>165</v>
      </c>
      <c r="D79" s="29">
        <v>1</v>
      </c>
      <c r="E79" s="29">
        <v>1</v>
      </c>
      <c r="F79" s="29"/>
      <c r="G79" s="29"/>
      <c r="H79" s="29">
        <v>1</v>
      </c>
      <c r="I79" s="29"/>
      <c r="J79" s="29"/>
      <c r="K79" s="29">
        <v>1</v>
      </c>
      <c r="L79" s="43">
        <f>SUM(D79:K79)</f>
        <v>4</v>
      </c>
      <c r="M79" s="51">
        <f>SUMIF($D$4:$K$4,"femme",D79:K79)</f>
        <v>1</v>
      </c>
      <c r="N79" s="51">
        <f>SUMIF($D$4:$K$4,"homme",D79:K79)</f>
        <v>1</v>
      </c>
      <c r="O79" s="241"/>
    </row>
    <row r="80" spans="1:15" ht="14.4" customHeight="1" x14ac:dyDescent="0.3">
      <c r="A80" s="33"/>
      <c r="B80" s="83"/>
      <c r="C80" s="65" t="s">
        <v>166</v>
      </c>
      <c r="D80" s="29"/>
      <c r="E80" s="29"/>
      <c r="F80" s="29"/>
      <c r="G80" s="29">
        <v>1</v>
      </c>
      <c r="H80" s="29"/>
      <c r="I80" s="29">
        <v>1</v>
      </c>
      <c r="J80" s="29"/>
      <c r="K80" s="29"/>
      <c r="L80" s="43">
        <f>SUM(D80:K80)</f>
        <v>2</v>
      </c>
      <c r="M80" s="51">
        <f>SUMIF($D$4:$K$4,"femme",D80:K80)</f>
        <v>1</v>
      </c>
      <c r="N80" s="51">
        <f>SUMIF($D$4:$K$4,"homme",D80:K80)</f>
        <v>0</v>
      </c>
      <c r="O80" s="246"/>
    </row>
    <row r="81" spans="1:15" ht="14.4" customHeight="1" x14ac:dyDescent="0.3">
      <c r="A81" s="38" t="s">
        <v>167</v>
      </c>
      <c r="B81" s="81" t="s">
        <v>168</v>
      </c>
      <c r="C81" s="61" t="s">
        <v>169</v>
      </c>
      <c r="D81" s="26">
        <v>1</v>
      </c>
      <c r="E81" s="26"/>
      <c r="F81" s="26">
        <v>1</v>
      </c>
      <c r="G81" s="26"/>
      <c r="H81" s="26"/>
      <c r="I81" s="145">
        <v>1</v>
      </c>
      <c r="J81" s="145"/>
      <c r="K81" s="145"/>
      <c r="L81" s="43">
        <f t="shared" ref="L81:L82" si="51">SUM(D81:K81)</f>
        <v>3</v>
      </c>
      <c r="M81" s="51">
        <f t="shared" ref="M81:M82" si="52">SUMIF($D$4:$K$4,"femme",D81:K81)</f>
        <v>1</v>
      </c>
      <c r="N81" s="51">
        <f t="shared" ref="N81:N82" si="53">SUMIF($D$4:$K$4,"homme",D81:K81)</f>
        <v>1</v>
      </c>
      <c r="O81" s="207" t="s">
        <v>170</v>
      </c>
    </row>
    <row r="82" spans="1:15" ht="14.4" customHeight="1" x14ac:dyDescent="0.3">
      <c r="A82" s="38"/>
      <c r="B82" s="81" t="s">
        <v>171</v>
      </c>
      <c r="C82" s="61" t="s">
        <v>172</v>
      </c>
      <c r="D82" s="26">
        <v>1</v>
      </c>
      <c r="E82" s="26">
        <v>1</v>
      </c>
      <c r="F82" s="26">
        <v>1</v>
      </c>
      <c r="G82" s="26">
        <v>1</v>
      </c>
      <c r="H82" s="26"/>
      <c r="I82" s="145"/>
      <c r="J82" s="145">
        <v>1</v>
      </c>
      <c r="K82" s="145">
        <v>1</v>
      </c>
      <c r="L82" s="43">
        <f t="shared" si="51"/>
        <v>6</v>
      </c>
      <c r="M82" s="51">
        <f t="shared" si="52"/>
        <v>2</v>
      </c>
      <c r="N82" s="51">
        <f t="shared" si="53"/>
        <v>2</v>
      </c>
      <c r="O82" s="208"/>
    </row>
    <row r="83" spans="1:15" ht="14.4" customHeight="1" x14ac:dyDescent="0.3">
      <c r="A83" s="38"/>
      <c r="B83" s="81"/>
      <c r="C83" s="61" t="s">
        <v>173</v>
      </c>
      <c r="D83" s="26">
        <v>1</v>
      </c>
      <c r="E83" s="26">
        <v>1</v>
      </c>
      <c r="F83" s="26">
        <v>1</v>
      </c>
      <c r="G83" s="26">
        <v>1</v>
      </c>
      <c r="H83" s="26">
        <v>1</v>
      </c>
      <c r="I83" s="145">
        <v>1</v>
      </c>
      <c r="J83" s="145">
        <v>1</v>
      </c>
      <c r="K83" s="145">
        <v>1</v>
      </c>
      <c r="L83" s="43">
        <f>SUM(D83:K83)</f>
        <v>8</v>
      </c>
      <c r="M83" s="51">
        <f>SUMIF($D$4:$K$4,"femme",D83:K83)</f>
        <v>2</v>
      </c>
      <c r="N83" s="51">
        <f>SUMIF($D$4:$K$4,"homme",D83:K83)</f>
        <v>2</v>
      </c>
      <c r="O83" s="208"/>
    </row>
    <row r="84" spans="1:15" ht="14.4" customHeight="1" x14ac:dyDescent="0.3">
      <c r="A84" s="38"/>
      <c r="B84" s="81"/>
      <c r="C84" s="61" t="s">
        <v>174</v>
      </c>
      <c r="D84" s="26">
        <v>1</v>
      </c>
      <c r="E84" s="26"/>
      <c r="F84" s="26">
        <v>1</v>
      </c>
      <c r="G84" s="26">
        <v>1</v>
      </c>
      <c r="H84" s="26">
        <v>1</v>
      </c>
      <c r="I84" s="145">
        <v>1</v>
      </c>
      <c r="J84" s="145">
        <v>1</v>
      </c>
      <c r="K84" s="145">
        <v>1</v>
      </c>
      <c r="L84" s="43">
        <f>SUM(D84:K84)</f>
        <v>7</v>
      </c>
      <c r="M84" s="51">
        <f>SUMIF($D$4:$K$4,"femme",D84:K84)</f>
        <v>2</v>
      </c>
      <c r="N84" s="51">
        <f>SUMIF($D$4:$K$4,"homme",D84:K84)</f>
        <v>1</v>
      </c>
      <c r="O84" s="208"/>
    </row>
    <row r="85" spans="1:15" ht="14.4" customHeight="1" x14ac:dyDescent="0.3">
      <c r="A85" s="38"/>
      <c r="B85" s="81"/>
      <c r="C85" s="61" t="s">
        <v>175</v>
      </c>
      <c r="D85" s="26"/>
      <c r="E85" s="26"/>
      <c r="F85" s="26"/>
      <c r="G85" s="26">
        <v>1</v>
      </c>
      <c r="H85" s="26">
        <v>1</v>
      </c>
      <c r="I85" s="145">
        <v>1</v>
      </c>
      <c r="J85" s="145">
        <v>1</v>
      </c>
      <c r="K85" s="145">
        <v>1</v>
      </c>
      <c r="L85" s="43">
        <f>SUM(D85:K85)</f>
        <v>5</v>
      </c>
      <c r="M85" s="51">
        <f>SUMIF($D$4:$K$4,"femme",D85:K85)</f>
        <v>1</v>
      </c>
      <c r="N85" s="51">
        <f>SUMIF($D$4:$K$4,"homme",D85:K85)</f>
        <v>0</v>
      </c>
      <c r="O85" s="208"/>
    </row>
    <row r="86" spans="1:15" x14ac:dyDescent="0.3">
      <c r="A86" s="33" t="s">
        <v>176</v>
      </c>
      <c r="B86" s="83" t="s">
        <v>177</v>
      </c>
      <c r="C86" s="65" t="s">
        <v>178</v>
      </c>
      <c r="D86" s="29">
        <v>1</v>
      </c>
      <c r="E86" s="29">
        <v>1</v>
      </c>
      <c r="F86" s="29">
        <v>1</v>
      </c>
      <c r="G86" s="29"/>
      <c r="H86" s="29">
        <v>1</v>
      </c>
      <c r="I86" s="29"/>
      <c r="J86" s="29">
        <v>1</v>
      </c>
      <c r="K86" s="29">
        <v>1</v>
      </c>
      <c r="L86" s="43">
        <f t="shared" ref="L86:L90" si="54">SUM(D86:K86)</f>
        <v>6</v>
      </c>
      <c r="M86" s="51">
        <f t="shared" ref="M86:M90" si="55">SUMIF($D$4:$K$4,"femme",D86:K86)</f>
        <v>1</v>
      </c>
      <c r="N86" s="51">
        <f t="shared" ref="N86:N90" si="56">SUMIF($D$4:$K$4,"homme",D86:K86)</f>
        <v>2</v>
      </c>
      <c r="O86" s="245" t="s">
        <v>179</v>
      </c>
    </row>
    <row r="87" spans="1:15" x14ac:dyDescent="0.3">
      <c r="A87" s="33"/>
      <c r="B87" s="83"/>
      <c r="C87" s="65" t="s">
        <v>180</v>
      </c>
      <c r="D87" s="29"/>
      <c r="E87" s="29"/>
      <c r="F87" s="29"/>
      <c r="G87" s="29"/>
      <c r="H87" s="29"/>
      <c r="I87" s="29">
        <v>1</v>
      </c>
      <c r="J87" s="29"/>
      <c r="K87" s="29"/>
      <c r="L87" s="43">
        <f t="shared" ref="L87" si="57">SUM(D87:K87)</f>
        <v>1</v>
      </c>
      <c r="M87" s="51">
        <f t="shared" ref="M87" si="58">SUMIF($D$4:$K$4,"femme",D87:K87)</f>
        <v>0</v>
      </c>
      <c r="N87" s="51">
        <f t="shared" ref="N87" si="59">SUMIF($D$4:$K$4,"homme",D87:K87)</f>
        <v>0</v>
      </c>
      <c r="O87" s="241"/>
    </row>
    <row r="88" spans="1:15" ht="14.4" customHeight="1" x14ac:dyDescent="0.3">
      <c r="A88" s="33"/>
      <c r="B88" s="83" t="s">
        <v>181</v>
      </c>
      <c r="C88" s="65" t="s">
        <v>182</v>
      </c>
      <c r="D88" s="29"/>
      <c r="E88" s="29"/>
      <c r="F88" s="29"/>
      <c r="G88" s="29">
        <v>1</v>
      </c>
      <c r="H88" s="29"/>
      <c r="I88" s="29">
        <v>1</v>
      </c>
      <c r="J88" s="29"/>
      <c r="K88" s="29">
        <v>1</v>
      </c>
      <c r="L88" s="43">
        <f t="shared" si="54"/>
        <v>3</v>
      </c>
      <c r="M88" s="51">
        <f t="shared" si="55"/>
        <v>1</v>
      </c>
      <c r="N88" s="51">
        <f t="shared" si="56"/>
        <v>0</v>
      </c>
      <c r="O88" s="241"/>
    </row>
    <row r="89" spans="1:15" ht="14.4" customHeight="1" x14ac:dyDescent="0.3">
      <c r="A89" s="33"/>
      <c r="B89" s="83"/>
      <c r="C89" s="65" t="s">
        <v>183</v>
      </c>
      <c r="D89" s="29"/>
      <c r="E89" s="29"/>
      <c r="F89" s="29"/>
      <c r="G89" s="29">
        <v>1</v>
      </c>
      <c r="H89" s="29"/>
      <c r="I89" s="29">
        <v>1</v>
      </c>
      <c r="J89" s="29"/>
      <c r="K89" s="29"/>
      <c r="L89" s="43">
        <f t="shared" si="54"/>
        <v>2</v>
      </c>
      <c r="M89" s="51">
        <f t="shared" si="55"/>
        <v>1</v>
      </c>
      <c r="N89" s="51">
        <f t="shared" si="56"/>
        <v>0</v>
      </c>
      <c r="O89" s="241"/>
    </row>
    <row r="90" spans="1:15" ht="14.4" customHeight="1" x14ac:dyDescent="0.3">
      <c r="A90" s="38" t="s">
        <v>184</v>
      </c>
      <c r="B90" s="81" t="s">
        <v>185</v>
      </c>
      <c r="C90" s="61" t="s">
        <v>186</v>
      </c>
      <c r="D90" s="26">
        <v>1</v>
      </c>
      <c r="E90" s="26"/>
      <c r="F90" s="26">
        <v>1</v>
      </c>
      <c r="G90" s="26"/>
      <c r="H90" s="26">
        <v>1</v>
      </c>
      <c r="I90" s="145">
        <v>1</v>
      </c>
      <c r="J90" s="145">
        <v>1</v>
      </c>
      <c r="K90" s="145"/>
      <c r="L90" s="43">
        <f t="shared" si="54"/>
        <v>5</v>
      </c>
      <c r="M90" s="51">
        <f t="shared" si="55"/>
        <v>1</v>
      </c>
      <c r="N90" s="51">
        <f t="shared" si="56"/>
        <v>1</v>
      </c>
      <c r="O90" s="207" t="s">
        <v>187</v>
      </c>
    </row>
    <row r="91" spans="1:15" ht="14.4" customHeight="1" x14ac:dyDescent="0.3">
      <c r="A91" s="38"/>
      <c r="B91" s="81" t="s">
        <v>188</v>
      </c>
      <c r="C91" s="61" t="s">
        <v>189</v>
      </c>
      <c r="D91" s="26">
        <v>1</v>
      </c>
      <c r="E91" s="26"/>
      <c r="F91" s="26">
        <v>1</v>
      </c>
      <c r="G91" s="26">
        <v>1</v>
      </c>
      <c r="H91" s="26"/>
      <c r="I91" s="145"/>
      <c r="J91" s="145">
        <v>1</v>
      </c>
      <c r="K91" s="145"/>
      <c r="L91" s="43">
        <f t="shared" ref="L91" si="60">SUM(D91:K91)</f>
        <v>4</v>
      </c>
      <c r="M91" s="51">
        <f t="shared" ref="M91" si="61">SUMIF($D$4:$K$4,"femme",D91:K91)</f>
        <v>2</v>
      </c>
      <c r="N91" s="51">
        <f t="shared" ref="N91" si="62">SUMIF($D$4:$K$4,"homme",D91:K91)</f>
        <v>1</v>
      </c>
      <c r="O91" s="208"/>
    </row>
    <row r="92" spans="1:15" ht="14.4" customHeight="1" x14ac:dyDescent="0.3">
      <c r="A92" s="38"/>
      <c r="B92" s="81"/>
      <c r="C92" s="61" t="s">
        <v>190</v>
      </c>
      <c r="D92" s="26">
        <v>1</v>
      </c>
      <c r="E92" s="26"/>
      <c r="F92" s="26"/>
      <c r="G92" s="26"/>
      <c r="H92" s="26"/>
      <c r="I92" s="145"/>
      <c r="J92" s="145">
        <v>1</v>
      </c>
      <c r="K92" s="145">
        <v>1</v>
      </c>
      <c r="L92" s="43">
        <f>SUM(D92:K92)</f>
        <v>3</v>
      </c>
      <c r="M92" s="51">
        <f>SUMIF($D$4:$K$4,"femme",D92:K92)</f>
        <v>1</v>
      </c>
      <c r="N92" s="51">
        <f>SUMIF($D$4:$K$4,"homme",D92:K92)</f>
        <v>0</v>
      </c>
      <c r="O92" s="208"/>
    </row>
    <row r="93" spans="1:15" ht="14.4" customHeight="1" x14ac:dyDescent="0.3">
      <c r="A93" s="38"/>
      <c r="B93" s="81"/>
      <c r="C93" s="61" t="s">
        <v>191</v>
      </c>
      <c r="D93" s="26">
        <v>1</v>
      </c>
      <c r="E93" s="26"/>
      <c r="F93" s="26">
        <v>1</v>
      </c>
      <c r="G93" s="26">
        <v>1</v>
      </c>
      <c r="H93" s="26">
        <v>1</v>
      </c>
      <c r="I93" s="145"/>
      <c r="J93" s="145"/>
      <c r="K93" s="145"/>
      <c r="L93" s="43">
        <f t="shared" ref="L93:L94" si="63">SUM(D93:K93)</f>
        <v>4</v>
      </c>
      <c r="M93" s="51">
        <f t="shared" ref="M93:M94" si="64">SUMIF($D$4:$K$4,"femme",D93:K93)</f>
        <v>2</v>
      </c>
      <c r="N93" s="51">
        <f t="shared" ref="N93:N94" si="65">SUMIF($D$4:$K$4,"homme",D93:K93)</f>
        <v>1</v>
      </c>
      <c r="O93" s="208"/>
    </row>
    <row r="94" spans="1:15" ht="14.4" customHeight="1" x14ac:dyDescent="0.3">
      <c r="A94" s="38"/>
      <c r="B94" s="81"/>
      <c r="C94" s="61" t="s">
        <v>192</v>
      </c>
      <c r="D94" s="26">
        <v>1</v>
      </c>
      <c r="E94" s="26"/>
      <c r="F94" s="26">
        <v>1</v>
      </c>
      <c r="G94" s="26"/>
      <c r="H94" s="26">
        <v>1</v>
      </c>
      <c r="I94" s="145">
        <v>1</v>
      </c>
      <c r="J94" s="145">
        <v>1</v>
      </c>
      <c r="K94" s="145">
        <v>1</v>
      </c>
      <c r="L94" s="43">
        <f t="shared" si="63"/>
        <v>6</v>
      </c>
      <c r="M94" s="51">
        <f t="shared" si="64"/>
        <v>1</v>
      </c>
      <c r="N94" s="51">
        <f t="shared" si="65"/>
        <v>1</v>
      </c>
      <c r="O94" s="208"/>
    </row>
    <row r="95" spans="1:15" ht="14.4" customHeight="1" x14ac:dyDescent="0.3">
      <c r="A95" s="38"/>
      <c r="B95" s="81"/>
      <c r="C95" s="61" t="s">
        <v>193</v>
      </c>
      <c r="D95" s="26"/>
      <c r="E95" s="26"/>
      <c r="F95" s="26"/>
      <c r="G95" s="26">
        <v>1</v>
      </c>
      <c r="H95" s="26"/>
      <c r="I95" s="145"/>
      <c r="J95" s="145"/>
      <c r="K95" s="145"/>
      <c r="L95" s="43">
        <f t="shared" ref="L95" si="66">SUM(D95:K95)</f>
        <v>1</v>
      </c>
      <c r="M95" s="51">
        <f t="shared" ref="M95" si="67">SUMIF($D$4:$K$4,"femme",D95:K95)</f>
        <v>1</v>
      </c>
      <c r="N95" s="51">
        <f t="shared" ref="N95" si="68">SUMIF($D$4:$K$4,"homme",D95:K95)</f>
        <v>0</v>
      </c>
      <c r="O95" s="208"/>
    </row>
    <row r="96" spans="1:15" ht="14.4" customHeight="1" x14ac:dyDescent="0.3">
      <c r="A96" s="38"/>
      <c r="B96" s="81"/>
      <c r="C96" s="61" t="s">
        <v>194</v>
      </c>
      <c r="D96" s="26"/>
      <c r="E96" s="26">
        <v>1</v>
      </c>
      <c r="F96" s="26"/>
      <c r="G96" s="26"/>
      <c r="H96" s="26"/>
      <c r="I96" s="145"/>
      <c r="J96" s="145"/>
      <c r="K96" s="145"/>
      <c r="L96" s="43">
        <f t="shared" ref="L96" si="69">SUM(D96:K96)</f>
        <v>1</v>
      </c>
      <c r="M96" s="51">
        <f t="shared" ref="M96" si="70">SUMIF($D$4:$K$4,"femme",D96:K96)</f>
        <v>0</v>
      </c>
      <c r="N96" s="51">
        <f t="shared" ref="N96" si="71">SUMIF($D$4:$K$4,"homme",D96:K96)</f>
        <v>1</v>
      </c>
      <c r="O96" s="209"/>
    </row>
    <row r="97" spans="1:15" x14ac:dyDescent="0.3">
      <c r="A97" s="225" t="s">
        <v>195</v>
      </c>
      <c r="B97" s="226"/>
      <c r="C97" s="227"/>
      <c r="D97" s="228"/>
      <c r="E97" s="229"/>
      <c r="F97" s="229"/>
      <c r="G97" s="229"/>
      <c r="H97" s="229"/>
      <c r="I97" s="229"/>
      <c r="J97" s="229"/>
      <c r="K97" s="229"/>
      <c r="L97" s="229"/>
      <c r="M97" s="229"/>
      <c r="N97" s="229"/>
      <c r="O97" s="230"/>
    </row>
    <row r="98" spans="1:15" ht="26.1" customHeight="1" x14ac:dyDescent="0.3">
      <c r="A98" s="32" t="s">
        <v>196</v>
      </c>
      <c r="B98" s="79" t="s">
        <v>197</v>
      </c>
      <c r="C98" s="68" t="s">
        <v>198</v>
      </c>
      <c r="D98" s="26">
        <v>1</v>
      </c>
      <c r="E98" s="26">
        <v>1</v>
      </c>
      <c r="F98" s="26">
        <v>1</v>
      </c>
      <c r="G98" s="26">
        <v>1</v>
      </c>
      <c r="H98" s="26">
        <v>1</v>
      </c>
      <c r="I98" s="30">
        <v>1</v>
      </c>
      <c r="J98" s="30">
        <v>1</v>
      </c>
      <c r="K98" s="30">
        <v>1</v>
      </c>
      <c r="L98" s="43">
        <f t="shared" si="24"/>
        <v>8</v>
      </c>
      <c r="M98" s="51">
        <f t="shared" si="25"/>
        <v>2</v>
      </c>
      <c r="N98" s="51">
        <f t="shared" si="35"/>
        <v>2</v>
      </c>
      <c r="O98" s="257" t="s">
        <v>199</v>
      </c>
    </row>
    <row r="99" spans="1:15" x14ac:dyDescent="0.3">
      <c r="A99" s="32"/>
      <c r="C99" s="68" t="s">
        <v>200</v>
      </c>
      <c r="D99" s="26"/>
      <c r="E99" s="26">
        <v>1</v>
      </c>
      <c r="F99" s="26"/>
      <c r="G99" s="26">
        <v>1</v>
      </c>
      <c r="H99" s="26">
        <v>1</v>
      </c>
      <c r="I99" s="30">
        <v>1</v>
      </c>
      <c r="J99" s="30">
        <v>1</v>
      </c>
      <c r="K99" s="30"/>
      <c r="L99" s="43">
        <f t="shared" si="24"/>
        <v>5</v>
      </c>
      <c r="M99" s="51">
        <f t="shared" si="25"/>
        <v>1</v>
      </c>
      <c r="N99" s="51">
        <f t="shared" si="35"/>
        <v>1</v>
      </c>
      <c r="O99" s="253"/>
    </row>
    <row r="100" spans="1:15" s="18" customFormat="1" x14ac:dyDescent="0.3">
      <c r="A100" s="32"/>
      <c r="B100" s="81"/>
      <c r="C100" s="68" t="s">
        <v>201</v>
      </c>
      <c r="D100" s="26">
        <v>1</v>
      </c>
      <c r="E100" s="26">
        <v>1</v>
      </c>
      <c r="F100" s="26">
        <v>1</v>
      </c>
      <c r="G100" s="26">
        <v>1</v>
      </c>
      <c r="H100" s="26"/>
      <c r="I100" s="30">
        <v>1</v>
      </c>
      <c r="J100" s="30"/>
      <c r="K100" s="30">
        <v>1</v>
      </c>
      <c r="L100" s="43">
        <f t="shared" si="24"/>
        <v>6</v>
      </c>
      <c r="M100" s="51">
        <f t="shared" si="25"/>
        <v>2</v>
      </c>
      <c r="N100" s="51">
        <f t="shared" si="35"/>
        <v>2</v>
      </c>
      <c r="O100" s="253"/>
    </row>
    <row r="101" spans="1:15" ht="26.1" customHeight="1" x14ac:dyDescent="0.3">
      <c r="A101" s="32"/>
      <c r="B101" s="85"/>
      <c r="C101" s="68" t="s">
        <v>202</v>
      </c>
      <c r="D101" s="26">
        <v>1</v>
      </c>
      <c r="E101" s="26">
        <v>1</v>
      </c>
      <c r="F101" s="26">
        <v>1</v>
      </c>
      <c r="G101" s="26"/>
      <c r="H101" s="26">
        <v>1</v>
      </c>
      <c r="I101" s="30"/>
      <c r="J101" s="30">
        <v>1</v>
      </c>
      <c r="K101" s="30"/>
      <c r="L101" s="43">
        <f t="shared" si="24"/>
        <v>5</v>
      </c>
      <c r="M101" s="51">
        <f t="shared" si="25"/>
        <v>1</v>
      </c>
      <c r="N101" s="51">
        <f t="shared" si="35"/>
        <v>2</v>
      </c>
      <c r="O101" s="253"/>
    </row>
    <row r="102" spans="1:15" ht="14.4" customHeight="1" x14ac:dyDescent="0.3">
      <c r="A102" s="32"/>
      <c r="B102" s="81"/>
      <c r="C102" s="68" t="s">
        <v>203</v>
      </c>
      <c r="D102" s="26">
        <v>1</v>
      </c>
      <c r="E102" s="26">
        <v>1</v>
      </c>
      <c r="F102" s="26"/>
      <c r="G102" s="26"/>
      <c r="H102" s="26"/>
      <c r="I102" s="30">
        <v>1</v>
      </c>
      <c r="J102" s="30"/>
      <c r="K102" s="30"/>
      <c r="L102" s="43">
        <f t="shared" si="24"/>
        <v>3</v>
      </c>
      <c r="M102" s="51">
        <f t="shared" si="25"/>
        <v>1</v>
      </c>
      <c r="N102" s="51">
        <f t="shared" si="35"/>
        <v>1</v>
      </c>
      <c r="O102" s="253"/>
    </row>
    <row r="103" spans="1:15" ht="14.4" customHeight="1" x14ac:dyDescent="0.3">
      <c r="A103" s="32"/>
      <c r="B103" s="81"/>
      <c r="C103" s="68" t="s">
        <v>204</v>
      </c>
      <c r="D103" s="26"/>
      <c r="E103" s="26"/>
      <c r="F103" s="26"/>
      <c r="G103" s="26">
        <v>1</v>
      </c>
      <c r="H103" s="26"/>
      <c r="I103" s="30"/>
      <c r="J103" s="30"/>
      <c r="K103" s="30"/>
      <c r="L103" s="43">
        <f t="shared" si="24"/>
        <v>1</v>
      </c>
      <c r="M103" s="51">
        <f t="shared" si="25"/>
        <v>1</v>
      </c>
      <c r="N103" s="51">
        <f t="shared" si="35"/>
        <v>0</v>
      </c>
      <c r="O103" s="253"/>
    </row>
    <row r="104" spans="1:15" ht="14.4" customHeight="1" x14ac:dyDescent="0.3">
      <c r="A104" s="32"/>
      <c r="B104" s="81"/>
      <c r="C104" s="69" t="s">
        <v>205</v>
      </c>
      <c r="D104" s="26"/>
      <c r="E104" s="26"/>
      <c r="F104" s="26">
        <v>1</v>
      </c>
      <c r="G104" s="26">
        <v>1</v>
      </c>
      <c r="H104" s="26">
        <v>1</v>
      </c>
      <c r="I104" s="30">
        <v>1</v>
      </c>
      <c r="J104" s="30"/>
      <c r="K104" s="30">
        <v>1</v>
      </c>
      <c r="L104" s="43">
        <f t="shared" ref="L104:L154" si="72">SUM(D104:K104)</f>
        <v>5</v>
      </c>
      <c r="M104" s="51">
        <f t="shared" ref="M104" si="73">SUMIF($D$4:$K$4,"femme",D104:K104)</f>
        <v>1</v>
      </c>
      <c r="N104" s="51">
        <f t="shared" ref="N104" si="74">SUMIF($D$4:$K$4,"homme",D104:K104)</f>
        <v>1</v>
      </c>
      <c r="O104" s="253"/>
    </row>
    <row r="105" spans="1:15" ht="14.4" customHeight="1" x14ac:dyDescent="0.3">
      <c r="A105" s="32"/>
      <c r="B105" s="81"/>
      <c r="C105" s="68" t="s">
        <v>206</v>
      </c>
      <c r="D105" s="26"/>
      <c r="E105" s="26"/>
      <c r="F105" s="26"/>
      <c r="G105" s="26"/>
      <c r="H105" s="26"/>
      <c r="I105" s="30"/>
      <c r="J105" s="30">
        <v>1</v>
      </c>
      <c r="K105" s="30"/>
      <c r="L105" s="43">
        <f t="shared" ref="L105" si="75">SUM(D105:K105)</f>
        <v>1</v>
      </c>
      <c r="M105" s="51">
        <f t="shared" ref="M105" si="76">SUMIF($D$4:$K$4,"femme",D105:K105)</f>
        <v>0</v>
      </c>
      <c r="N105" s="51">
        <f t="shared" ref="N105" si="77">SUMIF($D$4:$K$4,"homme",D105:K105)</f>
        <v>0</v>
      </c>
      <c r="O105" s="253"/>
    </row>
    <row r="106" spans="1:15" ht="14.4" customHeight="1" x14ac:dyDescent="0.3">
      <c r="A106" s="33" t="s">
        <v>207</v>
      </c>
      <c r="B106" s="84" t="s">
        <v>208</v>
      </c>
      <c r="C106" s="70" t="s">
        <v>209</v>
      </c>
      <c r="D106" s="29">
        <v>1</v>
      </c>
      <c r="E106" s="29">
        <v>1</v>
      </c>
      <c r="F106" s="29">
        <v>1</v>
      </c>
      <c r="G106" s="29">
        <v>1</v>
      </c>
      <c r="H106" s="29">
        <v>1</v>
      </c>
      <c r="I106" s="29"/>
      <c r="J106" s="29"/>
      <c r="K106" s="29"/>
      <c r="L106" s="43">
        <f t="shared" si="72"/>
        <v>5</v>
      </c>
      <c r="M106" s="51">
        <f t="shared" ref="M106:M154" si="78">SUMIF($D$4:$K$4,"femme",D106:K106)</f>
        <v>2</v>
      </c>
      <c r="N106" s="51">
        <f t="shared" si="35"/>
        <v>2</v>
      </c>
      <c r="O106" s="206" t="s">
        <v>210</v>
      </c>
    </row>
    <row r="107" spans="1:15" ht="23.1" customHeight="1" x14ac:dyDescent="0.3">
      <c r="A107" s="33"/>
      <c r="B107" s="84"/>
      <c r="C107" s="70" t="s">
        <v>211</v>
      </c>
      <c r="D107" s="29">
        <v>1</v>
      </c>
      <c r="E107" s="29">
        <v>1</v>
      </c>
      <c r="F107" s="29">
        <v>1</v>
      </c>
      <c r="G107" s="29"/>
      <c r="H107" s="29">
        <v>1</v>
      </c>
      <c r="I107" s="29">
        <v>1</v>
      </c>
      <c r="J107" s="29"/>
      <c r="K107" s="29"/>
      <c r="L107" s="43">
        <f t="shared" si="72"/>
        <v>5</v>
      </c>
      <c r="M107" s="51">
        <f t="shared" si="78"/>
        <v>1</v>
      </c>
      <c r="N107" s="51">
        <f t="shared" si="35"/>
        <v>2</v>
      </c>
      <c r="O107" s="206"/>
    </row>
    <row r="108" spans="1:15" ht="16.5" customHeight="1" x14ac:dyDescent="0.3">
      <c r="A108" s="32" t="s">
        <v>212</v>
      </c>
      <c r="B108" s="79" t="s">
        <v>213</v>
      </c>
      <c r="C108" s="68" t="s">
        <v>214</v>
      </c>
      <c r="D108" s="26">
        <v>1</v>
      </c>
      <c r="E108" s="26">
        <v>1</v>
      </c>
      <c r="F108" s="26">
        <v>1</v>
      </c>
      <c r="G108" s="26">
        <v>1</v>
      </c>
      <c r="H108" s="26">
        <v>1</v>
      </c>
      <c r="I108" s="30">
        <v>1</v>
      </c>
      <c r="J108" s="30">
        <v>1</v>
      </c>
      <c r="K108" s="30"/>
      <c r="L108" s="43">
        <f t="shared" si="72"/>
        <v>7</v>
      </c>
      <c r="M108" s="51">
        <f t="shared" si="78"/>
        <v>2</v>
      </c>
      <c r="N108" s="51">
        <f t="shared" si="35"/>
        <v>2</v>
      </c>
      <c r="O108" s="257" t="s">
        <v>215</v>
      </c>
    </row>
    <row r="109" spans="1:15" ht="16.5" customHeight="1" x14ac:dyDescent="0.3">
      <c r="A109" s="32"/>
      <c r="C109" s="68" t="s">
        <v>216</v>
      </c>
      <c r="D109" s="26"/>
      <c r="E109" s="26"/>
      <c r="F109" s="26"/>
      <c r="G109" s="26"/>
      <c r="H109" s="26"/>
      <c r="I109" s="30"/>
      <c r="J109" s="30"/>
      <c r="K109" s="30">
        <v>1</v>
      </c>
      <c r="L109" s="43">
        <f t="shared" ref="L109" si="79">SUM(D109:K109)</f>
        <v>1</v>
      </c>
      <c r="M109" s="51">
        <f t="shared" ref="M109" si="80">SUMIF($D$4:$K$4,"femme",D109:K109)</f>
        <v>0</v>
      </c>
      <c r="N109" s="51">
        <f t="shared" ref="N109" si="81">SUMIF($D$4:$K$4,"homme",D109:K109)</f>
        <v>0</v>
      </c>
      <c r="O109" s="253"/>
    </row>
    <row r="110" spans="1:15" x14ac:dyDescent="0.3">
      <c r="A110" s="32"/>
      <c r="B110" s="79" t="s">
        <v>217</v>
      </c>
      <c r="C110" s="68" t="s">
        <v>218</v>
      </c>
      <c r="D110" s="26">
        <v>1</v>
      </c>
      <c r="E110" s="26">
        <v>1</v>
      </c>
      <c r="F110" s="26"/>
      <c r="G110" s="26"/>
      <c r="H110" s="26">
        <v>1</v>
      </c>
      <c r="I110" s="30"/>
      <c r="J110" s="30"/>
      <c r="K110" s="30"/>
      <c r="L110" s="43">
        <f t="shared" ref="L110:L111" si="82">SUM(D110:K110)</f>
        <v>3</v>
      </c>
      <c r="M110" s="51">
        <f t="shared" ref="M110:M111" si="83">SUMIF($D$4:$K$4,"femme",D110:K110)</f>
        <v>1</v>
      </c>
      <c r="N110" s="51">
        <f t="shared" ref="N110:N111" si="84">SUMIF($D$4:$K$4,"homme",D110:K110)</f>
        <v>1</v>
      </c>
      <c r="O110" s="253"/>
    </row>
    <row r="111" spans="1:15" x14ac:dyDescent="0.3">
      <c r="A111" s="32"/>
      <c r="C111" s="68" t="s">
        <v>219</v>
      </c>
      <c r="D111" s="26">
        <v>1</v>
      </c>
      <c r="E111" s="26">
        <v>1</v>
      </c>
      <c r="F111" s="26">
        <v>1</v>
      </c>
      <c r="G111" s="26">
        <v>1</v>
      </c>
      <c r="H111" s="26"/>
      <c r="I111" s="30"/>
      <c r="J111" s="30"/>
      <c r="K111" s="30"/>
      <c r="L111" s="43">
        <f t="shared" si="82"/>
        <v>4</v>
      </c>
      <c r="M111" s="51">
        <f t="shared" si="83"/>
        <v>2</v>
      </c>
      <c r="N111" s="51">
        <f t="shared" si="84"/>
        <v>2</v>
      </c>
      <c r="O111" s="253"/>
    </row>
    <row r="112" spans="1:15" x14ac:dyDescent="0.3">
      <c r="A112" s="32"/>
      <c r="C112" s="68" t="s">
        <v>220</v>
      </c>
      <c r="D112" s="26"/>
      <c r="E112" s="26"/>
      <c r="F112" s="26">
        <v>1</v>
      </c>
      <c r="G112" s="26"/>
      <c r="H112" s="26"/>
      <c r="I112" s="30"/>
      <c r="J112" s="30">
        <v>1</v>
      </c>
      <c r="K112" s="30">
        <v>1</v>
      </c>
      <c r="L112" s="43">
        <f t="shared" ref="L112" si="85">SUM(D112:K112)</f>
        <v>3</v>
      </c>
      <c r="M112" s="51">
        <f t="shared" ref="M112" si="86">SUMIF($D$4:$K$4,"femme",D112:K112)</f>
        <v>0</v>
      </c>
      <c r="N112" s="51">
        <f t="shared" ref="N112" si="87">SUMIF($D$4:$K$4,"homme",D112:K112)</f>
        <v>1</v>
      </c>
      <c r="O112" s="253"/>
    </row>
    <row r="113" spans="1:15" s="18" customFormat="1" ht="27.6" x14ac:dyDescent="0.3">
      <c r="A113" s="32"/>
      <c r="B113" s="79"/>
      <c r="C113" s="68" t="s">
        <v>221</v>
      </c>
      <c r="D113" s="26">
        <v>1</v>
      </c>
      <c r="E113" s="26"/>
      <c r="F113" s="26">
        <v>1</v>
      </c>
      <c r="G113" s="26">
        <v>1</v>
      </c>
      <c r="H113" s="26">
        <v>1</v>
      </c>
      <c r="I113" s="30"/>
      <c r="J113" s="30">
        <v>1</v>
      </c>
      <c r="K113" s="30"/>
      <c r="L113" s="43">
        <f t="shared" si="72"/>
        <v>5</v>
      </c>
      <c r="M113" s="51">
        <f t="shared" si="78"/>
        <v>2</v>
      </c>
      <c r="N113" s="51">
        <f t="shared" si="35"/>
        <v>1</v>
      </c>
      <c r="O113" s="253"/>
    </row>
    <row r="114" spans="1:15" s="18" customFormat="1" ht="26.1" customHeight="1" x14ac:dyDescent="0.3">
      <c r="A114" s="32"/>
      <c r="B114" s="79"/>
      <c r="C114" s="68" t="s">
        <v>222</v>
      </c>
      <c r="D114" s="26"/>
      <c r="E114" s="26"/>
      <c r="F114" s="26"/>
      <c r="G114" s="26"/>
      <c r="H114" s="26"/>
      <c r="I114" s="30">
        <v>1</v>
      </c>
      <c r="J114" s="30">
        <v>1</v>
      </c>
      <c r="K114" s="30"/>
      <c r="L114" s="43">
        <f t="shared" si="72"/>
        <v>2</v>
      </c>
      <c r="M114" s="51">
        <f t="shared" si="78"/>
        <v>0</v>
      </c>
      <c r="N114" s="51">
        <f t="shared" si="35"/>
        <v>0</v>
      </c>
      <c r="O114" s="253"/>
    </row>
    <row r="115" spans="1:15" ht="14.4" customHeight="1" x14ac:dyDescent="0.3">
      <c r="A115" s="33" t="s">
        <v>223</v>
      </c>
      <c r="B115" s="84" t="s">
        <v>224</v>
      </c>
      <c r="C115" s="70" t="s">
        <v>225</v>
      </c>
      <c r="D115" s="29"/>
      <c r="E115" s="29">
        <v>1</v>
      </c>
      <c r="F115" s="29"/>
      <c r="G115" s="29"/>
      <c r="H115" s="29"/>
      <c r="I115" s="29"/>
      <c r="J115" s="29"/>
      <c r="K115" s="29"/>
      <c r="L115" s="43">
        <f t="shared" si="72"/>
        <v>1</v>
      </c>
      <c r="M115" s="51">
        <f t="shared" si="78"/>
        <v>0</v>
      </c>
      <c r="N115" s="51">
        <f t="shared" si="35"/>
        <v>1</v>
      </c>
      <c r="O115" s="242" t="s">
        <v>226</v>
      </c>
    </row>
    <row r="116" spans="1:15" ht="14.4" customHeight="1" x14ac:dyDescent="0.3">
      <c r="A116" s="33"/>
      <c r="B116" s="84"/>
      <c r="C116" s="70" t="s">
        <v>227</v>
      </c>
      <c r="D116" s="29"/>
      <c r="E116" s="29"/>
      <c r="F116" s="29"/>
      <c r="G116" s="29">
        <v>1</v>
      </c>
      <c r="H116" s="29"/>
      <c r="I116" s="29"/>
      <c r="J116" s="29"/>
      <c r="K116" s="29"/>
      <c r="L116" s="43">
        <f t="shared" ref="L116" si="88">SUM(D116:K116)</f>
        <v>1</v>
      </c>
      <c r="M116" s="51">
        <f t="shared" ref="M116" si="89">SUMIF($D$4:$K$4,"femme",D116:K116)</f>
        <v>1</v>
      </c>
      <c r="N116" s="51">
        <f t="shared" ref="N116" si="90">SUMIF($D$4:$K$4,"homme",D116:K116)</f>
        <v>0</v>
      </c>
      <c r="O116" s="243"/>
    </row>
    <row r="117" spans="1:15" ht="26.4" customHeight="1" x14ac:dyDescent="0.3">
      <c r="A117" s="33"/>
      <c r="B117" s="84"/>
      <c r="C117" s="70" t="s">
        <v>228</v>
      </c>
      <c r="D117" s="29"/>
      <c r="E117" s="29"/>
      <c r="F117" s="29"/>
      <c r="G117" s="29"/>
      <c r="H117" s="29"/>
      <c r="I117" s="29"/>
      <c r="J117" s="29">
        <v>1</v>
      </c>
      <c r="K117" s="29"/>
      <c r="L117" s="43">
        <f t="shared" si="72"/>
        <v>1</v>
      </c>
      <c r="M117" s="51">
        <f t="shared" si="78"/>
        <v>0</v>
      </c>
      <c r="N117" s="51">
        <f t="shared" si="35"/>
        <v>0</v>
      </c>
      <c r="O117" s="243"/>
    </row>
    <row r="118" spans="1:15" ht="26.4" customHeight="1" x14ac:dyDescent="0.3">
      <c r="A118" s="33"/>
      <c r="B118" s="84" t="s">
        <v>229</v>
      </c>
      <c r="C118" s="70" t="s">
        <v>230</v>
      </c>
      <c r="D118" s="29">
        <v>1</v>
      </c>
      <c r="E118" s="29"/>
      <c r="F118" s="29">
        <v>1</v>
      </c>
      <c r="G118" s="29"/>
      <c r="H118" s="29"/>
      <c r="I118" s="29">
        <v>1</v>
      </c>
      <c r="J118" s="29"/>
      <c r="K118" s="29">
        <v>1</v>
      </c>
      <c r="L118" s="43">
        <f>SUM(D118:K118)</f>
        <v>4</v>
      </c>
      <c r="M118" s="51">
        <f>SUMIF($D$4:$K$4,"femme",D118:K118)</f>
        <v>1</v>
      </c>
      <c r="N118" s="51">
        <f>SUMIF($D$4:$K$4,"homme",D118:K118)</f>
        <v>1</v>
      </c>
      <c r="O118" s="243"/>
    </row>
    <row r="119" spans="1:15" ht="26.4" customHeight="1" x14ac:dyDescent="0.3">
      <c r="A119" s="33"/>
      <c r="B119" s="84"/>
      <c r="C119" s="70" t="s">
        <v>231</v>
      </c>
      <c r="D119" s="29">
        <v>1</v>
      </c>
      <c r="E119" s="29">
        <v>1</v>
      </c>
      <c r="F119" s="29">
        <v>1</v>
      </c>
      <c r="G119" s="29">
        <v>1</v>
      </c>
      <c r="H119" s="29"/>
      <c r="I119" s="29">
        <v>1</v>
      </c>
      <c r="J119" s="29">
        <v>1</v>
      </c>
      <c r="K119" s="29">
        <v>1</v>
      </c>
      <c r="L119" s="43">
        <f t="shared" ref="L119" si="91">SUM(D119:K119)</f>
        <v>7</v>
      </c>
      <c r="M119" s="51">
        <f t="shared" ref="M119" si="92">SUMIF($D$4:$K$4,"femme",D119:K119)</f>
        <v>2</v>
      </c>
      <c r="N119" s="51">
        <f t="shared" ref="N119" si="93">SUMIF($D$4:$K$4,"homme",D119:K119)</f>
        <v>2</v>
      </c>
      <c r="O119" s="243"/>
    </row>
    <row r="120" spans="1:15" ht="26.4" customHeight="1" x14ac:dyDescent="0.3">
      <c r="A120" s="33"/>
      <c r="B120" s="84"/>
      <c r="C120" s="70" t="s">
        <v>232</v>
      </c>
      <c r="D120" s="29">
        <v>1</v>
      </c>
      <c r="E120" s="29"/>
      <c r="F120" s="29"/>
      <c r="G120" s="29"/>
      <c r="H120" s="29"/>
      <c r="I120" s="29"/>
      <c r="J120" s="29"/>
      <c r="K120" s="29"/>
      <c r="L120" s="43">
        <f t="shared" ref="L120" si="94">SUM(D120:K120)</f>
        <v>1</v>
      </c>
      <c r="M120" s="51">
        <f t="shared" ref="M120" si="95">SUMIF($D$4:$K$4,"femme",D120:K120)</f>
        <v>1</v>
      </c>
      <c r="N120" s="51">
        <f t="shared" ref="N120" si="96">SUMIF($D$4:$K$4,"homme",D120:K120)</f>
        <v>0</v>
      </c>
      <c r="O120" s="243"/>
    </row>
    <row r="121" spans="1:15" ht="14.4" customHeight="1" x14ac:dyDescent="0.3">
      <c r="A121" s="33"/>
      <c r="B121" s="84"/>
      <c r="C121" s="70" t="s">
        <v>233</v>
      </c>
      <c r="D121" s="29"/>
      <c r="E121" s="29"/>
      <c r="F121" s="29"/>
      <c r="G121" s="29"/>
      <c r="H121" s="29">
        <v>1</v>
      </c>
      <c r="I121" s="29"/>
      <c r="J121" s="29">
        <v>1</v>
      </c>
      <c r="K121" s="29">
        <v>1</v>
      </c>
      <c r="L121" s="43">
        <f t="shared" si="72"/>
        <v>3</v>
      </c>
      <c r="M121" s="51">
        <f t="shared" si="78"/>
        <v>0</v>
      </c>
      <c r="N121" s="51">
        <f t="shared" si="35"/>
        <v>0</v>
      </c>
      <c r="O121" s="243"/>
    </row>
    <row r="122" spans="1:15" ht="14.4" customHeight="1" x14ac:dyDescent="0.3">
      <c r="A122" s="33"/>
      <c r="B122" s="84"/>
      <c r="C122" s="70" t="s">
        <v>234</v>
      </c>
      <c r="D122" s="29"/>
      <c r="E122" s="29"/>
      <c r="F122" s="29"/>
      <c r="G122" s="29"/>
      <c r="H122" s="29"/>
      <c r="I122" s="29">
        <v>1</v>
      </c>
      <c r="J122" s="29"/>
      <c r="K122" s="29"/>
      <c r="L122" s="43">
        <f t="shared" ref="L122" si="97">SUM(D122:K122)</f>
        <v>1</v>
      </c>
      <c r="M122" s="51">
        <f t="shared" ref="M122" si="98">SUMIF($D$4:$K$4,"femme",D122:K122)</f>
        <v>0</v>
      </c>
      <c r="N122" s="51">
        <f t="shared" ref="N122" si="99">SUMIF($D$4:$K$4,"homme",D122:K122)</f>
        <v>0</v>
      </c>
      <c r="O122" s="243"/>
    </row>
    <row r="123" spans="1:15" ht="14.4" customHeight="1" x14ac:dyDescent="0.3">
      <c r="A123" s="33"/>
      <c r="B123" s="84"/>
      <c r="C123" s="70" t="s">
        <v>235</v>
      </c>
      <c r="D123" s="29"/>
      <c r="E123" s="29"/>
      <c r="F123" s="29">
        <v>1</v>
      </c>
      <c r="G123" s="29"/>
      <c r="H123" s="29"/>
      <c r="I123" s="29"/>
      <c r="J123" s="29"/>
      <c r="K123" s="29"/>
      <c r="L123" s="43">
        <f>SUM(D123:K123)</f>
        <v>1</v>
      </c>
      <c r="M123" s="51">
        <f>SUMIF($D$4:$K$4,"femme",D123:K123)</f>
        <v>0</v>
      </c>
      <c r="N123" s="51">
        <f>SUMIF($D$4:$K$4,"homme",D123:K123)</f>
        <v>1</v>
      </c>
      <c r="O123" s="244"/>
    </row>
    <row r="124" spans="1:15" ht="14.4" customHeight="1" x14ac:dyDescent="0.3">
      <c r="A124" s="32" t="s">
        <v>236</v>
      </c>
      <c r="B124" s="79" t="s">
        <v>237</v>
      </c>
      <c r="C124" s="68" t="s">
        <v>238</v>
      </c>
      <c r="D124" s="26"/>
      <c r="E124" s="26"/>
      <c r="F124" s="26"/>
      <c r="G124" s="26"/>
      <c r="H124" s="26">
        <v>1</v>
      </c>
      <c r="I124" s="30"/>
      <c r="J124" s="30"/>
      <c r="K124" s="30"/>
      <c r="L124" s="43">
        <f>SUM(D124:K124)</f>
        <v>1</v>
      </c>
      <c r="M124" s="51">
        <f>SUMIF($D$4:$K$4,"femme",D124:K124)</f>
        <v>0</v>
      </c>
      <c r="N124" s="51">
        <f>SUMIF($D$4:$K$4,"homme",D124:K124)</f>
        <v>0</v>
      </c>
      <c r="O124" s="257" t="s">
        <v>239</v>
      </c>
    </row>
    <row r="125" spans="1:15" ht="16.5" customHeight="1" x14ac:dyDescent="0.3">
      <c r="A125" s="32"/>
      <c r="C125" s="68" t="s">
        <v>240</v>
      </c>
      <c r="D125" s="26">
        <v>1</v>
      </c>
      <c r="E125" s="26"/>
      <c r="F125" s="26"/>
      <c r="G125" s="26">
        <v>1</v>
      </c>
      <c r="H125" s="26"/>
      <c r="I125" s="30"/>
      <c r="J125" s="30"/>
      <c r="K125" s="30"/>
      <c r="L125" s="43">
        <f t="shared" ref="L125" si="100">SUM(D125:K125)</f>
        <v>2</v>
      </c>
      <c r="M125" s="51">
        <f t="shared" ref="M125" si="101">SUMIF($D$4:$K$4,"femme",D125:K125)</f>
        <v>2</v>
      </c>
      <c r="N125" s="51">
        <f t="shared" ref="N125" si="102">SUMIF($D$4:$K$4,"homme",D125:K125)</f>
        <v>0</v>
      </c>
      <c r="O125" s="253"/>
    </row>
    <row r="126" spans="1:15" ht="16.5" customHeight="1" x14ac:dyDescent="0.3">
      <c r="A126" s="32"/>
      <c r="C126" s="68" t="s">
        <v>241</v>
      </c>
      <c r="D126" s="26"/>
      <c r="E126" s="26"/>
      <c r="F126" s="26">
        <v>1</v>
      </c>
      <c r="G126" s="26"/>
      <c r="H126" s="26">
        <v>1</v>
      </c>
      <c r="I126" s="30">
        <v>1</v>
      </c>
      <c r="J126" s="30"/>
      <c r="K126" s="30">
        <v>1</v>
      </c>
      <c r="L126" s="43">
        <f t="shared" ref="L126" si="103">SUM(D126:K126)</f>
        <v>4</v>
      </c>
      <c r="M126" s="51">
        <f t="shared" ref="M126" si="104">SUMIF($D$4:$K$4,"femme",D126:K126)</f>
        <v>0</v>
      </c>
      <c r="N126" s="51">
        <f t="shared" ref="N126" si="105">SUMIF($D$4:$K$4,"homme",D126:K126)</f>
        <v>1</v>
      </c>
      <c r="O126" s="253"/>
    </row>
    <row r="127" spans="1:15" ht="14.4" customHeight="1" x14ac:dyDescent="0.3">
      <c r="A127" s="32"/>
      <c r="B127" s="79" t="s">
        <v>242</v>
      </c>
      <c r="C127" s="68" t="s">
        <v>243</v>
      </c>
      <c r="D127" s="26">
        <v>1</v>
      </c>
      <c r="E127" s="26">
        <v>1</v>
      </c>
      <c r="F127" s="26">
        <v>1</v>
      </c>
      <c r="G127" s="26">
        <v>1</v>
      </c>
      <c r="H127" s="26"/>
      <c r="I127" s="30"/>
      <c r="J127" s="30"/>
      <c r="K127" s="30"/>
      <c r="L127" s="43">
        <f t="shared" si="72"/>
        <v>4</v>
      </c>
      <c r="M127" s="51">
        <f t="shared" si="78"/>
        <v>2</v>
      </c>
      <c r="N127" s="51">
        <f t="shared" si="35"/>
        <v>2</v>
      </c>
      <c r="O127" s="253"/>
    </row>
    <row r="128" spans="1:15" ht="14.4" customHeight="1" x14ac:dyDescent="0.3">
      <c r="A128" s="32"/>
      <c r="C128" s="68" t="s">
        <v>244</v>
      </c>
      <c r="D128" s="26"/>
      <c r="E128" s="26">
        <v>1</v>
      </c>
      <c r="F128" s="26">
        <v>1</v>
      </c>
      <c r="G128" s="26"/>
      <c r="H128" s="26">
        <v>1</v>
      </c>
      <c r="I128" s="30"/>
      <c r="J128" s="30"/>
      <c r="K128" s="30">
        <v>1</v>
      </c>
      <c r="L128" s="43">
        <f t="shared" si="72"/>
        <v>4</v>
      </c>
      <c r="M128" s="51">
        <f t="shared" si="78"/>
        <v>0</v>
      </c>
      <c r="N128" s="51">
        <f t="shared" si="35"/>
        <v>2</v>
      </c>
      <c r="O128" s="253"/>
    </row>
    <row r="129" spans="1:15" ht="23.4" customHeight="1" x14ac:dyDescent="0.3">
      <c r="A129" s="32"/>
      <c r="C129" s="68" t="s">
        <v>245</v>
      </c>
      <c r="D129" s="26"/>
      <c r="E129" s="26"/>
      <c r="F129" s="26"/>
      <c r="G129" s="26">
        <v>1</v>
      </c>
      <c r="H129" s="26"/>
      <c r="I129" s="30"/>
      <c r="J129" s="30">
        <v>1</v>
      </c>
      <c r="K129" s="30"/>
      <c r="L129" s="43">
        <f t="shared" si="72"/>
        <v>2</v>
      </c>
      <c r="M129" s="51">
        <f t="shared" si="78"/>
        <v>1</v>
      </c>
      <c r="N129" s="51">
        <f t="shared" si="35"/>
        <v>0</v>
      </c>
      <c r="O129" s="253"/>
    </row>
    <row r="130" spans="1:15" ht="14.4" customHeight="1" x14ac:dyDescent="0.3">
      <c r="A130" s="32"/>
      <c r="C130" s="68" t="s">
        <v>246</v>
      </c>
      <c r="D130" s="26">
        <v>1</v>
      </c>
      <c r="E130" s="26">
        <v>1</v>
      </c>
      <c r="F130" s="26"/>
      <c r="G130" s="26"/>
      <c r="H130" s="26">
        <v>1</v>
      </c>
      <c r="I130" s="30">
        <v>1</v>
      </c>
      <c r="J130" s="30"/>
      <c r="K130" s="30">
        <v>1</v>
      </c>
      <c r="L130" s="43">
        <f t="shared" ref="L130" si="106">SUM(D130:K130)</f>
        <v>5</v>
      </c>
      <c r="M130" s="51">
        <f t="shared" ref="M130" si="107">SUMIF($D$4:$K$4,"femme",D130:K130)</f>
        <v>1</v>
      </c>
      <c r="N130" s="51">
        <f t="shared" ref="N130" si="108">SUMIF($D$4:$K$4,"homme",D130:K130)</f>
        <v>1</v>
      </c>
      <c r="O130" s="253"/>
    </row>
    <row r="131" spans="1:15" ht="14.4" customHeight="1" x14ac:dyDescent="0.3">
      <c r="A131" s="33" t="s">
        <v>247</v>
      </c>
      <c r="B131" s="84" t="s">
        <v>248</v>
      </c>
      <c r="C131" s="70" t="s">
        <v>249</v>
      </c>
      <c r="D131" s="29"/>
      <c r="E131" s="29"/>
      <c r="F131" s="29"/>
      <c r="G131" s="29">
        <v>1</v>
      </c>
      <c r="H131" s="29"/>
      <c r="I131" s="29"/>
      <c r="J131" s="29"/>
      <c r="K131" s="29"/>
      <c r="L131" s="43">
        <f t="shared" si="72"/>
        <v>1</v>
      </c>
      <c r="M131" s="51">
        <f t="shared" si="78"/>
        <v>1</v>
      </c>
      <c r="N131" s="51">
        <f t="shared" si="35"/>
        <v>0</v>
      </c>
      <c r="O131" s="242" t="s">
        <v>250</v>
      </c>
    </row>
    <row r="132" spans="1:15" x14ac:dyDescent="0.3">
      <c r="A132" s="33"/>
      <c r="B132" s="84"/>
      <c r="C132" s="70" t="s">
        <v>251</v>
      </c>
      <c r="D132" s="29"/>
      <c r="E132" s="29"/>
      <c r="F132" s="29">
        <v>1</v>
      </c>
      <c r="G132" s="29"/>
      <c r="H132" s="29">
        <v>1</v>
      </c>
      <c r="I132" s="29">
        <v>1</v>
      </c>
      <c r="J132" s="29"/>
      <c r="K132" s="29"/>
      <c r="L132" s="43">
        <f t="shared" ref="L132" si="109">SUM(D132:K132)</f>
        <v>3</v>
      </c>
      <c r="M132" s="51">
        <f t="shared" ref="M132" si="110">SUMIF($D$4:$K$4,"femme",D132:K132)</f>
        <v>0</v>
      </c>
      <c r="N132" s="51">
        <f t="shared" ref="N132" si="111">SUMIF($D$4:$K$4,"homme",D132:K132)</f>
        <v>1</v>
      </c>
      <c r="O132" s="243"/>
    </row>
    <row r="133" spans="1:15" x14ac:dyDescent="0.3">
      <c r="A133" s="33"/>
      <c r="B133" s="84"/>
      <c r="C133" s="70" t="s">
        <v>252</v>
      </c>
      <c r="D133" s="29">
        <v>1</v>
      </c>
      <c r="E133" s="29">
        <v>1</v>
      </c>
      <c r="F133" s="29">
        <v>1</v>
      </c>
      <c r="G133" s="29"/>
      <c r="H133" s="29"/>
      <c r="I133" s="29"/>
      <c r="J133" s="29"/>
      <c r="K133" s="29"/>
      <c r="L133" s="43">
        <f t="shared" ref="L133" si="112">SUM(D133:K133)</f>
        <v>3</v>
      </c>
      <c r="M133" s="51">
        <f t="shared" ref="M133" si="113">SUMIF($D$4:$K$4,"femme",D133:K133)</f>
        <v>1</v>
      </c>
      <c r="N133" s="51">
        <f t="shared" ref="N133" si="114">SUMIF($D$4:$K$4,"homme",D133:K133)</f>
        <v>2</v>
      </c>
      <c r="O133" s="243"/>
    </row>
    <row r="134" spans="1:15" x14ac:dyDescent="0.3">
      <c r="A134" s="33"/>
      <c r="B134" s="84"/>
      <c r="C134" s="70" t="s">
        <v>253</v>
      </c>
      <c r="D134" s="29">
        <v>1</v>
      </c>
      <c r="E134" s="29">
        <v>1</v>
      </c>
      <c r="F134" s="29">
        <v>1</v>
      </c>
      <c r="G134" s="29">
        <v>1</v>
      </c>
      <c r="H134" s="29"/>
      <c r="I134" s="29"/>
      <c r="J134" s="29"/>
      <c r="K134" s="29"/>
      <c r="L134" s="43">
        <f t="shared" ref="L134" si="115">SUM(D134:K134)</f>
        <v>4</v>
      </c>
      <c r="M134" s="51">
        <f t="shared" ref="M134" si="116">SUMIF($D$4:$K$4,"femme",D134:K134)</f>
        <v>2</v>
      </c>
      <c r="N134" s="51">
        <f t="shared" ref="N134" si="117">SUMIF($D$4:$K$4,"homme",D134:K134)</f>
        <v>2</v>
      </c>
      <c r="O134" s="243"/>
    </row>
    <row r="135" spans="1:15" ht="14.4" customHeight="1" x14ac:dyDescent="0.3">
      <c r="A135" s="33"/>
      <c r="B135" s="84" t="s">
        <v>254</v>
      </c>
      <c r="C135" s="70" t="s">
        <v>255</v>
      </c>
      <c r="D135" s="29">
        <v>1</v>
      </c>
      <c r="E135" s="29">
        <v>1</v>
      </c>
      <c r="F135" s="29">
        <v>1</v>
      </c>
      <c r="G135" s="29">
        <v>1</v>
      </c>
      <c r="H135" s="29">
        <v>1</v>
      </c>
      <c r="I135" s="29">
        <v>1</v>
      </c>
      <c r="J135" s="29">
        <v>1</v>
      </c>
      <c r="K135" s="29"/>
      <c r="L135" s="43">
        <f t="shared" si="72"/>
        <v>7</v>
      </c>
      <c r="M135" s="51">
        <f t="shared" si="78"/>
        <v>2</v>
      </c>
      <c r="N135" s="51">
        <f t="shared" si="35"/>
        <v>2</v>
      </c>
      <c r="O135" s="243"/>
    </row>
    <row r="136" spans="1:15" ht="26.4" customHeight="1" x14ac:dyDescent="0.3">
      <c r="A136" s="33"/>
      <c r="B136" s="84" t="s">
        <v>256</v>
      </c>
      <c r="C136" s="70" t="s">
        <v>257</v>
      </c>
      <c r="D136" s="29"/>
      <c r="E136" s="29">
        <v>1</v>
      </c>
      <c r="F136" s="29"/>
      <c r="G136" s="29"/>
      <c r="H136" s="29">
        <v>1</v>
      </c>
      <c r="I136" s="29">
        <v>1</v>
      </c>
      <c r="J136" s="29">
        <v>1</v>
      </c>
      <c r="K136" s="29">
        <v>1</v>
      </c>
      <c r="L136" s="43">
        <f t="shared" si="72"/>
        <v>5</v>
      </c>
      <c r="M136" s="51">
        <f t="shared" si="78"/>
        <v>0</v>
      </c>
      <c r="N136" s="51">
        <f t="shared" si="35"/>
        <v>1</v>
      </c>
      <c r="O136" s="243"/>
    </row>
    <row r="137" spans="1:15" ht="14.4" customHeight="1" x14ac:dyDescent="0.3">
      <c r="A137" s="33"/>
      <c r="B137" s="84"/>
      <c r="C137" s="70" t="s">
        <v>258</v>
      </c>
      <c r="D137" s="29"/>
      <c r="E137" s="29"/>
      <c r="F137" s="29"/>
      <c r="G137" s="29">
        <v>1</v>
      </c>
      <c r="H137" s="29">
        <v>1</v>
      </c>
      <c r="I137" s="29">
        <v>1</v>
      </c>
      <c r="J137" s="29">
        <v>1</v>
      </c>
      <c r="K137" s="29"/>
      <c r="L137" s="43">
        <f t="shared" si="72"/>
        <v>4</v>
      </c>
      <c r="M137" s="51">
        <f t="shared" si="78"/>
        <v>1</v>
      </c>
      <c r="N137" s="51">
        <f t="shared" si="35"/>
        <v>0</v>
      </c>
      <c r="O137" s="243"/>
    </row>
    <row r="138" spans="1:15" x14ac:dyDescent="0.3">
      <c r="A138" s="33"/>
      <c r="B138" s="84"/>
      <c r="C138" s="70" t="s">
        <v>259</v>
      </c>
      <c r="D138" s="29"/>
      <c r="E138" s="29"/>
      <c r="F138" s="29">
        <v>1</v>
      </c>
      <c r="G138" s="29"/>
      <c r="H138" s="29"/>
      <c r="I138" s="29"/>
      <c r="J138" s="29"/>
      <c r="K138" s="29"/>
      <c r="L138" s="43">
        <f t="shared" si="72"/>
        <v>1</v>
      </c>
      <c r="M138" s="51">
        <f t="shared" si="78"/>
        <v>0</v>
      </c>
      <c r="N138" s="51">
        <f t="shared" si="35"/>
        <v>1</v>
      </c>
      <c r="O138" s="243"/>
    </row>
    <row r="139" spans="1:15" x14ac:dyDescent="0.3">
      <c r="A139" s="33"/>
      <c r="B139" s="84"/>
      <c r="C139" s="70" t="s">
        <v>245</v>
      </c>
      <c r="D139" s="29">
        <v>1</v>
      </c>
      <c r="E139" s="29">
        <v>1</v>
      </c>
      <c r="F139" s="29"/>
      <c r="G139" s="29"/>
      <c r="H139" s="29"/>
      <c r="I139" s="29"/>
      <c r="J139" s="29"/>
      <c r="K139" s="29"/>
      <c r="L139" s="43">
        <f t="shared" ref="L139" si="118">SUM(D139:K139)</f>
        <v>2</v>
      </c>
      <c r="M139" s="51">
        <f t="shared" ref="M139" si="119">SUMIF($D$4:$K$4,"femme",D139:K139)</f>
        <v>1</v>
      </c>
      <c r="N139" s="51">
        <f t="shared" ref="N139" si="120">SUMIF($D$4:$K$4,"homme",D139:K139)</f>
        <v>1</v>
      </c>
      <c r="O139" s="244"/>
    </row>
    <row r="140" spans="1:15" x14ac:dyDescent="0.3">
      <c r="A140" s="225" t="s">
        <v>260</v>
      </c>
      <c r="B140" s="226"/>
      <c r="C140" s="227"/>
      <c r="D140" s="228"/>
      <c r="E140" s="229"/>
      <c r="F140" s="229"/>
      <c r="G140" s="229"/>
      <c r="H140" s="229"/>
      <c r="I140" s="229"/>
      <c r="J140" s="229"/>
      <c r="K140" s="229"/>
      <c r="L140" s="229"/>
      <c r="M140" s="229"/>
      <c r="N140" s="229"/>
      <c r="O140" s="230"/>
    </row>
    <row r="141" spans="1:15" ht="14.4" customHeight="1" x14ac:dyDescent="0.3">
      <c r="A141" s="57" t="s">
        <v>261</v>
      </c>
      <c r="B141" s="83" t="s">
        <v>262</v>
      </c>
      <c r="C141" s="71" t="s">
        <v>263</v>
      </c>
      <c r="D141" s="58"/>
      <c r="E141" s="58"/>
      <c r="F141" s="58"/>
      <c r="G141" s="58">
        <v>1</v>
      </c>
      <c r="H141" s="58">
        <v>1</v>
      </c>
      <c r="I141" s="29">
        <v>1</v>
      </c>
      <c r="J141" s="29"/>
      <c r="K141" s="29"/>
      <c r="L141" s="43">
        <f t="shared" si="72"/>
        <v>3</v>
      </c>
      <c r="M141" s="51">
        <f t="shared" si="78"/>
        <v>1</v>
      </c>
      <c r="N141" s="51">
        <f t="shared" si="35"/>
        <v>0</v>
      </c>
      <c r="O141" s="258" t="s">
        <v>264</v>
      </c>
    </row>
    <row r="142" spans="1:15" x14ac:dyDescent="0.3">
      <c r="A142" s="57"/>
      <c r="B142" s="83"/>
      <c r="C142" s="71" t="s">
        <v>265</v>
      </c>
      <c r="D142" s="58"/>
      <c r="E142" s="58"/>
      <c r="F142" s="58"/>
      <c r="G142" s="58"/>
      <c r="H142" s="58">
        <v>1</v>
      </c>
      <c r="I142" s="29">
        <v>1</v>
      </c>
      <c r="J142" s="29"/>
      <c r="K142" s="29">
        <v>1</v>
      </c>
      <c r="L142" s="43">
        <f t="shared" ref="L142" si="121">SUM(D142:K142)</f>
        <v>3</v>
      </c>
      <c r="M142" s="51">
        <f t="shared" ref="M142" si="122">SUMIF($D$4:$K$4,"femme",D142:K142)</f>
        <v>0</v>
      </c>
      <c r="N142" s="51">
        <f t="shared" ref="N142" si="123">SUMIF($D$4:$K$4,"homme",D142:K142)</f>
        <v>0</v>
      </c>
      <c r="O142" s="259"/>
    </row>
    <row r="143" spans="1:15" x14ac:dyDescent="0.3">
      <c r="A143" s="57"/>
      <c r="B143" s="83"/>
      <c r="C143" s="71" t="s">
        <v>266</v>
      </c>
      <c r="D143" s="58">
        <v>1</v>
      </c>
      <c r="E143" s="58"/>
      <c r="F143" s="58"/>
      <c r="G143" s="58">
        <v>1</v>
      </c>
      <c r="H143" s="58"/>
      <c r="I143" s="29"/>
      <c r="J143" s="29"/>
      <c r="K143" s="29"/>
      <c r="L143" s="43">
        <f t="shared" ref="L143" si="124">SUM(D143:K143)</f>
        <v>2</v>
      </c>
      <c r="M143" s="51">
        <f t="shared" ref="M143" si="125">SUMIF($D$4:$K$4,"femme",D143:K143)</f>
        <v>2</v>
      </c>
      <c r="N143" s="51">
        <f t="shared" ref="N143" si="126">SUMIF($D$4:$K$4,"homme",D143:K143)</f>
        <v>0</v>
      </c>
      <c r="O143" s="259"/>
    </row>
    <row r="144" spans="1:15" x14ac:dyDescent="0.3">
      <c r="A144" s="57"/>
      <c r="B144" s="83"/>
      <c r="C144" s="71" t="s">
        <v>267</v>
      </c>
      <c r="D144" s="58">
        <v>1</v>
      </c>
      <c r="E144" s="58"/>
      <c r="F144" s="58"/>
      <c r="G144" s="58">
        <v>1</v>
      </c>
      <c r="H144" s="58"/>
      <c r="I144" s="29"/>
      <c r="J144" s="29"/>
      <c r="K144" s="29"/>
      <c r="L144" s="43">
        <f t="shared" ref="L144" si="127">SUM(D144:K144)</f>
        <v>2</v>
      </c>
      <c r="M144" s="51">
        <f t="shared" ref="M144" si="128">SUMIF($D$4:$K$4,"femme",D144:K144)</f>
        <v>2</v>
      </c>
      <c r="N144" s="51">
        <f t="shared" ref="N144" si="129">SUMIF($D$4:$K$4,"homme",D144:K144)</f>
        <v>0</v>
      </c>
      <c r="O144" s="259"/>
    </row>
    <row r="145" spans="1:15" x14ac:dyDescent="0.3">
      <c r="A145" s="57"/>
      <c r="B145" s="83"/>
      <c r="C145" s="71" t="s">
        <v>268</v>
      </c>
      <c r="D145" s="58"/>
      <c r="E145" s="58">
        <v>1</v>
      </c>
      <c r="F145" s="58">
        <v>1</v>
      </c>
      <c r="G145" s="58"/>
      <c r="H145" s="58">
        <v>1</v>
      </c>
      <c r="I145" s="29">
        <v>1</v>
      </c>
      <c r="J145" s="29">
        <v>1</v>
      </c>
      <c r="K145" s="29">
        <v>1</v>
      </c>
      <c r="L145" s="43">
        <f>SUM(D145:K145)</f>
        <v>6</v>
      </c>
      <c r="M145" s="51">
        <f>SUMIF($D$4:$K$4,"femme",D145:K145)</f>
        <v>0</v>
      </c>
      <c r="N145" s="51">
        <f>SUMIF($D$4:$K$4,"homme",D145:K145)</f>
        <v>2</v>
      </c>
      <c r="O145" s="260"/>
    </row>
    <row r="146" spans="1:15" x14ac:dyDescent="0.3">
      <c r="A146" s="146" t="s">
        <v>269</v>
      </c>
      <c r="B146" s="79" t="s">
        <v>270</v>
      </c>
      <c r="C146" s="68" t="s">
        <v>271</v>
      </c>
      <c r="D146" s="26">
        <v>1</v>
      </c>
      <c r="E146" s="26"/>
      <c r="F146" s="26">
        <v>1</v>
      </c>
      <c r="G146" s="26"/>
      <c r="H146" s="26">
        <v>1</v>
      </c>
      <c r="I146" s="26"/>
      <c r="J146" s="26">
        <v>1</v>
      </c>
      <c r="K146" s="26">
        <v>1</v>
      </c>
      <c r="L146" s="43">
        <f t="shared" si="72"/>
        <v>5</v>
      </c>
      <c r="M146" s="51">
        <f t="shared" si="78"/>
        <v>1</v>
      </c>
      <c r="N146" s="51">
        <f t="shared" ref="N146:N154" si="130">SUMIF($D$4:$K$4,"homme",D146:K146)</f>
        <v>1</v>
      </c>
      <c r="O146" s="239" t="s">
        <v>272</v>
      </c>
    </row>
    <row r="147" spans="1:15" ht="27.6" x14ac:dyDescent="0.3">
      <c r="A147" s="146"/>
      <c r="C147" s="68" t="s">
        <v>273</v>
      </c>
      <c r="D147" s="26"/>
      <c r="E147" s="26"/>
      <c r="F147" s="26"/>
      <c r="G147" s="26"/>
      <c r="H147" s="26"/>
      <c r="I147" s="26">
        <v>1</v>
      </c>
      <c r="J147" s="26"/>
      <c r="K147" s="26"/>
      <c r="L147" s="43">
        <f t="shared" si="72"/>
        <v>1</v>
      </c>
      <c r="M147" s="51">
        <f t="shared" si="78"/>
        <v>0</v>
      </c>
      <c r="N147" s="51">
        <f t="shared" si="130"/>
        <v>0</v>
      </c>
      <c r="O147" s="240"/>
    </row>
    <row r="148" spans="1:15" ht="24.9" customHeight="1" x14ac:dyDescent="0.3">
      <c r="A148" s="146"/>
      <c r="C148" s="68" t="s">
        <v>274</v>
      </c>
      <c r="D148" s="26">
        <v>1</v>
      </c>
      <c r="E148" s="26">
        <v>1</v>
      </c>
      <c r="F148" s="26"/>
      <c r="G148" s="26">
        <v>1</v>
      </c>
      <c r="H148" s="26"/>
      <c r="I148" s="26"/>
      <c r="J148" s="26"/>
      <c r="K148" s="26">
        <v>1</v>
      </c>
      <c r="L148" s="43">
        <f t="shared" si="72"/>
        <v>4</v>
      </c>
      <c r="M148" s="51">
        <f t="shared" si="78"/>
        <v>2</v>
      </c>
      <c r="N148" s="51">
        <f t="shared" si="130"/>
        <v>1</v>
      </c>
      <c r="O148" s="240"/>
    </row>
    <row r="149" spans="1:15" x14ac:dyDescent="0.3">
      <c r="A149" s="57" t="s">
        <v>275</v>
      </c>
      <c r="B149" s="83" t="s">
        <v>276</v>
      </c>
      <c r="C149" s="71" t="s">
        <v>277</v>
      </c>
      <c r="D149" s="58"/>
      <c r="E149" s="58"/>
      <c r="F149" s="58"/>
      <c r="G149" s="58">
        <v>1</v>
      </c>
      <c r="H149" s="58">
        <v>1</v>
      </c>
      <c r="I149" s="29">
        <v>1</v>
      </c>
      <c r="J149" s="29"/>
      <c r="K149" s="29">
        <v>1</v>
      </c>
      <c r="L149" s="43">
        <f t="shared" si="72"/>
        <v>4</v>
      </c>
      <c r="M149" s="51">
        <f t="shared" si="78"/>
        <v>1</v>
      </c>
      <c r="N149" s="51">
        <f t="shared" si="130"/>
        <v>0</v>
      </c>
      <c r="O149" s="261" t="s">
        <v>278</v>
      </c>
    </row>
    <row r="150" spans="1:15" x14ac:dyDescent="0.3">
      <c r="A150" s="57"/>
      <c r="B150" s="83"/>
      <c r="C150" s="71" t="s">
        <v>279</v>
      </c>
      <c r="D150" s="58">
        <v>1</v>
      </c>
      <c r="E150" s="58"/>
      <c r="F150" s="58"/>
      <c r="G150" s="58">
        <v>1</v>
      </c>
      <c r="H150" s="58"/>
      <c r="I150" s="29"/>
      <c r="J150" s="29"/>
      <c r="K150" s="29"/>
      <c r="L150" s="43">
        <f t="shared" ref="L150" si="131">SUM(D150:K150)</f>
        <v>2</v>
      </c>
      <c r="M150" s="51">
        <f t="shared" ref="M150" si="132">SUMIF($D$4:$K$4,"femme",D150:K150)</f>
        <v>2</v>
      </c>
      <c r="N150" s="51">
        <f t="shared" ref="N150" si="133">SUMIF($D$4:$K$4,"homme",D150:K150)</f>
        <v>0</v>
      </c>
      <c r="O150" s="259"/>
    </row>
    <row r="151" spans="1:15" x14ac:dyDescent="0.3">
      <c r="A151" s="57"/>
      <c r="B151" s="86"/>
      <c r="C151" s="71" t="s">
        <v>280</v>
      </c>
      <c r="D151" s="58"/>
      <c r="E151" s="58"/>
      <c r="F151" s="58"/>
      <c r="G151" s="58"/>
      <c r="H151" s="58"/>
      <c r="I151" s="29"/>
      <c r="J151" s="29"/>
      <c r="K151" s="29">
        <v>1</v>
      </c>
      <c r="L151" s="43">
        <f t="shared" ref="L151" si="134">SUM(D151:K151)</f>
        <v>1</v>
      </c>
      <c r="M151" s="51">
        <f t="shared" ref="M151" si="135">SUMIF($D$4:$K$4,"femme",D151:K151)</f>
        <v>0</v>
      </c>
      <c r="N151" s="51">
        <f t="shared" ref="N151" si="136">SUMIF($D$4:$K$4,"homme",D151:K151)</f>
        <v>0</v>
      </c>
      <c r="O151" s="259"/>
    </row>
    <row r="152" spans="1:15" x14ac:dyDescent="0.3">
      <c r="A152" s="57"/>
      <c r="B152" s="86"/>
      <c r="C152" s="71" t="s">
        <v>281</v>
      </c>
      <c r="D152" s="58"/>
      <c r="E152" s="58">
        <v>1</v>
      </c>
      <c r="F152" s="58">
        <v>1</v>
      </c>
      <c r="G152" s="58"/>
      <c r="H152" s="58">
        <v>1</v>
      </c>
      <c r="I152" s="29">
        <v>1</v>
      </c>
      <c r="J152" s="29"/>
      <c r="K152" s="29"/>
      <c r="L152" s="43">
        <f t="shared" ref="L152" si="137">SUM(D152:K152)</f>
        <v>4</v>
      </c>
      <c r="M152" s="51">
        <f t="shared" ref="M152" si="138">SUMIF($D$4:$K$4,"femme",D152:K152)</f>
        <v>0</v>
      </c>
      <c r="N152" s="51">
        <f t="shared" ref="N152" si="139">SUMIF($D$4:$K$4,"homme",D152:K152)</f>
        <v>2</v>
      </c>
      <c r="O152" s="260"/>
    </row>
    <row r="153" spans="1:15" x14ac:dyDescent="0.3">
      <c r="A153" s="146" t="s">
        <v>282</v>
      </c>
      <c r="B153" s="79" t="s">
        <v>283</v>
      </c>
      <c r="C153" s="68" t="s">
        <v>284</v>
      </c>
      <c r="D153" s="26"/>
      <c r="E153" s="26"/>
      <c r="F153" s="26">
        <v>1</v>
      </c>
      <c r="G153" s="26"/>
      <c r="H153" s="26">
        <v>1</v>
      </c>
      <c r="I153" s="26">
        <v>1</v>
      </c>
      <c r="J153" s="26">
        <v>1</v>
      </c>
      <c r="K153" s="26"/>
      <c r="L153" s="43">
        <f t="shared" si="72"/>
        <v>4</v>
      </c>
      <c r="M153" s="51">
        <f t="shared" si="78"/>
        <v>0</v>
      </c>
      <c r="N153" s="51">
        <f t="shared" si="130"/>
        <v>1</v>
      </c>
      <c r="O153" s="239" t="s">
        <v>285</v>
      </c>
    </row>
    <row r="154" spans="1:15" x14ac:dyDescent="0.3">
      <c r="A154" s="34"/>
      <c r="C154" s="68" t="s">
        <v>286</v>
      </c>
      <c r="D154" s="26"/>
      <c r="E154" s="26"/>
      <c r="F154" s="26"/>
      <c r="G154" s="26">
        <v>1</v>
      </c>
      <c r="H154" s="26"/>
      <c r="I154" s="26"/>
      <c r="J154" s="26"/>
      <c r="K154" s="26"/>
      <c r="L154" s="43">
        <f t="shared" si="72"/>
        <v>1</v>
      </c>
      <c r="M154" s="51">
        <f t="shared" si="78"/>
        <v>1</v>
      </c>
      <c r="N154" s="51">
        <f t="shared" si="130"/>
        <v>0</v>
      </c>
      <c r="O154" s="240"/>
    </row>
    <row r="155" spans="1:15" x14ac:dyDescent="0.3">
      <c r="A155" s="34"/>
      <c r="C155" s="68" t="s">
        <v>287</v>
      </c>
      <c r="D155" s="26"/>
      <c r="E155" s="26"/>
      <c r="F155" s="26"/>
      <c r="G155" s="26">
        <v>1</v>
      </c>
      <c r="H155" s="26"/>
      <c r="I155" s="26">
        <v>1</v>
      </c>
      <c r="J155" s="26"/>
      <c r="K155" s="26"/>
      <c r="L155" s="43">
        <f t="shared" ref="L155" si="140">SUM(D155:K155)</f>
        <v>2</v>
      </c>
      <c r="M155" s="51">
        <f t="shared" ref="M155" si="141">SUMIF($D$4:$K$4,"femme",D155:K155)</f>
        <v>1</v>
      </c>
      <c r="N155" s="51">
        <f t="shared" ref="N155" si="142">SUMIF($D$4:$K$4,"homme",D155:K155)</f>
        <v>0</v>
      </c>
      <c r="O155" s="240"/>
    </row>
    <row r="156" spans="1:15" x14ac:dyDescent="0.3">
      <c r="A156" s="34"/>
      <c r="C156" s="68" t="s">
        <v>288</v>
      </c>
      <c r="D156" s="26"/>
      <c r="E156" s="26"/>
      <c r="F156" s="26"/>
      <c r="G156" s="26">
        <v>1</v>
      </c>
      <c r="H156" s="26"/>
      <c r="I156" s="26"/>
      <c r="J156" s="26"/>
      <c r="K156" s="26"/>
      <c r="L156" s="43">
        <f t="shared" ref="L156:L178" si="143">SUM(D156:K156)</f>
        <v>1</v>
      </c>
      <c r="M156" s="51">
        <f t="shared" ref="M156:M178" si="144">SUMIF($D$4:$K$4,"femme",D156:K156)</f>
        <v>1</v>
      </c>
      <c r="N156" s="51">
        <f t="shared" ref="N156:N178" si="145">SUMIF($D$4:$K$4,"homme",D156:K156)</f>
        <v>0</v>
      </c>
      <c r="O156" s="240"/>
    </row>
    <row r="157" spans="1:15" x14ac:dyDescent="0.3">
      <c r="A157" s="34"/>
      <c r="C157" s="68" t="s">
        <v>289</v>
      </c>
      <c r="D157" s="26">
        <v>1</v>
      </c>
      <c r="E157" s="26">
        <v>1</v>
      </c>
      <c r="F157" s="26"/>
      <c r="G157" s="26">
        <v>1</v>
      </c>
      <c r="H157" s="26"/>
      <c r="I157" s="26"/>
      <c r="J157" s="26"/>
      <c r="K157" s="26"/>
      <c r="L157" s="43">
        <f t="shared" ref="L157" si="146">SUM(D157:K157)</f>
        <v>3</v>
      </c>
      <c r="M157" s="51">
        <f t="shared" ref="M157" si="147">SUMIF($D$4:$K$4,"femme",D157:K157)</f>
        <v>2</v>
      </c>
      <c r="N157" s="51">
        <f t="shared" ref="N157" si="148">SUMIF($D$4:$K$4,"homme",D157:K157)</f>
        <v>1</v>
      </c>
      <c r="O157" s="262"/>
    </row>
    <row r="158" spans="1:15" ht="14.4" customHeight="1" x14ac:dyDescent="0.3">
      <c r="A158" s="33" t="s">
        <v>290</v>
      </c>
      <c r="B158" s="83" t="s">
        <v>291</v>
      </c>
      <c r="C158" s="71" t="s">
        <v>292</v>
      </c>
      <c r="D158" s="58"/>
      <c r="E158" s="58">
        <v>1</v>
      </c>
      <c r="F158" s="58">
        <v>1</v>
      </c>
      <c r="G158" s="58"/>
      <c r="H158" s="58"/>
      <c r="I158" s="58"/>
      <c r="J158" s="58">
        <v>1</v>
      </c>
      <c r="K158" s="58"/>
      <c r="L158" s="43">
        <f t="shared" si="143"/>
        <v>3</v>
      </c>
      <c r="M158" s="51">
        <f t="shared" si="144"/>
        <v>0</v>
      </c>
      <c r="N158" s="51">
        <f t="shared" si="145"/>
        <v>2</v>
      </c>
      <c r="O158" s="249" t="s">
        <v>293</v>
      </c>
    </row>
    <row r="159" spans="1:15" ht="26.4" customHeight="1" x14ac:dyDescent="0.3">
      <c r="A159" s="57"/>
      <c r="B159" s="83"/>
      <c r="C159" s="71" t="s">
        <v>294</v>
      </c>
      <c r="D159" s="58">
        <v>1</v>
      </c>
      <c r="E159" s="58"/>
      <c r="F159" s="58"/>
      <c r="G159" s="143">
        <v>1</v>
      </c>
      <c r="H159" s="143"/>
      <c r="I159" s="29"/>
      <c r="J159" s="29"/>
      <c r="K159" s="29">
        <v>1</v>
      </c>
      <c r="L159" s="43">
        <f t="shared" si="143"/>
        <v>3</v>
      </c>
      <c r="M159" s="51">
        <f t="shared" si="144"/>
        <v>2</v>
      </c>
      <c r="N159" s="51">
        <f t="shared" si="145"/>
        <v>0</v>
      </c>
      <c r="O159" s="249"/>
    </row>
    <row r="160" spans="1:15" ht="26.4" customHeight="1" x14ac:dyDescent="0.3">
      <c r="A160" s="57"/>
      <c r="B160" s="83"/>
      <c r="C160" s="71" t="s">
        <v>295</v>
      </c>
      <c r="D160" s="58"/>
      <c r="E160" s="58"/>
      <c r="F160" s="58"/>
      <c r="G160" s="143"/>
      <c r="H160" s="143"/>
      <c r="I160" s="29">
        <v>1</v>
      </c>
      <c r="J160" s="29"/>
      <c r="K160" s="29"/>
      <c r="L160" s="43">
        <f t="shared" si="143"/>
        <v>1</v>
      </c>
      <c r="M160" s="51">
        <f t="shared" si="144"/>
        <v>0</v>
      </c>
      <c r="N160" s="51">
        <f t="shared" si="145"/>
        <v>0</v>
      </c>
      <c r="O160" s="249"/>
    </row>
    <row r="161" spans="1:15" x14ac:dyDescent="0.3">
      <c r="A161" s="57"/>
      <c r="B161" s="83"/>
      <c r="C161" s="71" t="s">
        <v>296</v>
      </c>
      <c r="D161" s="58"/>
      <c r="E161" s="58"/>
      <c r="F161" s="58">
        <v>1</v>
      </c>
      <c r="G161" s="143"/>
      <c r="H161" s="143">
        <v>1</v>
      </c>
      <c r="I161" s="29">
        <v>1</v>
      </c>
      <c r="J161" s="29"/>
      <c r="K161" s="29"/>
      <c r="L161" s="43">
        <f t="shared" ref="L161" si="149">SUM(D161:K161)</f>
        <v>3</v>
      </c>
      <c r="M161" s="51">
        <f t="shared" ref="M161" si="150">SUMIF($D$4:$K$4,"femme",D161:K161)</f>
        <v>0</v>
      </c>
      <c r="N161" s="51">
        <f t="shared" ref="N161" si="151">SUMIF($D$4:$K$4,"homme",D161:K161)</f>
        <v>1</v>
      </c>
      <c r="O161" s="249"/>
    </row>
    <row r="162" spans="1:15" ht="14.4" customHeight="1" x14ac:dyDescent="0.3">
      <c r="A162" s="57"/>
      <c r="B162" s="84"/>
      <c r="C162" s="71" t="s">
        <v>297</v>
      </c>
      <c r="D162" s="58"/>
      <c r="E162" s="58"/>
      <c r="F162" s="58"/>
      <c r="G162" s="143"/>
      <c r="H162" s="143"/>
      <c r="I162" s="29">
        <v>1</v>
      </c>
      <c r="J162" s="29">
        <v>1</v>
      </c>
      <c r="K162" s="29">
        <v>1</v>
      </c>
      <c r="L162" s="43">
        <f t="shared" si="143"/>
        <v>3</v>
      </c>
      <c r="M162" s="51">
        <f t="shared" si="144"/>
        <v>0</v>
      </c>
      <c r="N162" s="51">
        <f t="shared" si="145"/>
        <v>0</v>
      </c>
      <c r="O162" s="249"/>
    </row>
    <row r="163" spans="1:15" ht="14.4" customHeight="1" x14ac:dyDescent="0.3">
      <c r="A163" s="57"/>
      <c r="B163" s="84" t="s">
        <v>298</v>
      </c>
      <c r="C163" s="71" t="s">
        <v>299</v>
      </c>
      <c r="D163" s="58">
        <v>1</v>
      </c>
      <c r="E163" s="58"/>
      <c r="F163" s="58"/>
      <c r="G163" s="58"/>
      <c r="H163" s="58"/>
      <c r="I163" s="29">
        <v>1</v>
      </c>
      <c r="J163" s="29"/>
      <c r="K163" s="29">
        <v>1</v>
      </c>
      <c r="L163" s="43">
        <f t="shared" ref="L163" si="152">SUM(D163:K163)</f>
        <v>3</v>
      </c>
      <c r="M163" s="51">
        <f t="shared" ref="M163" si="153">SUMIF($D$4:$K$4,"femme",D163:K163)</f>
        <v>1</v>
      </c>
      <c r="N163" s="51">
        <f t="shared" ref="N163" si="154">SUMIF($D$4:$K$4,"homme",D163:K163)</f>
        <v>0</v>
      </c>
      <c r="O163" s="249"/>
    </row>
    <row r="164" spans="1:15" ht="14.4" customHeight="1" x14ac:dyDescent="0.3">
      <c r="A164" s="57"/>
      <c r="B164" s="84"/>
      <c r="C164" s="71" t="s">
        <v>300</v>
      </c>
      <c r="D164" s="58"/>
      <c r="E164" s="58">
        <v>1</v>
      </c>
      <c r="F164" s="58">
        <v>1</v>
      </c>
      <c r="G164" s="58">
        <v>1</v>
      </c>
      <c r="H164" s="58">
        <v>1</v>
      </c>
      <c r="I164" s="29"/>
      <c r="J164" s="29"/>
      <c r="K164" s="29"/>
      <c r="L164" s="43">
        <f t="shared" si="143"/>
        <v>4</v>
      </c>
      <c r="M164" s="51">
        <f t="shared" si="144"/>
        <v>1</v>
      </c>
      <c r="N164" s="51">
        <f t="shared" si="145"/>
        <v>2</v>
      </c>
      <c r="O164" s="255"/>
    </row>
    <row r="165" spans="1:15" x14ac:dyDescent="0.3">
      <c r="A165" s="146" t="s">
        <v>301</v>
      </c>
      <c r="B165" s="81" t="s">
        <v>302</v>
      </c>
      <c r="C165" s="68" t="s">
        <v>303</v>
      </c>
      <c r="D165" s="26">
        <v>1</v>
      </c>
      <c r="E165" s="26"/>
      <c r="F165" s="26">
        <v>1</v>
      </c>
      <c r="G165" s="26">
        <v>1</v>
      </c>
      <c r="H165" s="26">
        <v>1</v>
      </c>
      <c r="I165" s="26">
        <v>1</v>
      </c>
      <c r="J165" s="26">
        <v>1</v>
      </c>
      <c r="K165" s="26"/>
      <c r="L165" s="43">
        <f>SUM(D165:K165)</f>
        <v>6</v>
      </c>
      <c r="M165" s="51">
        <f>SUMIF($D$4:$K$4,"femme",D165:K165)</f>
        <v>2</v>
      </c>
      <c r="N165" s="51">
        <f>SUMIF($D$4:$K$4,"homme",D165:K165)</f>
        <v>1</v>
      </c>
      <c r="O165" s="252" t="s">
        <v>304</v>
      </c>
    </row>
    <row r="166" spans="1:15" x14ac:dyDescent="0.3">
      <c r="A166" s="146"/>
      <c r="B166" s="81"/>
      <c r="C166" s="68" t="s">
        <v>305</v>
      </c>
      <c r="D166" s="26"/>
      <c r="E166" s="26"/>
      <c r="F166" s="26"/>
      <c r="G166" s="26">
        <v>1</v>
      </c>
      <c r="H166" s="26"/>
      <c r="I166" s="26"/>
      <c r="J166" s="26"/>
      <c r="K166" s="26"/>
      <c r="L166" s="43">
        <f>SUM(D166:K166)</f>
        <v>1</v>
      </c>
      <c r="M166" s="51">
        <f>SUMIF($D$4:$K$4,"femme",D166:K166)</f>
        <v>1</v>
      </c>
      <c r="N166" s="51">
        <f>SUMIF($D$4:$K$4,"homme",D166:K166)</f>
        <v>0</v>
      </c>
      <c r="O166" s="253"/>
    </row>
    <row r="167" spans="1:15" ht="26.4" customHeight="1" x14ac:dyDescent="0.3">
      <c r="A167" s="146"/>
      <c r="B167" s="81"/>
      <c r="C167" s="68" t="s">
        <v>306</v>
      </c>
      <c r="D167" s="26"/>
      <c r="E167" s="26">
        <v>1</v>
      </c>
      <c r="F167" s="26"/>
      <c r="G167" s="26">
        <v>1</v>
      </c>
      <c r="H167" s="26"/>
      <c r="I167" s="26"/>
      <c r="J167" s="26">
        <v>1</v>
      </c>
      <c r="K167" s="26"/>
      <c r="L167" s="43">
        <f t="shared" si="143"/>
        <v>3</v>
      </c>
      <c r="M167" s="51">
        <f t="shared" si="144"/>
        <v>1</v>
      </c>
      <c r="N167" s="51">
        <f t="shared" si="145"/>
        <v>1</v>
      </c>
      <c r="O167" s="253"/>
    </row>
    <row r="168" spans="1:15" ht="14.4" customHeight="1" x14ac:dyDescent="0.3">
      <c r="A168" s="32"/>
      <c r="B168" s="81" t="s">
        <v>298</v>
      </c>
      <c r="C168" s="68" t="s">
        <v>299</v>
      </c>
      <c r="D168" s="26">
        <v>1</v>
      </c>
      <c r="E168" s="26"/>
      <c r="F168" s="26"/>
      <c r="G168" s="26"/>
      <c r="H168" s="26"/>
      <c r="I168" s="27">
        <v>1</v>
      </c>
      <c r="J168" s="27"/>
      <c r="K168" s="27"/>
      <c r="L168" s="43">
        <f t="shared" si="143"/>
        <v>2</v>
      </c>
      <c r="M168" s="51">
        <f t="shared" si="144"/>
        <v>1</v>
      </c>
      <c r="N168" s="51">
        <f t="shared" si="145"/>
        <v>0</v>
      </c>
      <c r="O168" s="253"/>
    </row>
    <row r="169" spans="1:15" ht="14.4" customHeight="1" x14ac:dyDescent="0.3">
      <c r="A169" s="146"/>
      <c r="C169" s="68" t="s">
        <v>300</v>
      </c>
      <c r="D169" s="26"/>
      <c r="E169" s="26"/>
      <c r="F169" s="26">
        <v>1</v>
      </c>
      <c r="G169" s="26"/>
      <c r="H169" s="26">
        <v>1</v>
      </c>
      <c r="I169" s="26"/>
      <c r="J169" s="26"/>
      <c r="K169" s="26"/>
      <c r="L169" s="43">
        <f t="shared" si="143"/>
        <v>2</v>
      </c>
      <c r="M169" s="51">
        <f t="shared" si="144"/>
        <v>0</v>
      </c>
      <c r="N169" s="51">
        <f t="shared" si="145"/>
        <v>1</v>
      </c>
      <c r="O169" s="253"/>
    </row>
    <row r="170" spans="1:15" ht="14.4" customHeight="1" x14ac:dyDescent="0.3">
      <c r="A170" s="146"/>
      <c r="B170" s="81" t="s">
        <v>307</v>
      </c>
      <c r="C170" s="68" t="s">
        <v>308</v>
      </c>
      <c r="D170" s="26"/>
      <c r="E170" s="26"/>
      <c r="F170" s="26"/>
      <c r="G170" s="26"/>
      <c r="H170" s="26"/>
      <c r="I170" s="27">
        <v>1</v>
      </c>
      <c r="J170" s="27">
        <v>1</v>
      </c>
      <c r="K170" s="27"/>
      <c r="L170" s="43">
        <f>SUM(D170:K170)</f>
        <v>2</v>
      </c>
      <c r="M170" s="51">
        <f>SUMIF($D$4:$K$4,"femme",D170:K170)</f>
        <v>0</v>
      </c>
      <c r="N170" s="51">
        <f>SUMIF($D$4:$K$4,"homme",D170:K170)</f>
        <v>0</v>
      </c>
      <c r="O170" s="254"/>
    </row>
    <row r="171" spans="1:15" ht="26.4" customHeight="1" x14ac:dyDescent="0.3">
      <c r="A171" s="57" t="s">
        <v>309</v>
      </c>
      <c r="B171" s="83" t="s">
        <v>310</v>
      </c>
      <c r="C171" s="71" t="s">
        <v>311</v>
      </c>
      <c r="D171" s="58"/>
      <c r="E171" s="58">
        <v>1</v>
      </c>
      <c r="F171" s="58"/>
      <c r="G171" s="58"/>
      <c r="H171" s="58"/>
      <c r="I171" s="58"/>
      <c r="J171" s="58"/>
      <c r="K171" s="58"/>
      <c r="L171" s="43">
        <f t="shared" si="143"/>
        <v>1</v>
      </c>
      <c r="M171" s="51">
        <f t="shared" si="144"/>
        <v>0</v>
      </c>
      <c r="N171" s="51">
        <f t="shared" si="145"/>
        <v>1</v>
      </c>
      <c r="O171" s="248" t="s">
        <v>312</v>
      </c>
    </row>
    <row r="172" spans="1:15" ht="26.4" customHeight="1" x14ac:dyDescent="0.3">
      <c r="A172" s="57"/>
      <c r="B172" s="83"/>
      <c r="C172" s="71" t="s">
        <v>313</v>
      </c>
      <c r="D172" s="58">
        <v>1</v>
      </c>
      <c r="E172" s="58"/>
      <c r="F172" s="58"/>
      <c r="G172" s="58"/>
      <c r="H172" s="58">
        <v>1</v>
      </c>
      <c r="I172" s="58"/>
      <c r="J172" s="58"/>
      <c r="K172" s="58"/>
      <c r="L172" s="43">
        <f t="shared" si="143"/>
        <v>2</v>
      </c>
      <c r="M172" s="51">
        <f t="shared" si="144"/>
        <v>1</v>
      </c>
      <c r="N172" s="51">
        <f t="shared" si="145"/>
        <v>0</v>
      </c>
      <c r="O172" s="249"/>
    </row>
    <row r="173" spans="1:15" ht="14.4" customHeight="1" x14ac:dyDescent="0.3">
      <c r="A173" s="57"/>
      <c r="B173" s="83" t="s">
        <v>314</v>
      </c>
      <c r="C173" s="71" t="s">
        <v>315</v>
      </c>
      <c r="D173" s="58"/>
      <c r="E173" s="58"/>
      <c r="F173" s="58">
        <v>1</v>
      </c>
      <c r="G173" s="58">
        <v>1</v>
      </c>
      <c r="H173" s="58"/>
      <c r="I173" s="58">
        <v>1</v>
      </c>
      <c r="J173" s="58"/>
      <c r="K173" s="58"/>
      <c r="L173" s="43">
        <f t="shared" si="143"/>
        <v>3</v>
      </c>
      <c r="M173" s="51">
        <f t="shared" si="144"/>
        <v>1</v>
      </c>
      <c r="N173" s="51">
        <f t="shared" si="145"/>
        <v>1</v>
      </c>
      <c r="O173" s="249"/>
    </row>
    <row r="174" spans="1:15" ht="26.4" customHeight="1" x14ac:dyDescent="0.3">
      <c r="A174" s="57"/>
      <c r="B174" s="83"/>
      <c r="C174" s="71" t="s">
        <v>316</v>
      </c>
      <c r="D174" s="58"/>
      <c r="E174" s="58"/>
      <c r="F174" s="58">
        <v>1</v>
      </c>
      <c r="G174" s="58"/>
      <c r="H174" s="58"/>
      <c r="I174" s="58"/>
      <c r="J174" s="58">
        <v>1</v>
      </c>
      <c r="K174" s="58">
        <v>1</v>
      </c>
      <c r="L174" s="43">
        <f t="shared" si="143"/>
        <v>3</v>
      </c>
      <c r="M174" s="51">
        <f t="shared" si="144"/>
        <v>0</v>
      </c>
      <c r="N174" s="51">
        <f t="shared" si="145"/>
        <v>1</v>
      </c>
      <c r="O174" s="249"/>
    </row>
    <row r="175" spans="1:15" ht="14.4" customHeight="1" x14ac:dyDescent="0.3">
      <c r="A175" s="57"/>
      <c r="B175" s="83" t="s">
        <v>317</v>
      </c>
      <c r="C175" s="71" t="s">
        <v>318</v>
      </c>
      <c r="D175" s="58">
        <v>1</v>
      </c>
      <c r="E175" s="58">
        <v>1</v>
      </c>
      <c r="F175" s="58"/>
      <c r="G175" s="58">
        <v>1</v>
      </c>
      <c r="H175" s="58">
        <v>1</v>
      </c>
      <c r="I175" s="58">
        <v>1</v>
      </c>
      <c r="J175" s="58">
        <v>1</v>
      </c>
      <c r="K175" s="58">
        <v>1</v>
      </c>
      <c r="L175" s="43">
        <f t="shared" si="143"/>
        <v>7</v>
      </c>
      <c r="M175" s="51">
        <f t="shared" si="144"/>
        <v>2</v>
      </c>
      <c r="N175" s="51">
        <f t="shared" si="145"/>
        <v>1</v>
      </c>
      <c r="O175" s="249"/>
    </row>
    <row r="176" spans="1:15" ht="14.4" customHeight="1" x14ac:dyDescent="0.3">
      <c r="A176" s="57"/>
      <c r="B176" s="84"/>
      <c r="C176" s="71" t="s">
        <v>319</v>
      </c>
      <c r="D176" s="58"/>
      <c r="E176" s="58"/>
      <c r="F176" s="58"/>
      <c r="G176" s="58"/>
      <c r="H176" s="58">
        <v>1</v>
      </c>
      <c r="I176" s="58"/>
      <c r="J176" s="58"/>
      <c r="K176" s="58">
        <v>1</v>
      </c>
      <c r="L176" s="43">
        <f t="shared" si="143"/>
        <v>2</v>
      </c>
      <c r="M176" s="51">
        <f t="shared" si="144"/>
        <v>0</v>
      </c>
      <c r="N176" s="51">
        <f t="shared" si="145"/>
        <v>0</v>
      </c>
      <c r="O176" s="249"/>
    </row>
    <row r="177" spans="1:15" ht="14.4" customHeight="1" x14ac:dyDescent="0.3">
      <c r="A177" s="57"/>
      <c r="B177" s="84"/>
      <c r="C177" s="71" t="s">
        <v>320</v>
      </c>
      <c r="D177" s="58">
        <v>1</v>
      </c>
      <c r="E177" s="58"/>
      <c r="F177" s="58"/>
      <c r="G177" s="58"/>
      <c r="H177" s="58"/>
      <c r="I177" s="58"/>
      <c r="J177" s="58"/>
      <c r="K177" s="58">
        <v>1</v>
      </c>
      <c r="L177" s="43">
        <f t="shared" ref="L177" si="155">SUM(D177:K177)</f>
        <v>2</v>
      </c>
      <c r="M177" s="51">
        <f t="shared" ref="M177" si="156">SUMIF($D$4:$K$4,"femme",D177:K177)</f>
        <v>1</v>
      </c>
      <c r="N177" s="51">
        <f t="shared" ref="N177" si="157">SUMIF($D$4:$K$4,"homme",D177:K177)</f>
        <v>0</v>
      </c>
      <c r="O177" s="249"/>
    </row>
    <row r="178" spans="1:15" ht="14.4" customHeight="1" x14ac:dyDescent="0.3">
      <c r="A178" s="57"/>
      <c r="B178" s="83" t="s">
        <v>321</v>
      </c>
      <c r="C178" s="71" t="s">
        <v>322</v>
      </c>
      <c r="D178" s="58"/>
      <c r="E178" s="58"/>
      <c r="F178" s="58"/>
      <c r="G178" s="58">
        <v>1</v>
      </c>
      <c r="H178" s="58"/>
      <c r="I178" s="58"/>
      <c r="J178" s="58">
        <v>1</v>
      </c>
      <c r="K178" s="58"/>
      <c r="L178" s="43">
        <f t="shared" si="143"/>
        <v>2</v>
      </c>
      <c r="M178" s="51">
        <f t="shared" si="144"/>
        <v>1</v>
      </c>
      <c r="N178" s="51">
        <f t="shared" si="145"/>
        <v>0</v>
      </c>
      <c r="O178" s="256"/>
    </row>
    <row r="179" spans="1:15" x14ac:dyDescent="0.3">
      <c r="A179" s="225" t="s">
        <v>323</v>
      </c>
      <c r="B179" s="226"/>
      <c r="C179" s="227"/>
      <c r="D179" s="228"/>
      <c r="E179" s="229"/>
      <c r="F179" s="229"/>
      <c r="G179" s="229"/>
      <c r="H179" s="229"/>
      <c r="I179" s="229"/>
      <c r="J179" s="229"/>
      <c r="K179" s="229"/>
      <c r="L179" s="229"/>
      <c r="M179" s="229"/>
      <c r="N179" s="229"/>
      <c r="O179" s="230"/>
    </row>
    <row r="180" spans="1:15" ht="14.4" customHeight="1" x14ac:dyDescent="0.3">
      <c r="A180" s="146" t="s">
        <v>324</v>
      </c>
      <c r="B180" s="79" t="s">
        <v>325</v>
      </c>
      <c r="C180" s="72" t="s">
        <v>326</v>
      </c>
      <c r="D180" s="27">
        <v>1</v>
      </c>
      <c r="E180" s="27"/>
      <c r="F180" s="27">
        <v>1</v>
      </c>
      <c r="G180" s="27">
        <v>1</v>
      </c>
      <c r="H180" s="27">
        <v>1</v>
      </c>
      <c r="I180" s="27">
        <v>1</v>
      </c>
      <c r="J180" s="27">
        <v>1</v>
      </c>
      <c r="K180" s="27">
        <v>1</v>
      </c>
      <c r="L180" s="43">
        <f t="shared" ref="L180:L188" si="158">SUM(D180:K180)</f>
        <v>7</v>
      </c>
      <c r="M180" s="51">
        <f t="shared" ref="M180:M188" si="159">SUMIF($D$4:$K$4,"femme",D180:K180)</f>
        <v>2</v>
      </c>
      <c r="N180" s="51">
        <f t="shared" ref="N180:N188" si="160">SUMIF($D$4:$K$4,"homme",D180:K180)</f>
        <v>1</v>
      </c>
      <c r="O180" s="251" t="s">
        <v>327</v>
      </c>
    </row>
    <row r="181" spans="1:15" ht="14.4" customHeight="1" x14ac:dyDescent="0.3">
      <c r="A181" s="146"/>
      <c r="C181" s="72" t="s">
        <v>328</v>
      </c>
      <c r="D181" s="27"/>
      <c r="E181" s="27"/>
      <c r="F181" s="27">
        <v>1</v>
      </c>
      <c r="G181" s="27"/>
      <c r="H181" s="27"/>
      <c r="I181" s="27">
        <v>1</v>
      </c>
      <c r="J181" s="27"/>
      <c r="K181" s="27"/>
      <c r="L181" s="43">
        <f>SUM(D181:K181)</f>
        <v>2</v>
      </c>
      <c r="M181" s="51">
        <f>SUMIF($D$4:$K$4,"femme",D181:K181)</f>
        <v>0</v>
      </c>
      <c r="N181" s="51">
        <f>SUMIF($D$4:$K$4,"homme",D181:K181)</f>
        <v>1</v>
      </c>
      <c r="O181" s="251"/>
    </row>
    <row r="182" spans="1:15" ht="26.4" customHeight="1" x14ac:dyDescent="0.3">
      <c r="A182" s="146"/>
      <c r="C182" s="72" t="s">
        <v>329</v>
      </c>
      <c r="D182" s="27"/>
      <c r="E182" s="27">
        <v>1</v>
      </c>
      <c r="F182" s="27"/>
      <c r="G182" s="27"/>
      <c r="H182" s="27"/>
      <c r="I182" s="27"/>
      <c r="J182" s="27"/>
      <c r="K182" s="27"/>
      <c r="L182" s="43">
        <f t="shared" si="158"/>
        <v>1</v>
      </c>
      <c r="M182" s="51">
        <f t="shared" si="159"/>
        <v>0</v>
      </c>
      <c r="N182" s="51">
        <f t="shared" si="160"/>
        <v>1</v>
      </c>
      <c r="O182" s="251"/>
    </row>
    <row r="183" spans="1:15" ht="26.4" customHeight="1" x14ac:dyDescent="0.3">
      <c r="A183" s="146"/>
      <c r="B183" s="79" t="s">
        <v>330</v>
      </c>
      <c r="C183" s="72" t="s">
        <v>331</v>
      </c>
      <c r="D183" s="27"/>
      <c r="E183" s="27">
        <v>1</v>
      </c>
      <c r="F183" s="27"/>
      <c r="G183" s="27">
        <v>1</v>
      </c>
      <c r="H183" s="27"/>
      <c r="I183" s="27"/>
      <c r="J183" s="27"/>
      <c r="K183" s="27"/>
      <c r="L183" s="43">
        <f t="shared" ref="L183" si="161">SUM(D183:K183)</f>
        <v>2</v>
      </c>
      <c r="M183" s="51">
        <f t="shared" ref="M183" si="162">SUMIF($D$4:$K$4,"femme",D183:K183)</f>
        <v>1</v>
      </c>
      <c r="N183" s="51">
        <f t="shared" ref="N183" si="163">SUMIF($D$4:$K$4,"homme",D183:K183)</f>
        <v>1</v>
      </c>
      <c r="O183" s="251"/>
    </row>
    <row r="184" spans="1:15" ht="26.4" customHeight="1" x14ac:dyDescent="0.3">
      <c r="A184" s="146"/>
      <c r="C184" s="72" t="s">
        <v>332</v>
      </c>
      <c r="D184" s="27">
        <v>1</v>
      </c>
      <c r="E184" s="27"/>
      <c r="F184" s="27"/>
      <c r="G184" s="27"/>
      <c r="H184" s="27">
        <v>1</v>
      </c>
      <c r="I184" s="27"/>
      <c r="J184" s="27"/>
      <c r="K184" s="27"/>
      <c r="L184" s="43">
        <f t="shared" ref="L184" si="164">SUM(D184:K184)</f>
        <v>2</v>
      </c>
      <c r="M184" s="51">
        <f t="shared" ref="M184" si="165">SUMIF($D$4:$K$4,"femme",D184:K184)</f>
        <v>1</v>
      </c>
      <c r="N184" s="51">
        <f t="shared" ref="N184" si="166">SUMIF($D$4:$K$4,"homme",D184:K184)</f>
        <v>0</v>
      </c>
      <c r="O184" s="251"/>
    </row>
    <row r="185" spans="1:15" ht="26.4" customHeight="1" x14ac:dyDescent="0.3">
      <c r="A185" s="146"/>
      <c r="B185" s="79" t="s">
        <v>333</v>
      </c>
      <c r="C185" s="72" t="s">
        <v>334</v>
      </c>
      <c r="D185" s="27"/>
      <c r="E185" s="27"/>
      <c r="F185" s="27"/>
      <c r="G185" s="27">
        <v>1</v>
      </c>
      <c r="H185" s="27"/>
      <c r="I185" s="27"/>
      <c r="J185" s="27"/>
      <c r="K185" s="27"/>
      <c r="L185" s="43">
        <f t="shared" ref="L185" si="167">SUM(D185:K185)</f>
        <v>1</v>
      </c>
      <c r="M185" s="51">
        <f t="shared" ref="M185" si="168">SUMIF($D$4:$K$4,"femme",D185:K185)</f>
        <v>1</v>
      </c>
      <c r="N185" s="51">
        <f t="shared" ref="N185" si="169">SUMIF($D$4:$K$4,"homme",D185:K185)</f>
        <v>0</v>
      </c>
      <c r="O185" s="251"/>
    </row>
    <row r="186" spans="1:15" ht="16.5" customHeight="1" x14ac:dyDescent="0.3">
      <c r="A186" s="33" t="s">
        <v>335</v>
      </c>
      <c r="B186" s="83" t="s">
        <v>336</v>
      </c>
      <c r="C186" s="70" t="s">
        <v>337</v>
      </c>
      <c r="D186" s="29"/>
      <c r="E186" s="29"/>
      <c r="F186" s="29"/>
      <c r="G186" s="29"/>
      <c r="H186" s="29"/>
      <c r="I186" s="29"/>
      <c r="J186" s="29">
        <v>1</v>
      </c>
      <c r="K186" s="29"/>
      <c r="L186" s="43">
        <f t="shared" si="158"/>
        <v>1</v>
      </c>
      <c r="M186" s="51">
        <f t="shared" si="159"/>
        <v>0</v>
      </c>
      <c r="N186" s="51">
        <f t="shared" si="160"/>
        <v>0</v>
      </c>
      <c r="O186" s="248" t="s">
        <v>338</v>
      </c>
    </row>
    <row r="187" spans="1:15" ht="26.4" customHeight="1" x14ac:dyDescent="0.3">
      <c r="A187" s="33"/>
      <c r="B187" s="83"/>
      <c r="C187" s="70" t="s">
        <v>339</v>
      </c>
      <c r="D187" s="29">
        <v>1</v>
      </c>
      <c r="E187" s="29"/>
      <c r="F187" s="29">
        <v>1</v>
      </c>
      <c r="G187" s="29"/>
      <c r="H187" s="29"/>
      <c r="I187" s="29">
        <v>1</v>
      </c>
      <c r="J187" s="29">
        <v>1</v>
      </c>
      <c r="K187" s="29"/>
      <c r="L187" s="43">
        <f t="shared" si="158"/>
        <v>4</v>
      </c>
      <c r="M187" s="51">
        <f t="shared" si="159"/>
        <v>1</v>
      </c>
      <c r="N187" s="51">
        <f t="shared" si="160"/>
        <v>1</v>
      </c>
      <c r="O187" s="249"/>
    </row>
    <row r="188" spans="1:15" ht="14.4" customHeight="1" x14ac:dyDescent="0.3">
      <c r="A188" s="33"/>
      <c r="B188" s="83"/>
      <c r="C188" s="70" t="s">
        <v>340</v>
      </c>
      <c r="D188" s="29"/>
      <c r="E188" s="29"/>
      <c r="F188" s="29">
        <v>1</v>
      </c>
      <c r="G188" s="29"/>
      <c r="H188" s="29"/>
      <c r="I188" s="29">
        <v>1</v>
      </c>
      <c r="J188" s="29">
        <v>1</v>
      </c>
      <c r="K188" s="29"/>
      <c r="L188" s="43">
        <f t="shared" si="158"/>
        <v>3</v>
      </c>
      <c r="M188" s="51">
        <f t="shared" si="159"/>
        <v>0</v>
      </c>
      <c r="N188" s="51">
        <f t="shared" si="160"/>
        <v>1</v>
      </c>
      <c r="O188" s="249"/>
    </row>
    <row r="189" spans="1:15" ht="14.4" customHeight="1" x14ac:dyDescent="0.3">
      <c r="A189" s="147"/>
      <c r="B189" s="83"/>
      <c r="C189" s="73" t="s">
        <v>341</v>
      </c>
      <c r="D189" s="29"/>
      <c r="E189" s="148"/>
      <c r="F189" s="148">
        <v>1</v>
      </c>
      <c r="G189" s="148"/>
      <c r="H189" s="148"/>
      <c r="I189" s="148"/>
      <c r="J189" s="148">
        <v>1</v>
      </c>
      <c r="K189" s="148"/>
      <c r="L189" s="43">
        <f t="shared" ref="L189:L190" si="170">SUM(D189:K189)</f>
        <v>2</v>
      </c>
      <c r="M189" s="51">
        <f t="shared" ref="M189:M190" si="171">SUMIF($D$4:$K$4,"femme",D189:K189)</f>
        <v>0</v>
      </c>
      <c r="N189" s="51">
        <f t="shared" ref="N189:N190" si="172">SUMIF($D$4:$K$4,"homme",D189:K189)</f>
        <v>1</v>
      </c>
      <c r="O189" s="249"/>
    </row>
    <row r="190" spans="1:15" ht="14.4" customHeight="1" x14ac:dyDescent="0.3">
      <c r="A190" s="147"/>
      <c r="B190" s="83"/>
      <c r="C190" s="73" t="s">
        <v>342</v>
      </c>
      <c r="D190" s="29"/>
      <c r="E190" s="148"/>
      <c r="F190" s="148">
        <v>1</v>
      </c>
      <c r="G190" s="148"/>
      <c r="H190" s="148"/>
      <c r="I190" s="148">
        <v>1</v>
      </c>
      <c r="J190" s="148"/>
      <c r="K190" s="148"/>
      <c r="L190" s="43">
        <f t="shared" si="170"/>
        <v>2</v>
      </c>
      <c r="M190" s="51">
        <f t="shared" si="171"/>
        <v>0</v>
      </c>
      <c r="N190" s="51">
        <f t="shared" si="172"/>
        <v>1</v>
      </c>
      <c r="O190" s="249"/>
    </row>
    <row r="191" spans="1:15" ht="14.4" customHeight="1" x14ac:dyDescent="0.3">
      <c r="A191" s="147"/>
      <c r="B191" s="96"/>
      <c r="C191" s="73" t="s">
        <v>343</v>
      </c>
      <c r="D191" s="148">
        <v>1</v>
      </c>
      <c r="E191" s="148"/>
      <c r="F191" s="148"/>
      <c r="G191" s="148"/>
      <c r="H191" s="148"/>
      <c r="I191" s="148"/>
      <c r="J191" s="148">
        <v>1</v>
      </c>
      <c r="K191" s="148"/>
      <c r="L191" s="43">
        <f t="shared" ref="L191:L192" si="173">SUM(D191:K191)</f>
        <v>2</v>
      </c>
      <c r="M191" s="51">
        <f t="shared" ref="M191:M192" si="174">SUMIF($D$4:$K$4,"femme",D191:K191)</f>
        <v>1</v>
      </c>
      <c r="N191" s="51">
        <f t="shared" ref="N191:N192" si="175">SUMIF($D$4:$K$4,"homme",D191:K191)</f>
        <v>0</v>
      </c>
      <c r="O191" s="249"/>
    </row>
    <row r="192" spans="1:15" ht="14.4" customHeight="1" x14ac:dyDescent="0.3">
      <c r="A192" s="147"/>
      <c r="B192" s="96"/>
      <c r="C192" s="73" t="s">
        <v>344</v>
      </c>
      <c r="D192" s="148"/>
      <c r="E192" s="148">
        <v>1</v>
      </c>
      <c r="F192" s="148"/>
      <c r="G192" s="148">
        <v>1</v>
      </c>
      <c r="H192" s="148"/>
      <c r="I192" s="148"/>
      <c r="J192" s="148"/>
      <c r="K192" s="148"/>
      <c r="L192" s="43">
        <f t="shared" si="173"/>
        <v>2</v>
      </c>
      <c r="M192" s="51">
        <f t="shared" si="174"/>
        <v>1</v>
      </c>
      <c r="N192" s="51">
        <f t="shared" si="175"/>
        <v>1</v>
      </c>
      <c r="O192" s="249"/>
    </row>
    <row r="193" spans="1:15" ht="14.4" customHeight="1" thickBot="1" x14ac:dyDescent="0.35">
      <c r="A193" s="149"/>
      <c r="B193" s="87"/>
      <c r="C193" s="74" t="s">
        <v>345</v>
      </c>
      <c r="D193" s="150">
        <v>1</v>
      </c>
      <c r="E193" s="150"/>
      <c r="F193" s="150"/>
      <c r="G193" s="150"/>
      <c r="H193" s="150">
        <v>1</v>
      </c>
      <c r="I193" s="150"/>
      <c r="J193" s="150">
        <v>1</v>
      </c>
      <c r="K193" s="150"/>
      <c r="L193" s="48">
        <f>SUM(D193:K193)</f>
        <v>3</v>
      </c>
      <c r="M193" s="53">
        <f>SUMIF($D$4:$K$4,"femme",D193:K193)</f>
        <v>1</v>
      </c>
      <c r="N193" s="53">
        <f>SUMIF($D$4:$K$4,"homme",D193:K193)</f>
        <v>0</v>
      </c>
      <c r="O193" s="250"/>
    </row>
    <row r="194" spans="1:15" s="18" customFormat="1" x14ac:dyDescent="0.3">
      <c r="B194" s="88"/>
      <c r="C194" s="75"/>
    </row>
    <row r="195" spans="1:15" s="18" customFormat="1" x14ac:dyDescent="0.3">
      <c r="B195" s="88"/>
      <c r="C195" s="75"/>
    </row>
    <row r="196" spans="1:15" s="18" customFormat="1" x14ac:dyDescent="0.3">
      <c r="B196" s="89"/>
      <c r="C196" s="75"/>
      <c r="G196" s="20"/>
      <c r="H196" s="20"/>
      <c r="I196" s="151"/>
      <c r="J196" s="151"/>
      <c r="K196" s="151"/>
      <c r="L196" s="23"/>
      <c r="M196" s="23"/>
      <c r="N196" s="23"/>
      <c r="O196" s="21"/>
    </row>
    <row r="197" spans="1:15" s="18" customFormat="1" x14ac:dyDescent="0.3">
      <c r="B197" s="89"/>
      <c r="C197" s="75"/>
      <c r="G197" s="20"/>
      <c r="H197" s="20"/>
      <c r="I197" s="151"/>
      <c r="J197" s="151"/>
      <c r="K197" s="151"/>
      <c r="L197" s="23"/>
      <c r="M197" s="23"/>
      <c r="N197" s="23"/>
      <c r="O197" s="21"/>
    </row>
    <row r="198" spans="1:15" s="18" customFormat="1" x14ac:dyDescent="0.3">
      <c r="B198" s="89"/>
      <c r="C198" s="75"/>
      <c r="G198" s="20"/>
      <c r="H198" s="20"/>
      <c r="I198" s="151"/>
      <c r="J198" s="151"/>
      <c r="K198" s="151"/>
      <c r="L198" s="23"/>
      <c r="M198" s="23"/>
      <c r="N198" s="23"/>
      <c r="O198" s="21"/>
    </row>
    <row r="199" spans="1:15" s="18" customFormat="1" x14ac:dyDescent="0.3">
      <c r="B199" s="89"/>
      <c r="C199" s="75"/>
      <c r="G199" s="20"/>
      <c r="H199" s="20"/>
      <c r="I199" s="152"/>
      <c r="J199" s="152"/>
      <c r="K199" s="152"/>
      <c r="L199" s="23"/>
      <c r="M199" s="23"/>
      <c r="N199" s="23"/>
      <c r="O199" s="21"/>
    </row>
    <row r="200" spans="1:15" s="18" customFormat="1" x14ac:dyDescent="0.3">
      <c r="B200" s="89"/>
      <c r="C200" s="75"/>
      <c r="G200" s="20"/>
      <c r="H200" s="20"/>
      <c r="I200" s="152"/>
      <c r="J200" s="152"/>
      <c r="K200" s="152"/>
      <c r="L200" s="23"/>
      <c r="M200" s="23"/>
      <c r="N200" s="23"/>
    </row>
    <row r="201" spans="1:15" s="18" customFormat="1" x14ac:dyDescent="0.3">
      <c r="B201" s="89"/>
      <c r="C201" s="75"/>
      <c r="G201" s="20"/>
      <c r="H201" s="20"/>
      <c r="I201" s="152"/>
      <c r="J201" s="152"/>
      <c r="K201" s="152"/>
      <c r="L201" s="23"/>
      <c r="M201" s="23"/>
      <c r="N201" s="23"/>
    </row>
    <row r="202" spans="1:15" s="18" customFormat="1" x14ac:dyDescent="0.3">
      <c r="B202" s="89"/>
      <c r="C202" s="75"/>
      <c r="G202" s="20"/>
      <c r="H202" s="20"/>
      <c r="I202" s="152"/>
      <c r="J202" s="152"/>
      <c r="K202" s="152"/>
      <c r="L202" s="23"/>
      <c r="M202" s="23"/>
      <c r="N202" s="23"/>
    </row>
    <row r="203" spans="1:15" s="18" customFormat="1" x14ac:dyDescent="0.3">
      <c r="B203" s="89"/>
      <c r="C203" s="75"/>
      <c r="G203" s="20"/>
      <c r="H203" s="20"/>
      <c r="I203" s="152"/>
      <c r="J203" s="152"/>
      <c r="K203" s="152"/>
      <c r="L203" s="23"/>
      <c r="M203" s="23"/>
      <c r="N203" s="23"/>
    </row>
    <row r="204" spans="1:15" s="18" customFormat="1" x14ac:dyDescent="0.3">
      <c r="B204" s="89"/>
      <c r="C204" s="75"/>
      <c r="G204" s="20"/>
      <c r="H204" s="20"/>
      <c r="I204" s="152"/>
      <c r="J204" s="152"/>
      <c r="K204" s="152"/>
      <c r="L204" s="23"/>
      <c r="M204" s="23"/>
      <c r="N204" s="23"/>
    </row>
    <row r="205" spans="1:15" s="18" customFormat="1" x14ac:dyDescent="0.3">
      <c r="B205" s="89"/>
      <c r="C205" s="75"/>
      <c r="G205" s="20"/>
      <c r="H205" s="20"/>
      <c r="I205" s="151"/>
      <c r="J205" s="151"/>
      <c r="K205" s="151"/>
      <c r="L205" s="23"/>
      <c r="M205" s="23"/>
      <c r="N205" s="23"/>
    </row>
    <row r="206" spans="1:15" s="18" customFormat="1" x14ac:dyDescent="0.3">
      <c r="B206" s="89"/>
      <c r="C206" s="75"/>
      <c r="G206" s="20"/>
      <c r="H206" s="20"/>
      <c r="I206" s="151"/>
      <c r="J206" s="151"/>
      <c r="K206" s="151"/>
      <c r="L206" s="23"/>
      <c r="M206" s="23"/>
      <c r="N206" s="23"/>
    </row>
    <row r="207" spans="1:15" s="18" customFormat="1" x14ac:dyDescent="0.3">
      <c r="B207" s="89"/>
      <c r="C207" s="75"/>
      <c r="G207" s="20"/>
      <c r="H207" s="20"/>
      <c r="I207" s="151"/>
      <c r="J207" s="151"/>
      <c r="K207" s="151"/>
      <c r="L207" s="23"/>
      <c r="M207" s="23"/>
      <c r="N207" s="23"/>
    </row>
    <row r="208" spans="1:15" s="18" customFormat="1" x14ac:dyDescent="0.3">
      <c r="B208" s="89"/>
      <c r="C208" s="75"/>
      <c r="G208" s="20"/>
      <c r="H208" s="20"/>
      <c r="I208" s="151"/>
      <c r="J208" s="151"/>
      <c r="K208" s="151"/>
      <c r="L208" s="23"/>
      <c r="M208" s="23"/>
      <c r="N208" s="23"/>
    </row>
    <row r="209" spans="2:14" s="18" customFormat="1" x14ac:dyDescent="0.3">
      <c r="B209" s="89"/>
      <c r="C209" s="75"/>
      <c r="G209" s="20"/>
      <c r="H209" s="20"/>
      <c r="I209" s="151"/>
      <c r="J209" s="151"/>
      <c r="K209" s="151"/>
      <c r="L209" s="23"/>
      <c r="M209" s="23"/>
      <c r="N209" s="23"/>
    </row>
    <row r="210" spans="2:14" s="18" customFormat="1" x14ac:dyDescent="0.3">
      <c r="B210" s="89"/>
      <c r="C210" s="75"/>
      <c r="G210" s="20"/>
      <c r="H210" s="20"/>
      <c r="I210" s="151"/>
      <c r="J210" s="151"/>
      <c r="K210" s="151"/>
      <c r="L210" s="23"/>
      <c r="M210" s="23"/>
      <c r="N210" s="23"/>
    </row>
    <row r="211" spans="2:14" s="18" customFormat="1" x14ac:dyDescent="0.3">
      <c r="B211" s="89"/>
      <c r="C211" s="75"/>
      <c r="G211" s="20"/>
      <c r="H211" s="20"/>
      <c r="I211" s="151"/>
      <c r="J211" s="151"/>
      <c r="K211" s="151"/>
      <c r="L211" s="23"/>
      <c r="M211" s="23"/>
      <c r="N211" s="23"/>
    </row>
    <row r="212" spans="2:14" s="18" customFormat="1" x14ac:dyDescent="0.3">
      <c r="B212" s="89"/>
      <c r="C212" s="75"/>
      <c r="G212" s="20"/>
      <c r="H212" s="20"/>
      <c r="I212" s="25"/>
      <c r="J212" s="25"/>
      <c r="K212" s="25"/>
      <c r="L212" s="23"/>
      <c r="M212" s="23"/>
      <c r="N212" s="23"/>
    </row>
    <row r="213" spans="2:14" s="18" customFormat="1" x14ac:dyDescent="0.3">
      <c r="B213" s="89"/>
      <c r="C213" s="75"/>
      <c r="G213" s="20"/>
      <c r="H213" s="20"/>
      <c r="I213" s="151"/>
      <c r="J213" s="151"/>
      <c r="K213" s="151"/>
      <c r="L213" s="23"/>
      <c r="M213" s="23"/>
      <c r="N213" s="23"/>
    </row>
    <row r="214" spans="2:14" s="18" customFormat="1" x14ac:dyDescent="0.3">
      <c r="B214" s="89"/>
      <c r="C214" s="75"/>
      <c r="G214" s="20"/>
      <c r="H214" s="20"/>
      <c r="I214" s="151"/>
      <c r="J214" s="151"/>
      <c r="K214" s="151"/>
      <c r="L214" s="23"/>
      <c r="M214" s="23"/>
      <c r="N214" s="23"/>
    </row>
    <row r="215" spans="2:14" s="18" customFormat="1" x14ac:dyDescent="0.3">
      <c r="B215" s="89"/>
      <c r="C215" s="75"/>
      <c r="G215" s="20"/>
      <c r="H215" s="20"/>
      <c r="I215" s="151"/>
      <c r="J215" s="151"/>
      <c r="K215" s="151"/>
      <c r="L215" s="23"/>
      <c r="M215" s="23"/>
      <c r="N215" s="23"/>
    </row>
    <row r="216" spans="2:14" s="18" customFormat="1" x14ac:dyDescent="0.3">
      <c r="B216" s="89"/>
      <c r="C216" s="75"/>
      <c r="G216" s="20"/>
      <c r="H216" s="20"/>
      <c r="I216" s="151"/>
      <c r="J216" s="151"/>
      <c r="K216" s="151"/>
      <c r="L216" s="23"/>
      <c r="M216" s="23"/>
      <c r="N216" s="23"/>
    </row>
    <row r="217" spans="2:14" s="18" customFormat="1" x14ac:dyDescent="0.3">
      <c r="B217" s="89"/>
      <c r="C217" s="75"/>
      <c r="G217" s="20"/>
      <c r="H217" s="20"/>
      <c r="I217" s="151"/>
      <c r="J217" s="151"/>
      <c r="K217" s="151"/>
      <c r="L217" s="23"/>
      <c r="M217" s="23"/>
      <c r="N217" s="23"/>
    </row>
    <row r="218" spans="2:14" s="18" customFormat="1" x14ac:dyDescent="0.3">
      <c r="B218" s="89"/>
      <c r="C218" s="75"/>
      <c r="G218" s="20"/>
      <c r="H218" s="20"/>
      <c r="I218" s="151"/>
      <c r="J218" s="151"/>
      <c r="K218" s="151"/>
      <c r="L218" s="23"/>
      <c r="M218" s="23"/>
      <c r="N218" s="23"/>
    </row>
    <row r="219" spans="2:14" s="18" customFormat="1" x14ac:dyDescent="0.3">
      <c r="B219" s="89"/>
      <c r="C219" s="75"/>
      <c r="G219" s="20"/>
      <c r="H219" s="20"/>
      <c r="I219" s="151"/>
      <c r="J219" s="151"/>
      <c r="K219" s="151"/>
      <c r="L219" s="23"/>
      <c r="M219" s="23"/>
      <c r="N219" s="23"/>
    </row>
    <row r="220" spans="2:14" s="18" customFormat="1" x14ac:dyDescent="0.3">
      <c r="B220" s="89"/>
      <c r="C220" s="75"/>
      <c r="G220" s="20"/>
      <c r="H220" s="20"/>
      <c r="I220" s="151"/>
      <c r="J220" s="151"/>
      <c r="K220" s="151"/>
      <c r="L220" s="23"/>
      <c r="M220" s="23"/>
      <c r="N220" s="23"/>
    </row>
    <row r="221" spans="2:14" s="18" customFormat="1" x14ac:dyDescent="0.3">
      <c r="B221" s="89"/>
      <c r="C221" s="75"/>
      <c r="G221" s="20"/>
      <c r="H221" s="20"/>
      <c r="I221" s="152"/>
      <c r="J221" s="152"/>
      <c r="K221" s="152"/>
      <c r="L221" s="23"/>
      <c r="M221" s="23"/>
      <c r="N221" s="23"/>
    </row>
    <row r="222" spans="2:14" s="18" customFormat="1" x14ac:dyDescent="0.3">
      <c r="B222" s="89"/>
      <c r="C222" s="75"/>
      <c r="G222" s="20"/>
      <c r="H222" s="20"/>
      <c r="I222" s="152"/>
      <c r="J222" s="152"/>
      <c r="K222" s="152"/>
      <c r="L222" s="23"/>
      <c r="M222" s="23"/>
      <c r="N222" s="23"/>
    </row>
    <row r="223" spans="2:14" s="18" customFormat="1" x14ac:dyDescent="0.3">
      <c r="B223" s="89"/>
      <c r="C223" s="75"/>
      <c r="G223" s="20"/>
      <c r="H223" s="20"/>
      <c r="I223" s="152"/>
      <c r="J223" s="152"/>
      <c r="K223" s="152"/>
      <c r="L223" s="23"/>
      <c r="M223" s="23"/>
      <c r="N223" s="23"/>
    </row>
    <row r="224" spans="2:14" s="18" customFormat="1" x14ac:dyDescent="0.3">
      <c r="B224" s="89"/>
      <c r="C224" s="75"/>
      <c r="G224" s="20"/>
      <c r="H224" s="20"/>
      <c r="I224" s="152"/>
      <c r="J224" s="152"/>
      <c r="K224" s="152"/>
      <c r="L224" s="23"/>
      <c r="M224" s="23"/>
      <c r="N224" s="23"/>
    </row>
    <row r="225" spans="2:14" s="18" customFormat="1" x14ac:dyDescent="0.3">
      <c r="B225" s="89"/>
      <c r="C225" s="75"/>
      <c r="G225" s="20"/>
      <c r="H225" s="20"/>
      <c r="I225" s="152"/>
      <c r="J225" s="152"/>
      <c r="K225" s="152"/>
      <c r="L225" s="23"/>
      <c r="M225" s="23"/>
      <c r="N225" s="23"/>
    </row>
    <row r="226" spans="2:14" s="18" customFormat="1" x14ac:dyDescent="0.3">
      <c r="B226" s="89"/>
      <c r="C226" s="75"/>
      <c r="G226" s="20"/>
      <c r="H226" s="20"/>
      <c r="I226" s="152"/>
      <c r="J226" s="152"/>
      <c r="K226" s="152"/>
      <c r="L226" s="23"/>
      <c r="M226" s="23"/>
      <c r="N226" s="23"/>
    </row>
    <row r="227" spans="2:14" s="18" customFormat="1" x14ac:dyDescent="0.3">
      <c r="B227" s="89"/>
      <c r="C227" s="75"/>
      <c r="G227" s="20"/>
      <c r="H227" s="20"/>
      <c r="I227" s="152"/>
      <c r="J227" s="152"/>
      <c r="K227" s="152"/>
      <c r="L227" s="23"/>
      <c r="M227" s="23"/>
      <c r="N227" s="23"/>
    </row>
    <row r="228" spans="2:14" s="18" customFormat="1" x14ac:dyDescent="0.3">
      <c r="B228" s="89"/>
      <c r="C228" s="75"/>
      <c r="G228" s="20"/>
      <c r="H228" s="20"/>
      <c r="I228" s="152"/>
      <c r="J228" s="152"/>
      <c r="K228" s="152"/>
      <c r="L228" s="23"/>
      <c r="M228" s="23"/>
      <c r="N228" s="23"/>
    </row>
    <row r="229" spans="2:14" s="18" customFormat="1" x14ac:dyDescent="0.3">
      <c r="B229" s="89"/>
      <c r="C229" s="75"/>
      <c r="G229" s="20"/>
      <c r="H229" s="20"/>
      <c r="I229" s="151"/>
      <c r="J229" s="151"/>
      <c r="K229" s="151"/>
      <c r="L229" s="23"/>
      <c r="M229" s="23"/>
      <c r="N229" s="23"/>
    </row>
    <row r="230" spans="2:14" s="18" customFormat="1" x14ac:dyDescent="0.3">
      <c r="B230" s="89"/>
      <c r="C230" s="75"/>
      <c r="G230" s="20"/>
      <c r="H230" s="20"/>
      <c r="I230" s="151"/>
      <c r="J230" s="151"/>
      <c r="K230" s="151"/>
      <c r="L230" s="23"/>
      <c r="M230" s="23"/>
      <c r="N230" s="23"/>
    </row>
    <row r="231" spans="2:14" s="18" customFormat="1" x14ac:dyDescent="0.3">
      <c r="B231" s="89"/>
      <c r="C231" s="75"/>
      <c r="G231" s="20"/>
      <c r="H231" s="20"/>
      <c r="I231" s="151"/>
      <c r="J231" s="151"/>
      <c r="K231" s="151"/>
      <c r="L231" s="23"/>
      <c r="M231" s="23"/>
      <c r="N231" s="23"/>
    </row>
    <row r="232" spans="2:14" s="18" customFormat="1" x14ac:dyDescent="0.3">
      <c r="B232" s="89"/>
      <c r="C232" s="75"/>
      <c r="G232" s="20"/>
      <c r="H232" s="20"/>
      <c r="I232" s="151"/>
      <c r="J232" s="151"/>
      <c r="K232" s="151"/>
      <c r="L232" s="23"/>
      <c r="M232" s="23"/>
      <c r="N232" s="23"/>
    </row>
    <row r="233" spans="2:14" s="18" customFormat="1" x14ac:dyDescent="0.3">
      <c r="B233" s="89"/>
      <c r="C233" s="75"/>
      <c r="G233" s="20"/>
      <c r="H233" s="20"/>
      <c r="I233" s="151"/>
      <c r="J233" s="151"/>
      <c r="K233" s="151"/>
      <c r="L233" s="23"/>
      <c r="M233" s="23"/>
      <c r="N233" s="23"/>
    </row>
    <row r="234" spans="2:14" s="18" customFormat="1" x14ac:dyDescent="0.3">
      <c r="B234" s="89"/>
      <c r="C234" s="75"/>
      <c r="G234" s="20"/>
      <c r="H234" s="20"/>
      <c r="I234" s="151"/>
      <c r="J234" s="151"/>
      <c r="K234" s="151"/>
      <c r="L234" s="23"/>
      <c r="M234" s="23"/>
      <c r="N234" s="23"/>
    </row>
    <row r="235" spans="2:14" s="18" customFormat="1" x14ac:dyDescent="0.3">
      <c r="B235" s="89"/>
      <c r="C235" s="75"/>
      <c r="G235" s="20"/>
      <c r="H235" s="20"/>
      <c r="I235" s="151"/>
      <c r="J235" s="151"/>
      <c r="K235" s="151"/>
      <c r="L235" s="23"/>
      <c r="M235" s="23"/>
      <c r="N235" s="23"/>
    </row>
    <row r="236" spans="2:14" s="18" customFormat="1" x14ac:dyDescent="0.3">
      <c r="B236" s="89"/>
      <c r="C236" s="75"/>
      <c r="G236" s="20"/>
      <c r="H236" s="20"/>
      <c r="I236" s="151"/>
      <c r="J236" s="151"/>
      <c r="K236" s="151"/>
      <c r="L236" s="23"/>
      <c r="M236" s="23"/>
      <c r="N236" s="23"/>
    </row>
    <row r="237" spans="2:14" s="18" customFormat="1" x14ac:dyDescent="0.3">
      <c r="B237" s="89"/>
      <c r="C237" s="75"/>
      <c r="G237" s="20"/>
      <c r="H237" s="20"/>
      <c r="I237" s="152"/>
      <c r="J237" s="152"/>
      <c r="K237" s="152"/>
      <c r="L237" s="23"/>
      <c r="M237" s="23"/>
      <c r="N237" s="23"/>
    </row>
    <row r="238" spans="2:14" s="18" customFormat="1" x14ac:dyDescent="0.3">
      <c r="B238" s="89"/>
      <c r="C238" s="75"/>
      <c r="G238" s="20"/>
      <c r="H238" s="20"/>
      <c r="I238" s="152"/>
      <c r="J238" s="152"/>
      <c r="K238" s="152"/>
      <c r="L238" s="23"/>
      <c r="M238" s="23"/>
      <c r="N238" s="23"/>
    </row>
    <row r="239" spans="2:14" s="18" customFormat="1" x14ac:dyDescent="0.3">
      <c r="B239" s="89"/>
      <c r="C239" s="75"/>
      <c r="G239" s="20"/>
      <c r="H239" s="20"/>
      <c r="I239" s="152"/>
      <c r="J239" s="152"/>
      <c r="K239" s="152"/>
      <c r="L239" s="23"/>
      <c r="M239" s="23"/>
      <c r="N239" s="23"/>
    </row>
    <row r="240" spans="2:14" s="18" customFormat="1" x14ac:dyDescent="0.3">
      <c r="B240" s="89"/>
      <c r="C240" s="75"/>
      <c r="G240" s="20"/>
      <c r="H240" s="20"/>
      <c r="I240" s="152"/>
      <c r="J240" s="152"/>
      <c r="K240" s="152"/>
      <c r="L240" s="23"/>
      <c r="M240" s="23"/>
      <c r="N240" s="23"/>
    </row>
    <row r="241" spans="2:14" s="18" customFormat="1" x14ac:dyDescent="0.3">
      <c r="B241" s="89"/>
      <c r="C241" s="75"/>
      <c r="G241" s="20"/>
      <c r="H241" s="20"/>
      <c r="I241" s="152"/>
      <c r="J241" s="152"/>
      <c r="K241" s="152"/>
      <c r="L241" s="23"/>
      <c r="M241" s="23"/>
      <c r="N241" s="23"/>
    </row>
    <row r="242" spans="2:14" s="18" customFormat="1" x14ac:dyDescent="0.3">
      <c r="B242" s="89"/>
      <c r="C242" s="75"/>
      <c r="G242" s="20"/>
      <c r="H242" s="20"/>
      <c r="I242" s="152"/>
      <c r="J242" s="152"/>
      <c r="K242" s="152"/>
      <c r="L242" s="23"/>
      <c r="M242" s="23"/>
      <c r="N242" s="23"/>
    </row>
    <row r="243" spans="2:14" s="18" customFormat="1" x14ac:dyDescent="0.3">
      <c r="B243" s="89"/>
      <c r="C243" s="75"/>
      <c r="G243" s="20"/>
      <c r="H243" s="20"/>
      <c r="I243" s="152"/>
      <c r="J243" s="152"/>
      <c r="K243" s="152"/>
      <c r="L243" s="23"/>
      <c r="M243" s="23"/>
      <c r="N243" s="23"/>
    </row>
    <row r="244" spans="2:14" s="18" customFormat="1" x14ac:dyDescent="0.3">
      <c r="B244" s="89"/>
      <c r="C244" s="75"/>
      <c r="G244" s="20"/>
      <c r="H244" s="20"/>
      <c r="I244" s="152"/>
      <c r="J244" s="152"/>
      <c r="K244" s="152"/>
      <c r="L244" s="23"/>
      <c r="M244" s="23"/>
      <c r="N244" s="23"/>
    </row>
    <row r="245" spans="2:14" s="18" customFormat="1" x14ac:dyDescent="0.3">
      <c r="B245" s="89"/>
      <c r="C245" s="75"/>
      <c r="G245" s="20"/>
      <c r="H245" s="20"/>
      <c r="I245" s="152"/>
      <c r="J245" s="152"/>
      <c r="K245" s="152"/>
      <c r="L245" s="23"/>
      <c r="M245" s="23"/>
      <c r="N245" s="23"/>
    </row>
    <row r="246" spans="2:14" s="18" customFormat="1" x14ac:dyDescent="0.3">
      <c r="B246" s="89"/>
      <c r="C246" s="75"/>
      <c r="G246" s="20"/>
      <c r="H246" s="20"/>
      <c r="I246" s="151"/>
      <c r="J246" s="151"/>
      <c r="K246" s="151"/>
      <c r="L246" s="23"/>
      <c r="M246" s="23"/>
      <c r="N246" s="23"/>
    </row>
    <row r="247" spans="2:14" s="18" customFormat="1" x14ac:dyDescent="0.3">
      <c r="B247" s="89"/>
      <c r="C247" s="75"/>
      <c r="G247" s="20"/>
      <c r="H247" s="20"/>
      <c r="I247" s="151"/>
      <c r="J247" s="151"/>
      <c r="K247" s="151"/>
      <c r="L247" s="23"/>
      <c r="M247" s="23"/>
      <c r="N247" s="23"/>
    </row>
    <row r="248" spans="2:14" s="18" customFormat="1" x14ac:dyDescent="0.3">
      <c r="B248" s="89"/>
      <c r="C248" s="75"/>
      <c r="G248" s="20"/>
      <c r="H248" s="20"/>
      <c r="I248" s="151"/>
      <c r="J248" s="151"/>
      <c r="K248" s="151"/>
      <c r="L248" s="23"/>
      <c r="M248" s="23"/>
      <c r="N248" s="23"/>
    </row>
    <row r="249" spans="2:14" s="18" customFormat="1" x14ac:dyDescent="0.3">
      <c r="B249" s="89"/>
      <c r="C249" s="75"/>
      <c r="G249" s="20"/>
      <c r="H249" s="20"/>
      <c r="I249" s="151"/>
      <c r="J249" s="151"/>
      <c r="K249" s="151"/>
      <c r="L249" s="23"/>
      <c r="M249" s="23"/>
      <c r="N249" s="23"/>
    </row>
    <row r="250" spans="2:14" s="18" customFormat="1" x14ac:dyDescent="0.3">
      <c r="B250" s="89"/>
      <c r="C250" s="75"/>
      <c r="G250" s="20"/>
      <c r="H250" s="20"/>
      <c r="I250" s="151"/>
      <c r="J250" s="151"/>
      <c r="K250" s="151"/>
      <c r="L250" s="23"/>
      <c r="M250" s="23"/>
      <c r="N250" s="23"/>
    </row>
    <row r="251" spans="2:14" s="18" customFormat="1" x14ac:dyDescent="0.3">
      <c r="B251" s="89"/>
      <c r="C251" s="75"/>
      <c r="G251" s="20"/>
      <c r="H251" s="20"/>
      <c r="I251" s="151"/>
      <c r="J251" s="151"/>
      <c r="K251" s="151"/>
      <c r="L251" s="23"/>
      <c r="M251" s="23"/>
      <c r="N251" s="23"/>
    </row>
    <row r="252" spans="2:14" s="18" customFormat="1" x14ac:dyDescent="0.3">
      <c r="B252" s="89"/>
      <c r="C252" s="75"/>
      <c r="G252" s="20"/>
      <c r="H252" s="20"/>
      <c r="I252" s="151"/>
      <c r="J252" s="151"/>
      <c r="K252" s="151"/>
      <c r="L252" s="23"/>
      <c r="M252" s="23"/>
      <c r="N252" s="23"/>
    </row>
    <row r="253" spans="2:14" s="18" customFormat="1" x14ac:dyDescent="0.3">
      <c r="B253" s="89"/>
      <c r="C253" s="75"/>
      <c r="G253" s="20"/>
      <c r="H253" s="20"/>
      <c r="I253" s="151"/>
      <c r="J253" s="151"/>
      <c r="K253" s="151"/>
      <c r="L253" s="23"/>
      <c r="M253" s="23"/>
      <c r="N253" s="23"/>
    </row>
    <row r="254" spans="2:14" s="18" customFormat="1" x14ac:dyDescent="0.3">
      <c r="B254" s="89"/>
      <c r="C254" s="75"/>
      <c r="G254" s="20"/>
      <c r="H254" s="20"/>
      <c r="I254" s="151"/>
      <c r="J254" s="151"/>
      <c r="K254" s="151"/>
      <c r="L254" s="23"/>
      <c r="M254" s="23"/>
      <c r="N254" s="23"/>
    </row>
    <row r="255" spans="2:14" s="18" customFormat="1" x14ac:dyDescent="0.3">
      <c r="B255" s="89"/>
      <c r="C255" s="75"/>
      <c r="G255" s="20"/>
      <c r="H255" s="20"/>
      <c r="I255" s="151"/>
      <c r="J255" s="151"/>
      <c r="K255" s="151"/>
      <c r="L255" s="23"/>
      <c r="M255" s="23"/>
      <c r="N255" s="23"/>
    </row>
    <row r="256" spans="2:14" s="18" customFormat="1" x14ac:dyDescent="0.3">
      <c r="B256" s="89"/>
      <c r="C256" s="75"/>
      <c r="G256" s="20"/>
      <c r="H256" s="20"/>
      <c r="I256" s="151"/>
      <c r="J256" s="151"/>
      <c r="K256" s="151"/>
      <c r="L256" s="23"/>
      <c r="M256" s="23"/>
      <c r="N256" s="23"/>
    </row>
    <row r="257" spans="2:14" s="18" customFormat="1" x14ac:dyDescent="0.3">
      <c r="B257" s="89"/>
      <c r="C257" s="75"/>
      <c r="G257" s="20"/>
      <c r="H257" s="20"/>
      <c r="I257" s="151"/>
      <c r="J257" s="151"/>
      <c r="K257" s="151"/>
      <c r="L257" s="23"/>
      <c r="M257" s="23"/>
      <c r="N257" s="23"/>
    </row>
    <row r="258" spans="2:14" s="18" customFormat="1" x14ac:dyDescent="0.3">
      <c r="B258" s="89"/>
      <c r="C258" s="75"/>
      <c r="G258" s="20"/>
      <c r="H258" s="20"/>
      <c r="I258" s="151"/>
      <c r="J258" s="151"/>
      <c r="K258" s="151"/>
      <c r="L258" s="23"/>
      <c r="M258" s="23"/>
      <c r="N258" s="23"/>
    </row>
    <row r="259" spans="2:14" s="18" customFormat="1" x14ac:dyDescent="0.3">
      <c r="B259" s="89"/>
      <c r="C259" s="75"/>
      <c r="G259" s="20"/>
      <c r="H259" s="20"/>
      <c r="I259" s="151"/>
      <c r="J259" s="151"/>
      <c r="K259" s="151"/>
      <c r="L259" s="23"/>
      <c r="M259" s="23"/>
      <c r="N259" s="23"/>
    </row>
    <row r="260" spans="2:14" s="18" customFormat="1" x14ac:dyDescent="0.3">
      <c r="B260" s="89"/>
      <c r="C260" s="75"/>
      <c r="G260" s="20"/>
      <c r="H260" s="20"/>
      <c r="I260" s="151"/>
      <c r="J260" s="151"/>
      <c r="K260" s="151"/>
      <c r="L260" s="23"/>
      <c r="M260" s="23"/>
      <c r="N260" s="23"/>
    </row>
    <row r="261" spans="2:14" s="18" customFormat="1" x14ac:dyDescent="0.3">
      <c r="B261" s="89"/>
      <c r="C261" s="75"/>
      <c r="G261" s="20"/>
      <c r="H261" s="20"/>
      <c r="I261" s="151"/>
      <c r="J261" s="151"/>
      <c r="K261" s="151"/>
      <c r="L261" s="23"/>
      <c r="M261" s="23"/>
      <c r="N261" s="23"/>
    </row>
    <row r="262" spans="2:14" s="18" customFormat="1" x14ac:dyDescent="0.3">
      <c r="B262" s="89"/>
      <c r="C262" s="75"/>
      <c r="G262" s="20"/>
      <c r="H262" s="20"/>
      <c r="I262" s="151"/>
      <c r="J262" s="151"/>
      <c r="K262" s="151"/>
      <c r="L262" s="23"/>
      <c r="M262" s="23"/>
      <c r="N262" s="23"/>
    </row>
    <row r="263" spans="2:14" s="18" customFormat="1" x14ac:dyDescent="0.3">
      <c r="B263" s="89"/>
      <c r="C263" s="75"/>
      <c r="G263" s="20"/>
      <c r="H263" s="20"/>
      <c r="I263" s="151"/>
      <c r="J263" s="151"/>
      <c r="K263" s="151"/>
      <c r="L263" s="23"/>
      <c r="M263" s="23"/>
      <c r="N263" s="23"/>
    </row>
    <row r="264" spans="2:14" s="18" customFormat="1" x14ac:dyDescent="0.3">
      <c r="B264" s="89"/>
      <c r="C264" s="75"/>
      <c r="G264" s="20"/>
      <c r="H264" s="20"/>
      <c r="I264" s="152"/>
      <c r="J264" s="152"/>
      <c r="K264" s="152"/>
      <c r="L264" s="23"/>
      <c r="M264" s="23"/>
      <c r="N264" s="23"/>
    </row>
    <row r="265" spans="2:14" s="18" customFormat="1" x14ac:dyDescent="0.3">
      <c r="B265" s="89"/>
      <c r="C265" s="75"/>
      <c r="G265" s="20"/>
      <c r="H265" s="20"/>
      <c r="I265" s="152"/>
      <c r="J265" s="152"/>
      <c r="K265" s="152"/>
      <c r="L265" s="23"/>
      <c r="M265" s="23"/>
      <c r="N265" s="23"/>
    </row>
    <row r="266" spans="2:14" s="18" customFormat="1" x14ac:dyDescent="0.3">
      <c r="B266" s="89"/>
      <c r="C266" s="75"/>
      <c r="G266" s="20"/>
      <c r="H266" s="20"/>
      <c r="I266" s="152"/>
      <c r="J266" s="152"/>
      <c r="K266" s="152"/>
      <c r="L266" s="23"/>
      <c r="M266" s="23"/>
      <c r="N266" s="23"/>
    </row>
    <row r="267" spans="2:14" s="18" customFormat="1" x14ac:dyDescent="0.3">
      <c r="B267" s="89"/>
      <c r="C267" s="75"/>
      <c r="G267" s="20"/>
      <c r="H267" s="20"/>
      <c r="I267" s="152"/>
      <c r="J267" s="152"/>
      <c r="K267" s="152"/>
      <c r="L267" s="23"/>
      <c r="M267" s="23"/>
      <c r="N267" s="23"/>
    </row>
    <row r="268" spans="2:14" s="18" customFormat="1" x14ac:dyDescent="0.3">
      <c r="B268" s="89"/>
      <c r="C268" s="75"/>
      <c r="G268" s="20"/>
      <c r="H268" s="20"/>
      <c r="I268" s="152"/>
      <c r="J268" s="152"/>
      <c r="K268" s="152"/>
      <c r="L268" s="23"/>
      <c r="M268" s="23"/>
      <c r="N268" s="23"/>
    </row>
    <row r="269" spans="2:14" s="18" customFormat="1" x14ac:dyDescent="0.3">
      <c r="B269" s="89"/>
      <c r="C269" s="75"/>
      <c r="G269" s="20"/>
      <c r="H269" s="20"/>
      <c r="I269" s="152"/>
      <c r="J269" s="152"/>
      <c r="K269" s="152"/>
      <c r="L269" s="23"/>
      <c r="M269" s="23"/>
      <c r="N269" s="23"/>
    </row>
    <row r="270" spans="2:14" s="18" customFormat="1" x14ac:dyDescent="0.3">
      <c r="B270" s="89"/>
      <c r="C270" s="75"/>
      <c r="G270" s="20"/>
      <c r="H270" s="20"/>
      <c r="I270" s="153"/>
      <c r="J270" s="153"/>
      <c r="K270" s="153"/>
      <c r="L270" s="23"/>
      <c r="M270" s="23"/>
      <c r="N270" s="23"/>
    </row>
    <row r="271" spans="2:14" s="18" customFormat="1" x14ac:dyDescent="0.3">
      <c r="B271" s="89"/>
      <c r="C271" s="75"/>
      <c r="G271" s="20"/>
      <c r="H271" s="20"/>
      <c r="I271" s="152"/>
      <c r="J271" s="152"/>
      <c r="K271" s="152"/>
      <c r="L271" s="23"/>
      <c r="M271" s="23"/>
      <c r="N271" s="23"/>
    </row>
    <row r="272" spans="2:14" s="18" customFormat="1" x14ac:dyDescent="0.3">
      <c r="B272" s="89"/>
      <c r="C272" s="75"/>
      <c r="G272" s="20"/>
      <c r="H272" s="20"/>
      <c r="I272" s="20"/>
      <c r="J272" s="151"/>
      <c r="K272" s="151"/>
      <c r="L272" s="23"/>
      <c r="M272" s="23"/>
      <c r="N272" s="23"/>
    </row>
    <row r="273" spans="2:14" s="18" customFormat="1" x14ac:dyDescent="0.3">
      <c r="B273" s="89"/>
      <c r="C273" s="75"/>
      <c r="G273" s="20"/>
      <c r="H273" s="20"/>
      <c r="I273" s="151"/>
      <c r="J273" s="151"/>
      <c r="K273" s="151"/>
      <c r="L273" s="23"/>
      <c r="M273" s="23"/>
      <c r="N273" s="23"/>
    </row>
    <row r="274" spans="2:14" s="18" customFormat="1" x14ac:dyDescent="0.3">
      <c r="B274" s="89"/>
      <c r="C274" s="75"/>
      <c r="G274" s="20"/>
      <c r="H274" s="20"/>
      <c r="I274" s="151"/>
      <c r="J274" s="151"/>
      <c r="K274" s="151"/>
      <c r="L274" s="23"/>
      <c r="M274" s="23"/>
      <c r="N274" s="23"/>
    </row>
    <row r="275" spans="2:14" s="18" customFormat="1" x14ac:dyDescent="0.3">
      <c r="B275" s="89"/>
      <c r="C275" s="75"/>
      <c r="G275" s="20"/>
      <c r="H275" s="20"/>
      <c r="I275" s="151"/>
      <c r="J275" s="151"/>
      <c r="K275" s="151"/>
      <c r="L275" s="23"/>
      <c r="M275" s="23"/>
      <c r="N275" s="23"/>
    </row>
    <row r="276" spans="2:14" s="18" customFormat="1" x14ac:dyDescent="0.3">
      <c r="B276" s="89"/>
      <c r="C276" s="75"/>
      <c r="G276" s="20"/>
      <c r="H276" s="20"/>
      <c r="I276" s="151"/>
      <c r="J276" s="151"/>
      <c r="K276" s="151"/>
      <c r="L276" s="23"/>
      <c r="M276" s="23"/>
      <c r="N276" s="23"/>
    </row>
    <row r="277" spans="2:14" s="18" customFormat="1" x14ac:dyDescent="0.3">
      <c r="B277" s="89"/>
      <c r="C277" s="75"/>
      <c r="G277" s="20"/>
      <c r="H277" s="20"/>
      <c r="I277" s="152"/>
      <c r="J277" s="152"/>
      <c r="K277" s="152"/>
      <c r="L277" s="23"/>
      <c r="M277" s="23"/>
      <c r="N277" s="23"/>
    </row>
    <row r="278" spans="2:14" s="18" customFormat="1" x14ac:dyDescent="0.3">
      <c r="B278" s="89"/>
      <c r="C278" s="75"/>
      <c r="G278" s="20"/>
      <c r="H278" s="20"/>
      <c r="I278" s="152"/>
      <c r="J278" s="152"/>
      <c r="K278" s="152"/>
      <c r="L278" s="23"/>
      <c r="M278" s="23"/>
      <c r="N278" s="23"/>
    </row>
    <row r="279" spans="2:14" s="18" customFormat="1" x14ac:dyDescent="0.3">
      <c r="B279" s="89"/>
      <c r="C279" s="75"/>
      <c r="G279" s="20"/>
      <c r="H279" s="20"/>
      <c r="I279" s="152"/>
      <c r="J279" s="152"/>
      <c r="K279" s="152"/>
      <c r="L279" s="23"/>
      <c r="M279" s="23"/>
      <c r="N279" s="23"/>
    </row>
    <row r="280" spans="2:14" s="18" customFormat="1" x14ac:dyDescent="0.3">
      <c r="B280" s="89"/>
      <c r="C280" s="75"/>
      <c r="G280" s="20"/>
      <c r="H280" s="20"/>
      <c r="I280" s="20"/>
      <c r="J280" s="20"/>
      <c r="K280" s="20"/>
      <c r="L280" s="23"/>
      <c r="M280" s="23"/>
      <c r="N280" s="23"/>
    </row>
    <row r="281" spans="2:14" s="18" customFormat="1" x14ac:dyDescent="0.3">
      <c r="B281" s="89"/>
      <c r="C281" s="75"/>
      <c r="G281" s="20"/>
      <c r="H281" s="20"/>
      <c r="I281" s="20"/>
      <c r="J281" s="20"/>
      <c r="K281" s="20"/>
      <c r="L281" s="23"/>
      <c r="M281" s="23"/>
      <c r="N281" s="23"/>
    </row>
    <row r="282" spans="2:14" s="18" customFormat="1" x14ac:dyDescent="0.3">
      <c r="B282" s="89"/>
      <c r="C282" s="75"/>
      <c r="G282" s="20"/>
      <c r="H282" s="20"/>
      <c r="I282" s="20"/>
      <c r="J282" s="20"/>
      <c r="K282" s="20"/>
      <c r="L282" s="23"/>
      <c r="M282" s="23"/>
      <c r="N282" s="23"/>
    </row>
    <row r="283" spans="2:14" s="18" customFormat="1" x14ac:dyDescent="0.3">
      <c r="B283" s="89"/>
      <c r="C283" s="75"/>
      <c r="G283" s="20"/>
      <c r="H283" s="20"/>
      <c r="I283" s="20"/>
      <c r="J283" s="20"/>
      <c r="K283" s="20"/>
      <c r="L283" s="23"/>
      <c r="M283" s="23"/>
      <c r="N283" s="23"/>
    </row>
    <row r="284" spans="2:14" s="18" customFormat="1" x14ac:dyDescent="0.3">
      <c r="B284" s="89"/>
      <c r="C284" s="75"/>
      <c r="G284" s="20"/>
      <c r="H284" s="20"/>
      <c r="I284" s="20"/>
      <c r="J284" s="20"/>
      <c r="K284" s="20"/>
      <c r="L284" s="23"/>
      <c r="M284" s="23"/>
      <c r="N284" s="23"/>
    </row>
    <row r="285" spans="2:14" s="18" customFormat="1" x14ac:dyDescent="0.3">
      <c r="B285" s="89"/>
      <c r="C285" s="75"/>
      <c r="G285" s="20"/>
      <c r="H285" s="20"/>
      <c r="I285" s="20"/>
      <c r="J285" s="20"/>
      <c r="K285" s="20"/>
      <c r="L285" s="23"/>
      <c r="M285" s="23"/>
      <c r="N285" s="23"/>
    </row>
    <row r="286" spans="2:14" s="18" customFormat="1" x14ac:dyDescent="0.3">
      <c r="B286" s="89"/>
      <c r="C286" s="75"/>
      <c r="G286" s="20"/>
      <c r="H286" s="20"/>
      <c r="I286" s="20"/>
      <c r="J286" s="20"/>
      <c r="K286" s="20"/>
      <c r="L286" s="23"/>
      <c r="M286" s="23"/>
      <c r="N286" s="23"/>
    </row>
    <row r="287" spans="2:14" s="18" customFormat="1" x14ac:dyDescent="0.3">
      <c r="B287" s="89"/>
      <c r="C287" s="75"/>
      <c r="G287" s="20"/>
      <c r="H287" s="20"/>
      <c r="I287" s="20"/>
      <c r="J287" s="20"/>
      <c r="K287" s="20"/>
      <c r="L287" s="23"/>
      <c r="M287" s="23"/>
      <c r="N287" s="23"/>
    </row>
    <row r="288" spans="2:14" s="18" customFormat="1" x14ac:dyDescent="0.3">
      <c r="B288" s="89"/>
      <c r="C288" s="75"/>
      <c r="G288" s="20"/>
      <c r="H288" s="20"/>
      <c r="I288" s="20"/>
      <c r="J288" s="20"/>
      <c r="K288" s="20"/>
      <c r="L288" s="23"/>
      <c r="M288" s="23"/>
      <c r="N288" s="23"/>
    </row>
    <row r="289" spans="2:14" s="18" customFormat="1" x14ac:dyDescent="0.3">
      <c r="B289" s="89"/>
      <c r="C289" s="75"/>
      <c r="G289" s="20"/>
      <c r="H289" s="20"/>
      <c r="I289" s="20"/>
      <c r="J289" s="20"/>
      <c r="K289" s="20"/>
      <c r="L289" s="23"/>
      <c r="M289" s="23"/>
      <c r="N289" s="23"/>
    </row>
    <row r="290" spans="2:14" s="18" customFormat="1" x14ac:dyDescent="0.3">
      <c r="B290" s="89"/>
      <c r="C290" s="75"/>
      <c r="G290" s="20"/>
      <c r="H290" s="20"/>
      <c r="I290" s="20"/>
      <c r="J290" s="20"/>
      <c r="K290" s="20"/>
      <c r="L290" s="23"/>
      <c r="M290" s="23"/>
      <c r="N290" s="23"/>
    </row>
    <row r="291" spans="2:14" s="18" customFormat="1" x14ac:dyDescent="0.3">
      <c r="B291" s="89"/>
      <c r="C291" s="75"/>
      <c r="G291" s="20"/>
      <c r="H291" s="20"/>
      <c r="I291" s="20"/>
      <c r="J291" s="20"/>
      <c r="K291" s="20"/>
      <c r="L291" s="23"/>
      <c r="M291" s="23"/>
      <c r="N291" s="23"/>
    </row>
    <row r="292" spans="2:14" s="18" customFormat="1" x14ac:dyDescent="0.3">
      <c r="B292" s="89"/>
      <c r="C292" s="75"/>
      <c r="G292" s="20"/>
      <c r="H292" s="20"/>
      <c r="I292" s="20"/>
      <c r="J292" s="20"/>
      <c r="K292" s="20"/>
      <c r="L292" s="23"/>
      <c r="M292" s="23"/>
      <c r="N292" s="23"/>
    </row>
    <row r="293" spans="2:14" s="18" customFormat="1" x14ac:dyDescent="0.3">
      <c r="B293" s="89"/>
      <c r="C293" s="75"/>
      <c r="G293" s="20"/>
      <c r="H293" s="20"/>
      <c r="I293" s="20"/>
      <c r="J293" s="20"/>
      <c r="K293" s="20"/>
      <c r="L293" s="23"/>
      <c r="M293" s="23"/>
      <c r="N293" s="23"/>
    </row>
    <row r="294" spans="2:14" s="18" customFormat="1" x14ac:dyDescent="0.3">
      <c r="B294" s="89"/>
      <c r="C294" s="75"/>
      <c r="G294" s="20"/>
      <c r="H294" s="20"/>
      <c r="I294" s="20"/>
      <c r="J294" s="20"/>
      <c r="K294" s="20"/>
      <c r="L294" s="23"/>
      <c r="M294" s="23"/>
      <c r="N294" s="23"/>
    </row>
    <row r="295" spans="2:14" s="18" customFormat="1" x14ac:dyDescent="0.3">
      <c r="B295" s="89"/>
      <c r="C295" s="75"/>
      <c r="G295" s="20"/>
      <c r="H295" s="20"/>
      <c r="I295" s="20"/>
      <c r="J295" s="20"/>
      <c r="K295" s="20"/>
      <c r="L295" s="23"/>
      <c r="M295" s="23"/>
      <c r="N295" s="23"/>
    </row>
    <row r="296" spans="2:14" s="18" customFormat="1" x14ac:dyDescent="0.3">
      <c r="B296" s="89"/>
      <c r="C296" s="75"/>
      <c r="G296" s="20"/>
      <c r="H296" s="20"/>
      <c r="I296" s="20"/>
      <c r="J296" s="20"/>
      <c r="K296" s="20"/>
      <c r="L296" s="23"/>
      <c r="M296" s="23"/>
      <c r="N296" s="23"/>
    </row>
    <row r="297" spans="2:14" s="18" customFormat="1" x14ac:dyDescent="0.3">
      <c r="B297" s="89"/>
      <c r="C297" s="75"/>
      <c r="G297" s="20"/>
      <c r="H297" s="20"/>
      <c r="I297" s="20"/>
      <c r="J297" s="20"/>
      <c r="K297" s="20"/>
      <c r="L297" s="23"/>
      <c r="M297" s="23"/>
      <c r="N297" s="23"/>
    </row>
    <row r="298" spans="2:14" s="18" customFormat="1" x14ac:dyDescent="0.3">
      <c r="B298" s="89"/>
      <c r="C298" s="75"/>
      <c r="G298" s="20"/>
      <c r="H298" s="20"/>
      <c r="I298" s="20"/>
      <c r="J298" s="20"/>
      <c r="K298" s="20"/>
      <c r="L298" s="23"/>
      <c r="M298" s="23"/>
      <c r="N298" s="23"/>
    </row>
    <row r="299" spans="2:14" s="18" customFormat="1" x14ac:dyDescent="0.3">
      <c r="B299" s="89"/>
      <c r="C299" s="75"/>
      <c r="G299" s="20"/>
      <c r="H299" s="20"/>
      <c r="I299" s="20"/>
      <c r="J299" s="20"/>
      <c r="K299" s="20"/>
      <c r="L299" s="23"/>
      <c r="M299" s="23"/>
      <c r="N299" s="23"/>
    </row>
    <row r="300" spans="2:14" s="18" customFormat="1" x14ac:dyDescent="0.3">
      <c r="B300" s="89"/>
      <c r="C300" s="75"/>
      <c r="G300" s="20"/>
      <c r="H300" s="20"/>
      <c r="I300" s="20"/>
      <c r="J300" s="20"/>
      <c r="K300" s="20"/>
      <c r="L300" s="23"/>
      <c r="M300" s="23"/>
      <c r="N300" s="23"/>
    </row>
    <row r="301" spans="2:14" s="18" customFormat="1" x14ac:dyDescent="0.3">
      <c r="B301" s="89"/>
      <c r="C301" s="75"/>
      <c r="G301" s="20"/>
      <c r="H301" s="20"/>
      <c r="I301" s="20"/>
      <c r="J301" s="20"/>
      <c r="K301" s="20"/>
      <c r="L301" s="23"/>
      <c r="M301" s="23"/>
      <c r="N301" s="23"/>
    </row>
    <row r="302" spans="2:14" s="18" customFormat="1" x14ac:dyDescent="0.3">
      <c r="B302" s="89"/>
      <c r="C302" s="75"/>
      <c r="G302" s="20"/>
      <c r="H302" s="20"/>
      <c r="I302" s="20"/>
      <c r="J302" s="20"/>
      <c r="K302" s="20"/>
      <c r="L302" s="23"/>
      <c r="M302" s="23"/>
      <c r="N302" s="23"/>
    </row>
    <row r="303" spans="2:14" s="18" customFormat="1" x14ac:dyDescent="0.3">
      <c r="B303" s="89"/>
      <c r="C303" s="75"/>
      <c r="G303" s="20"/>
      <c r="H303" s="20"/>
      <c r="I303" s="20"/>
      <c r="J303" s="20"/>
      <c r="K303" s="20"/>
      <c r="L303" s="23"/>
      <c r="M303" s="23"/>
      <c r="N303" s="23"/>
    </row>
    <row r="304" spans="2:14" s="18" customFormat="1" x14ac:dyDescent="0.3">
      <c r="B304" s="89"/>
      <c r="C304" s="75"/>
      <c r="G304" s="20"/>
      <c r="H304" s="20"/>
      <c r="I304" s="20"/>
      <c r="J304" s="20"/>
      <c r="K304" s="20"/>
      <c r="L304" s="23"/>
      <c r="M304" s="23"/>
      <c r="N304" s="23"/>
    </row>
    <row r="305" spans="2:14" s="18" customFormat="1" x14ac:dyDescent="0.3">
      <c r="B305" s="89"/>
      <c r="C305" s="75"/>
      <c r="G305" s="20"/>
      <c r="H305" s="20"/>
      <c r="I305" s="20"/>
      <c r="J305" s="20"/>
      <c r="K305" s="20"/>
      <c r="L305" s="23"/>
      <c r="M305" s="23"/>
      <c r="N305" s="23"/>
    </row>
    <row r="306" spans="2:14" s="18" customFormat="1" x14ac:dyDescent="0.3">
      <c r="B306" s="89"/>
      <c r="C306" s="75"/>
      <c r="G306" s="20"/>
      <c r="H306" s="20"/>
      <c r="I306" s="20"/>
      <c r="J306" s="20"/>
      <c r="K306" s="20"/>
      <c r="L306" s="23"/>
      <c r="M306" s="23"/>
      <c r="N306" s="23"/>
    </row>
    <row r="307" spans="2:14" s="18" customFormat="1" x14ac:dyDescent="0.3">
      <c r="B307" s="89"/>
      <c r="C307" s="75"/>
      <c r="G307" s="20"/>
      <c r="H307" s="20"/>
      <c r="I307" s="20"/>
      <c r="J307" s="20"/>
      <c r="K307" s="20"/>
      <c r="L307" s="23"/>
      <c r="M307" s="23"/>
      <c r="N307" s="23"/>
    </row>
    <row r="308" spans="2:14" s="18" customFormat="1" x14ac:dyDescent="0.3">
      <c r="B308" s="89"/>
      <c r="C308" s="75"/>
      <c r="G308" s="20"/>
      <c r="H308" s="20"/>
      <c r="I308" s="20"/>
      <c r="J308" s="20"/>
      <c r="K308" s="20"/>
      <c r="L308" s="23"/>
      <c r="M308" s="23"/>
      <c r="N308" s="23"/>
    </row>
    <row r="309" spans="2:14" s="18" customFormat="1" x14ac:dyDescent="0.3">
      <c r="B309" s="89"/>
      <c r="C309" s="75"/>
      <c r="G309" s="20"/>
      <c r="H309" s="20"/>
      <c r="I309" s="20"/>
      <c r="J309" s="20"/>
      <c r="K309" s="20"/>
      <c r="L309" s="23"/>
      <c r="M309" s="23"/>
      <c r="N309" s="23"/>
    </row>
    <row r="310" spans="2:14" s="18" customFormat="1" x14ac:dyDescent="0.3">
      <c r="B310" s="89"/>
      <c r="C310" s="75"/>
      <c r="G310" s="20"/>
      <c r="H310" s="20"/>
      <c r="I310" s="20"/>
      <c r="J310" s="20"/>
      <c r="K310" s="20"/>
      <c r="L310" s="23"/>
      <c r="M310" s="23"/>
      <c r="N310" s="23"/>
    </row>
    <row r="311" spans="2:14" x14ac:dyDescent="0.3">
      <c r="I311" s="20"/>
      <c r="J311" s="20"/>
      <c r="K311" s="20"/>
    </row>
    <row r="312" spans="2:14" x14ac:dyDescent="0.3">
      <c r="I312" s="20"/>
      <c r="J312" s="20"/>
      <c r="K312" s="20"/>
    </row>
    <row r="313" spans="2:14" x14ac:dyDescent="0.3">
      <c r="I313" s="20"/>
      <c r="J313" s="20"/>
      <c r="K313" s="20"/>
    </row>
    <row r="314" spans="2:14" x14ac:dyDescent="0.3">
      <c r="I314" s="20"/>
      <c r="J314" s="20"/>
      <c r="K314" s="20"/>
    </row>
    <row r="315" spans="2:14" x14ac:dyDescent="0.3">
      <c r="I315" s="20"/>
      <c r="J315" s="20"/>
      <c r="K315" s="20"/>
    </row>
    <row r="316" spans="2:14" x14ac:dyDescent="0.3">
      <c r="I316" s="20"/>
      <c r="J316" s="20"/>
      <c r="K316" s="20"/>
    </row>
    <row r="317" spans="2:14" x14ac:dyDescent="0.3">
      <c r="I317" s="20"/>
      <c r="J317" s="20"/>
      <c r="K317" s="20"/>
    </row>
    <row r="318" spans="2:14" x14ac:dyDescent="0.3">
      <c r="I318" s="20"/>
      <c r="J318" s="20"/>
      <c r="K318" s="20"/>
    </row>
    <row r="319" spans="2:14" x14ac:dyDescent="0.3">
      <c r="I319" s="20"/>
      <c r="J319" s="20"/>
      <c r="K319" s="20"/>
    </row>
    <row r="320" spans="2:14" x14ac:dyDescent="0.3">
      <c r="I320" s="20"/>
      <c r="J320" s="20"/>
      <c r="K320" s="20"/>
    </row>
    <row r="321" spans="9:11" x14ac:dyDescent="0.3">
      <c r="I321" s="20"/>
      <c r="J321" s="20"/>
      <c r="K321" s="20"/>
    </row>
    <row r="322" spans="9:11" x14ac:dyDescent="0.3">
      <c r="I322" s="20"/>
      <c r="J322" s="20"/>
      <c r="K322" s="20"/>
    </row>
    <row r="323" spans="9:11" x14ac:dyDescent="0.3">
      <c r="I323" s="20"/>
      <c r="J323" s="20"/>
      <c r="K323" s="20"/>
    </row>
    <row r="324" spans="9:11" x14ac:dyDescent="0.3">
      <c r="I324" s="20"/>
      <c r="J324" s="20"/>
      <c r="K324" s="20"/>
    </row>
    <row r="325" spans="9:11" x14ac:dyDescent="0.3">
      <c r="I325" s="20"/>
      <c r="J325" s="20"/>
      <c r="K325" s="20"/>
    </row>
    <row r="326" spans="9:11" x14ac:dyDescent="0.3">
      <c r="I326" s="20"/>
      <c r="J326" s="20"/>
      <c r="K326" s="20"/>
    </row>
    <row r="327" spans="9:11" x14ac:dyDescent="0.3">
      <c r="I327" s="20"/>
      <c r="J327" s="20"/>
      <c r="K327" s="20"/>
    </row>
    <row r="328" spans="9:11" x14ac:dyDescent="0.3">
      <c r="I328" s="20"/>
      <c r="J328" s="20"/>
      <c r="K328" s="20"/>
    </row>
    <row r="329" spans="9:11" x14ac:dyDescent="0.3">
      <c r="I329" s="20"/>
      <c r="J329" s="20"/>
      <c r="K329" s="20"/>
    </row>
    <row r="330" spans="9:11" x14ac:dyDescent="0.3">
      <c r="I330" s="20"/>
      <c r="J330" s="20"/>
      <c r="K330" s="20"/>
    </row>
    <row r="331" spans="9:11" x14ac:dyDescent="0.3">
      <c r="I331" s="20"/>
      <c r="J331" s="20"/>
      <c r="K331" s="20"/>
    </row>
    <row r="332" spans="9:11" x14ac:dyDescent="0.3">
      <c r="I332" s="20"/>
      <c r="J332" s="20"/>
      <c r="K332" s="20"/>
    </row>
    <row r="333" spans="9:11" x14ac:dyDescent="0.3">
      <c r="I333" s="20"/>
      <c r="J333" s="20"/>
      <c r="K333" s="20"/>
    </row>
    <row r="334" spans="9:11" x14ac:dyDescent="0.3">
      <c r="I334" s="20"/>
      <c r="J334" s="20"/>
      <c r="K334" s="20"/>
    </row>
    <row r="335" spans="9:11" x14ac:dyDescent="0.3">
      <c r="I335" s="20"/>
      <c r="J335" s="20"/>
      <c r="K335" s="20"/>
    </row>
    <row r="336" spans="9:11" x14ac:dyDescent="0.3">
      <c r="I336" s="20"/>
      <c r="J336" s="20"/>
      <c r="K336" s="20"/>
    </row>
    <row r="337" spans="9:11" x14ac:dyDescent="0.3">
      <c r="I337" s="20"/>
      <c r="J337" s="20"/>
      <c r="K337" s="20"/>
    </row>
    <row r="338" spans="9:11" x14ac:dyDescent="0.3">
      <c r="I338" s="20"/>
      <c r="J338" s="20"/>
      <c r="K338" s="20"/>
    </row>
    <row r="339" spans="9:11" x14ac:dyDescent="0.3">
      <c r="I339" s="20"/>
      <c r="J339" s="20"/>
      <c r="K339" s="20"/>
    </row>
    <row r="340" spans="9:11" x14ac:dyDescent="0.3">
      <c r="I340" s="20"/>
      <c r="J340" s="20"/>
      <c r="K340" s="20"/>
    </row>
    <row r="341" spans="9:11" x14ac:dyDescent="0.3">
      <c r="I341" s="20"/>
      <c r="J341" s="20"/>
      <c r="K341" s="20"/>
    </row>
    <row r="342" spans="9:11" x14ac:dyDescent="0.3">
      <c r="I342" s="20"/>
      <c r="J342" s="20"/>
      <c r="K342" s="20"/>
    </row>
    <row r="343" spans="9:11" x14ac:dyDescent="0.3">
      <c r="I343" s="20"/>
      <c r="J343" s="20"/>
      <c r="K343" s="20"/>
    </row>
    <row r="344" spans="9:11" x14ac:dyDescent="0.3">
      <c r="I344" s="20"/>
      <c r="J344" s="20"/>
      <c r="K344" s="20"/>
    </row>
    <row r="345" spans="9:11" x14ac:dyDescent="0.3">
      <c r="I345" s="20"/>
      <c r="J345" s="20"/>
      <c r="K345" s="20"/>
    </row>
    <row r="346" spans="9:11" x14ac:dyDescent="0.3">
      <c r="I346" s="20"/>
      <c r="J346" s="20"/>
      <c r="K346" s="20"/>
    </row>
    <row r="347" spans="9:11" x14ac:dyDescent="0.3">
      <c r="I347" s="20"/>
      <c r="J347" s="20"/>
      <c r="K347" s="20"/>
    </row>
    <row r="348" spans="9:11" x14ac:dyDescent="0.3">
      <c r="I348" s="20"/>
      <c r="J348" s="20"/>
      <c r="K348" s="20"/>
    </row>
    <row r="349" spans="9:11" x14ac:dyDescent="0.3">
      <c r="I349" s="20"/>
      <c r="J349" s="20"/>
      <c r="K349" s="20"/>
    </row>
    <row r="350" spans="9:11" x14ac:dyDescent="0.3">
      <c r="I350" s="20"/>
      <c r="J350" s="20"/>
      <c r="K350" s="20"/>
    </row>
    <row r="351" spans="9:11" x14ac:dyDescent="0.3">
      <c r="I351" s="20"/>
      <c r="J351" s="20"/>
      <c r="K351" s="20"/>
    </row>
    <row r="352" spans="9:11" x14ac:dyDescent="0.3">
      <c r="I352" s="20"/>
      <c r="J352" s="20"/>
      <c r="K352" s="20"/>
    </row>
    <row r="353" spans="9:11" x14ac:dyDescent="0.3">
      <c r="I353" s="20"/>
      <c r="J353" s="20"/>
      <c r="K353" s="20"/>
    </row>
    <row r="354" spans="9:11" x14ac:dyDescent="0.3">
      <c r="I354" s="20"/>
      <c r="J354" s="20"/>
      <c r="K354" s="20"/>
    </row>
    <row r="355" spans="9:11" x14ac:dyDescent="0.3">
      <c r="I355" s="20"/>
      <c r="J355" s="20"/>
      <c r="K355" s="20"/>
    </row>
    <row r="356" spans="9:11" x14ac:dyDescent="0.3">
      <c r="I356" s="20"/>
      <c r="J356" s="20"/>
      <c r="K356" s="20"/>
    </row>
    <row r="357" spans="9:11" x14ac:dyDescent="0.3">
      <c r="I357" s="20"/>
      <c r="J357" s="20"/>
      <c r="K357" s="20"/>
    </row>
    <row r="358" spans="9:11" x14ac:dyDescent="0.3">
      <c r="I358" s="20"/>
      <c r="J358" s="20"/>
      <c r="K358" s="20"/>
    </row>
    <row r="359" spans="9:11" x14ac:dyDescent="0.3">
      <c r="I359" s="20"/>
      <c r="J359" s="20"/>
      <c r="K359" s="20"/>
    </row>
    <row r="360" spans="9:11" x14ac:dyDescent="0.3">
      <c r="I360" s="20"/>
      <c r="J360" s="20"/>
      <c r="K360" s="20"/>
    </row>
    <row r="361" spans="9:11" x14ac:dyDescent="0.3">
      <c r="I361" s="20"/>
      <c r="J361" s="20"/>
      <c r="K361" s="20"/>
    </row>
    <row r="362" spans="9:11" x14ac:dyDescent="0.3">
      <c r="I362" s="20"/>
      <c r="J362" s="20"/>
      <c r="K362" s="20"/>
    </row>
    <row r="363" spans="9:11" x14ac:dyDescent="0.3">
      <c r="I363" s="20"/>
      <c r="J363" s="20"/>
      <c r="K363" s="20"/>
    </row>
    <row r="364" spans="9:11" x14ac:dyDescent="0.3">
      <c r="I364" s="20"/>
      <c r="J364" s="20"/>
      <c r="K364" s="20"/>
    </row>
    <row r="365" spans="9:11" x14ac:dyDescent="0.3">
      <c r="I365" s="20"/>
      <c r="J365" s="20"/>
      <c r="K365" s="20"/>
    </row>
    <row r="366" spans="9:11" x14ac:dyDescent="0.3">
      <c r="I366" s="20"/>
      <c r="J366" s="20"/>
      <c r="K366" s="20"/>
    </row>
    <row r="367" spans="9:11" x14ac:dyDescent="0.3">
      <c r="I367" s="20"/>
      <c r="J367" s="20"/>
      <c r="K367" s="20"/>
    </row>
    <row r="368" spans="9:11" x14ac:dyDescent="0.3">
      <c r="I368" s="20"/>
      <c r="J368" s="20"/>
      <c r="K368" s="20"/>
    </row>
    <row r="369" spans="9:11" x14ac:dyDescent="0.3">
      <c r="I369" s="20"/>
      <c r="J369" s="20"/>
      <c r="K369" s="20"/>
    </row>
    <row r="370" spans="9:11" x14ac:dyDescent="0.3">
      <c r="I370" s="20"/>
      <c r="J370" s="20"/>
      <c r="K370" s="20"/>
    </row>
    <row r="371" spans="9:11" x14ac:dyDescent="0.3">
      <c r="I371" s="20"/>
      <c r="J371" s="20"/>
      <c r="K371" s="20"/>
    </row>
    <row r="372" spans="9:11" x14ac:dyDescent="0.3">
      <c r="I372" s="20"/>
      <c r="J372" s="20"/>
      <c r="K372" s="20"/>
    </row>
    <row r="373" spans="9:11" x14ac:dyDescent="0.3">
      <c r="I373" s="20"/>
      <c r="J373" s="20"/>
      <c r="K373" s="20"/>
    </row>
    <row r="374" spans="9:11" x14ac:dyDescent="0.3">
      <c r="I374" s="20"/>
      <c r="J374" s="20"/>
      <c r="K374" s="20"/>
    </row>
    <row r="375" spans="9:11" x14ac:dyDescent="0.3">
      <c r="I375" s="20"/>
      <c r="J375" s="20"/>
      <c r="K375" s="20"/>
    </row>
    <row r="376" spans="9:11" x14ac:dyDescent="0.3">
      <c r="I376" s="20"/>
      <c r="J376" s="20"/>
      <c r="K376" s="20"/>
    </row>
    <row r="377" spans="9:11" x14ac:dyDescent="0.3">
      <c r="I377" s="20"/>
      <c r="J377" s="20"/>
      <c r="K377" s="20"/>
    </row>
    <row r="378" spans="9:11" x14ac:dyDescent="0.3">
      <c r="I378" s="20"/>
      <c r="J378" s="20"/>
      <c r="K378" s="20"/>
    </row>
    <row r="379" spans="9:11" x14ac:dyDescent="0.3">
      <c r="I379" s="20"/>
      <c r="J379" s="20"/>
      <c r="K379" s="20"/>
    </row>
    <row r="380" spans="9:11" x14ac:dyDescent="0.3">
      <c r="I380" s="20"/>
      <c r="J380" s="20"/>
      <c r="K380" s="20"/>
    </row>
    <row r="381" spans="9:11" x14ac:dyDescent="0.3">
      <c r="I381" s="20"/>
      <c r="J381" s="20"/>
      <c r="K381" s="20"/>
    </row>
    <row r="382" spans="9:11" x14ac:dyDescent="0.3">
      <c r="I382" s="20"/>
      <c r="J382" s="20"/>
      <c r="K382" s="20"/>
    </row>
    <row r="383" spans="9:11" x14ac:dyDescent="0.3">
      <c r="I383" s="20"/>
      <c r="J383" s="20"/>
      <c r="K383" s="20"/>
    </row>
    <row r="384" spans="9:11" x14ac:dyDescent="0.3">
      <c r="I384" s="20"/>
      <c r="J384" s="20"/>
      <c r="K384" s="20"/>
    </row>
    <row r="385" spans="9:11" x14ac:dyDescent="0.3">
      <c r="I385" s="20"/>
      <c r="J385" s="20"/>
      <c r="K385" s="20"/>
    </row>
    <row r="386" spans="9:11" x14ac:dyDescent="0.3">
      <c r="I386" s="20"/>
      <c r="J386" s="20"/>
      <c r="K386" s="20"/>
    </row>
    <row r="387" spans="9:11" x14ac:dyDescent="0.3">
      <c r="I387" s="20"/>
      <c r="J387" s="20"/>
      <c r="K387" s="20"/>
    </row>
    <row r="388" spans="9:11" x14ac:dyDescent="0.3">
      <c r="I388" s="20"/>
      <c r="J388" s="20"/>
      <c r="K388" s="20"/>
    </row>
    <row r="389" spans="9:11" x14ac:dyDescent="0.3">
      <c r="I389" s="20"/>
      <c r="J389" s="20"/>
      <c r="K389" s="20"/>
    </row>
    <row r="390" spans="9:11" x14ac:dyDescent="0.3">
      <c r="I390" s="20"/>
      <c r="J390" s="20"/>
      <c r="K390" s="20"/>
    </row>
    <row r="391" spans="9:11" x14ac:dyDescent="0.3">
      <c r="I391" s="20"/>
      <c r="J391" s="20"/>
      <c r="K391" s="20"/>
    </row>
    <row r="392" spans="9:11" x14ac:dyDescent="0.3">
      <c r="I392" s="20"/>
      <c r="J392" s="20"/>
      <c r="K392" s="20"/>
    </row>
    <row r="393" spans="9:11" x14ac:dyDescent="0.3">
      <c r="I393" s="20"/>
      <c r="J393" s="20"/>
      <c r="K393" s="20"/>
    </row>
    <row r="394" spans="9:11" x14ac:dyDescent="0.3">
      <c r="I394" s="20"/>
      <c r="J394" s="20"/>
      <c r="K394" s="20"/>
    </row>
    <row r="395" spans="9:11" x14ac:dyDescent="0.3">
      <c r="I395" s="20"/>
      <c r="J395" s="20"/>
      <c r="K395" s="20"/>
    </row>
    <row r="396" spans="9:11" x14ac:dyDescent="0.3">
      <c r="I396" s="20"/>
      <c r="J396" s="20"/>
      <c r="K396" s="20"/>
    </row>
    <row r="397" spans="9:11" x14ac:dyDescent="0.3">
      <c r="I397" s="20"/>
      <c r="J397" s="20"/>
      <c r="K397" s="20"/>
    </row>
    <row r="398" spans="9:11" x14ac:dyDescent="0.3">
      <c r="I398" s="20"/>
      <c r="J398" s="20"/>
      <c r="K398" s="20"/>
    </row>
    <row r="399" spans="9:11" x14ac:dyDescent="0.3">
      <c r="I399" s="20"/>
      <c r="J399" s="20"/>
      <c r="K399" s="20"/>
    </row>
    <row r="400" spans="9:11" x14ac:dyDescent="0.3">
      <c r="I400" s="20"/>
      <c r="J400" s="20"/>
      <c r="K400" s="20"/>
    </row>
  </sheetData>
  <mergeCells count="48">
    <mergeCell ref="O186:O193"/>
    <mergeCell ref="O180:O185"/>
    <mergeCell ref="O165:O170"/>
    <mergeCell ref="A97:C97"/>
    <mergeCell ref="A179:C179"/>
    <mergeCell ref="O158:O164"/>
    <mergeCell ref="O171:O178"/>
    <mergeCell ref="A140:C140"/>
    <mergeCell ref="O108:O114"/>
    <mergeCell ref="O115:O123"/>
    <mergeCell ref="O124:O130"/>
    <mergeCell ref="O141:O145"/>
    <mergeCell ref="O149:O152"/>
    <mergeCell ref="O153:O157"/>
    <mergeCell ref="D179:O179"/>
    <mergeCell ref="O98:O105"/>
    <mergeCell ref="O146:O148"/>
    <mergeCell ref="O58:O59"/>
    <mergeCell ref="D140:O140"/>
    <mergeCell ref="O81:O85"/>
    <mergeCell ref="O131:O139"/>
    <mergeCell ref="D97:O97"/>
    <mergeCell ref="O72:O80"/>
    <mergeCell ref="O60:O71"/>
    <mergeCell ref="O86:O89"/>
    <mergeCell ref="D27:O27"/>
    <mergeCell ref="A9:C9"/>
    <mergeCell ref="D9:O9"/>
    <mergeCell ref="M2:M7"/>
    <mergeCell ref="N2:N7"/>
    <mergeCell ref="O10:O12"/>
    <mergeCell ref="A2:C2"/>
    <mergeCell ref="B1:C1"/>
    <mergeCell ref="L2:L7"/>
    <mergeCell ref="A3:C3"/>
    <mergeCell ref="A4:C4"/>
    <mergeCell ref="O106:O107"/>
    <mergeCell ref="O90:O96"/>
    <mergeCell ref="O25:O26"/>
    <mergeCell ref="O28:O44"/>
    <mergeCell ref="O45:O50"/>
    <mergeCell ref="O52:O57"/>
    <mergeCell ref="O13:O16"/>
    <mergeCell ref="O17:O24"/>
    <mergeCell ref="O2:O7"/>
    <mergeCell ref="A51:C51"/>
    <mergeCell ref="A27:C27"/>
    <mergeCell ref="D51:O51"/>
  </mergeCells>
  <conditionalFormatting sqref="L180:N193 L10:N26 L98:N124 L126:N139 L141:N178 L52:N96 L28:N50">
    <cfRule type="colorScale" priority="23">
      <colorScale>
        <cfvo type="num" val="0"/>
        <cfvo type="num" val="6"/>
        <color theme="0"/>
        <color rgb="FFEE5859"/>
      </colorScale>
    </cfRule>
  </conditionalFormatting>
  <conditionalFormatting sqref="L125:N126">
    <cfRule type="colorScale" priority="1">
      <colorScale>
        <cfvo type="num" val="0"/>
        <cfvo type="num" val="6"/>
        <color theme="0"/>
        <color rgb="FFEE5859"/>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FB350-3397-4F18-AD14-CA842C47C0C9}">
  <dimension ref="A1:G36"/>
  <sheetViews>
    <sheetView zoomScaleNormal="100" workbookViewId="0">
      <pane xSplit="1" topLeftCell="B1" activePane="topRight" state="frozen"/>
      <selection activeCell="B1" sqref="B1"/>
      <selection pane="topRight" activeCell="A4" sqref="A4"/>
    </sheetView>
  </sheetViews>
  <sheetFormatPr baseColWidth="10" defaultColWidth="8.88671875" defaultRowHeight="14.4" x14ac:dyDescent="0.3"/>
  <cols>
    <col min="1" max="1" width="67.88671875" style="111" bestFit="1" customWidth="1"/>
    <col min="2" max="2" width="90.88671875" style="111" customWidth="1"/>
    <col min="3" max="3" width="86.5546875" style="111" customWidth="1"/>
    <col min="4" max="4" width="75" style="111" customWidth="1"/>
    <col min="5" max="5" width="79.44140625" style="111" customWidth="1"/>
    <col min="6" max="7" width="80.5546875" style="111" customWidth="1"/>
    <col min="8" max="16384" width="8.88671875" style="111"/>
  </cols>
  <sheetData>
    <row r="1" spans="1:7" x14ac:dyDescent="0.3">
      <c r="A1" s="121" t="s">
        <v>346</v>
      </c>
      <c r="B1" s="121" t="s">
        <v>347</v>
      </c>
      <c r="C1" s="121" t="s">
        <v>348</v>
      </c>
      <c r="D1" s="121" t="s">
        <v>55</v>
      </c>
      <c r="E1" s="121" t="s">
        <v>54</v>
      </c>
      <c r="F1" s="121" t="s">
        <v>51</v>
      </c>
      <c r="G1" s="121" t="s">
        <v>52</v>
      </c>
    </row>
    <row r="2" spans="1:7" x14ac:dyDescent="0.3">
      <c r="A2" s="121" t="s">
        <v>349</v>
      </c>
      <c r="B2" s="127">
        <v>44839</v>
      </c>
      <c r="C2" s="127">
        <v>44832</v>
      </c>
      <c r="D2" s="127">
        <v>44832</v>
      </c>
      <c r="E2" s="127">
        <v>44834</v>
      </c>
      <c r="F2" s="127">
        <v>44831</v>
      </c>
      <c r="G2" s="127">
        <v>44914</v>
      </c>
    </row>
    <row r="3" spans="1:7" x14ac:dyDescent="0.3">
      <c r="A3" s="112" t="s">
        <v>350</v>
      </c>
      <c r="B3" s="121" t="s">
        <v>351</v>
      </c>
      <c r="C3" s="121" t="s">
        <v>351</v>
      </c>
      <c r="D3" s="121" t="s">
        <v>351</v>
      </c>
      <c r="E3" s="121" t="s">
        <v>351</v>
      </c>
      <c r="F3" s="121" t="s">
        <v>351</v>
      </c>
      <c r="G3" s="121" t="s">
        <v>351</v>
      </c>
    </row>
    <row r="4" spans="1:7" x14ac:dyDescent="0.3">
      <c r="A4" s="112" t="s">
        <v>352</v>
      </c>
      <c r="B4" s="121" t="s">
        <v>353</v>
      </c>
      <c r="C4" s="121" t="s">
        <v>354</v>
      </c>
      <c r="D4" s="121" t="s">
        <v>353</v>
      </c>
      <c r="E4" s="121" t="s">
        <v>800</v>
      </c>
      <c r="F4" s="121" t="s">
        <v>800</v>
      </c>
      <c r="G4" s="121" t="s">
        <v>800</v>
      </c>
    </row>
    <row r="5" spans="1:7" x14ac:dyDescent="0.3">
      <c r="A5" s="112" t="s">
        <v>355</v>
      </c>
      <c r="B5" s="121" t="s">
        <v>45</v>
      </c>
      <c r="C5" s="121" t="s">
        <v>45</v>
      </c>
      <c r="D5" s="121" t="s">
        <v>45</v>
      </c>
      <c r="E5" s="121" t="s">
        <v>45</v>
      </c>
      <c r="F5" s="121" t="s">
        <v>45</v>
      </c>
      <c r="G5" s="121" t="s">
        <v>45</v>
      </c>
    </row>
    <row r="6" spans="1:7" s="117" customFormat="1" ht="15" thickBot="1" x14ac:dyDescent="0.35">
      <c r="A6" s="125" t="s">
        <v>356</v>
      </c>
      <c r="B6" s="118"/>
      <c r="C6" s="118"/>
      <c r="D6" s="118"/>
      <c r="E6" s="118"/>
      <c r="F6" s="118"/>
      <c r="G6" s="118"/>
    </row>
    <row r="7" spans="1:7" ht="55.8" thickBot="1" x14ac:dyDescent="0.35">
      <c r="A7" s="116" t="s">
        <v>62</v>
      </c>
      <c r="B7" s="114" t="s">
        <v>357</v>
      </c>
      <c r="C7" s="114" t="s">
        <v>358</v>
      </c>
      <c r="D7" s="114" t="s">
        <v>359</v>
      </c>
      <c r="E7" s="114" t="s">
        <v>360</v>
      </c>
      <c r="F7" s="114" t="s">
        <v>361</v>
      </c>
      <c r="G7" s="114" t="s">
        <v>362</v>
      </c>
    </row>
    <row r="8" spans="1:7" ht="55.8" thickBot="1" x14ac:dyDescent="0.35">
      <c r="A8" s="116" t="s">
        <v>76</v>
      </c>
      <c r="B8" s="126" t="s">
        <v>363</v>
      </c>
      <c r="C8" s="114" t="s">
        <v>364</v>
      </c>
      <c r="D8" s="114" t="s">
        <v>365</v>
      </c>
      <c r="E8" s="114" t="s">
        <v>366</v>
      </c>
      <c r="F8" s="114" t="s">
        <v>367</v>
      </c>
      <c r="G8" s="114" t="s">
        <v>368</v>
      </c>
    </row>
    <row r="9" spans="1:7" ht="42" thickBot="1" x14ac:dyDescent="0.35">
      <c r="A9" s="115" t="s">
        <v>87</v>
      </c>
      <c r="B9" s="112" t="s">
        <v>369</v>
      </c>
      <c r="C9" s="114" t="s">
        <v>370</v>
      </c>
      <c r="D9" s="114" t="s">
        <v>371</v>
      </c>
      <c r="E9" s="114" t="s">
        <v>372</v>
      </c>
      <c r="F9" s="114" t="s">
        <v>373</v>
      </c>
      <c r="G9" s="114" t="s">
        <v>374</v>
      </c>
    </row>
    <row r="10" spans="1:7" ht="111" thickBot="1" x14ac:dyDescent="0.35">
      <c r="A10" s="115" t="s">
        <v>375</v>
      </c>
      <c r="B10" s="114" t="s">
        <v>376</v>
      </c>
      <c r="C10" s="113" t="s">
        <v>377</v>
      </c>
      <c r="D10" s="114" t="s">
        <v>378</v>
      </c>
      <c r="E10" s="113" t="s">
        <v>379</v>
      </c>
      <c r="F10" s="112" t="s">
        <v>380</v>
      </c>
      <c r="G10" s="114" t="s">
        <v>381</v>
      </c>
    </row>
    <row r="11" spans="1:7" ht="83.4" thickBot="1" x14ac:dyDescent="0.35">
      <c r="A11" s="115" t="s">
        <v>382</v>
      </c>
      <c r="B11" s="114" t="s">
        <v>383</v>
      </c>
      <c r="C11" s="112" t="s">
        <v>384</v>
      </c>
      <c r="D11" s="114" t="s">
        <v>385</v>
      </c>
      <c r="E11" s="113" t="s">
        <v>386</v>
      </c>
      <c r="F11" s="112" t="s">
        <v>387</v>
      </c>
      <c r="G11" s="120" t="s">
        <v>388</v>
      </c>
    </row>
    <row r="12" spans="1:7" s="117" customFormat="1" ht="15" thickBot="1" x14ac:dyDescent="0.35">
      <c r="A12" s="125" t="s">
        <v>389</v>
      </c>
      <c r="B12" s="123"/>
      <c r="C12" s="118"/>
      <c r="D12" s="118"/>
      <c r="E12" s="118"/>
      <c r="F12" s="118"/>
      <c r="G12" s="118"/>
    </row>
    <row r="13" spans="1:7" ht="124.8" thickBot="1" x14ac:dyDescent="0.35">
      <c r="A13" s="116" t="s">
        <v>390</v>
      </c>
      <c r="B13" s="112" t="s">
        <v>391</v>
      </c>
      <c r="C13" s="112" t="s">
        <v>392</v>
      </c>
      <c r="D13" s="114" t="s">
        <v>393</v>
      </c>
      <c r="E13" s="112" t="s">
        <v>394</v>
      </c>
      <c r="F13" s="112" t="s">
        <v>395</v>
      </c>
      <c r="G13" s="113" t="s">
        <v>396</v>
      </c>
    </row>
    <row r="14" spans="1:7" ht="97.2" thickBot="1" x14ac:dyDescent="0.35">
      <c r="A14" s="112" t="s">
        <v>397</v>
      </c>
      <c r="B14" s="114" t="s">
        <v>398</v>
      </c>
      <c r="C14" s="114" t="s">
        <v>399</v>
      </c>
      <c r="D14" s="114" t="s">
        <v>400</v>
      </c>
      <c r="E14" s="114" t="s">
        <v>401</v>
      </c>
      <c r="F14" s="114" t="s">
        <v>402</v>
      </c>
      <c r="G14" s="114" t="s">
        <v>403</v>
      </c>
    </row>
    <row r="15" spans="1:7" ht="83.4" thickBot="1" x14ac:dyDescent="0.35">
      <c r="A15" s="116" t="s">
        <v>153</v>
      </c>
      <c r="B15" s="116" t="s">
        <v>404</v>
      </c>
      <c r="C15" s="112" t="s">
        <v>405</v>
      </c>
      <c r="D15" s="124" t="s">
        <v>406</v>
      </c>
      <c r="E15" s="116" t="s">
        <v>407</v>
      </c>
      <c r="F15" s="115" t="s">
        <v>408</v>
      </c>
      <c r="G15" s="112" t="s">
        <v>409</v>
      </c>
    </row>
    <row r="16" spans="1:7" ht="55.8" thickBot="1" x14ac:dyDescent="0.35">
      <c r="A16" s="115" t="s">
        <v>168</v>
      </c>
      <c r="B16" s="116" t="s">
        <v>410</v>
      </c>
      <c r="C16" s="112" t="s">
        <v>411</v>
      </c>
      <c r="D16" s="116" t="s">
        <v>412</v>
      </c>
      <c r="E16" s="115" t="s">
        <v>413</v>
      </c>
      <c r="F16" s="115" t="s">
        <v>414</v>
      </c>
      <c r="G16" s="113" t="s">
        <v>415</v>
      </c>
    </row>
    <row r="17" spans="1:7" ht="83.4" thickBot="1" x14ac:dyDescent="0.35">
      <c r="A17" s="115" t="s">
        <v>177</v>
      </c>
      <c r="B17" s="112" t="s">
        <v>416</v>
      </c>
      <c r="C17" s="112" t="s">
        <v>417</v>
      </c>
      <c r="D17" s="116" t="s">
        <v>418</v>
      </c>
      <c r="E17" s="116" t="s">
        <v>419</v>
      </c>
      <c r="F17" s="112" t="s">
        <v>420</v>
      </c>
      <c r="G17" s="115" t="s">
        <v>421</v>
      </c>
    </row>
    <row r="18" spans="1:7" ht="97.2" thickBot="1" x14ac:dyDescent="0.35">
      <c r="A18" s="115" t="s">
        <v>422</v>
      </c>
      <c r="B18" s="114" t="s">
        <v>423</v>
      </c>
      <c r="C18" s="112" t="s">
        <v>424</v>
      </c>
      <c r="D18" s="114" t="s">
        <v>425</v>
      </c>
      <c r="E18" s="114" t="s">
        <v>426</v>
      </c>
      <c r="F18" s="113" t="s">
        <v>427</v>
      </c>
      <c r="G18" s="120" t="s">
        <v>428</v>
      </c>
    </row>
    <row r="19" spans="1:7" s="117" customFormat="1" x14ac:dyDescent="0.3">
      <c r="A19" s="119" t="s">
        <v>429</v>
      </c>
      <c r="B19" s="123"/>
      <c r="C19" s="118"/>
      <c r="D19" s="118"/>
      <c r="E19" s="118"/>
      <c r="F19" s="118"/>
      <c r="G19" s="118"/>
    </row>
    <row r="20" spans="1:7" ht="83.4" thickBot="1" x14ac:dyDescent="0.35">
      <c r="A20" s="112" t="s">
        <v>430</v>
      </c>
      <c r="B20" s="112" t="s">
        <v>431</v>
      </c>
      <c r="C20" s="112" t="s">
        <v>432</v>
      </c>
      <c r="D20" s="114" t="s">
        <v>433</v>
      </c>
      <c r="E20" s="114" t="s">
        <v>434</v>
      </c>
      <c r="F20" s="114" t="s">
        <v>435</v>
      </c>
      <c r="G20" s="114" t="s">
        <v>436</v>
      </c>
    </row>
    <row r="21" spans="1:7" ht="83.4" thickBot="1" x14ac:dyDescent="0.35">
      <c r="A21" s="112" t="s">
        <v>437</v>
      </c>
      <c r="B21" s="121" t="s">
        <v>438</v>
      </c>
      <c r="C21" s="112" t="s">
        <v>439</v>
      </c>
      <c r="D21" s="115" t="s">
        <v>440</v>
      </c>
      <c r="E21" s="115" t="s">
        <v>441</v>
      </c>
      <c r="F21" s="112" t="s">
        <v>442</v>
      </c>
      <c r="G21" s="113" t="s">
        <v>443</v>
      </c>
    </row>
    <row r="22" spans="1:7" ht="55.8" thickBot="1" x14ac:dyDescent="0.35">
      <c r="A22" s="115" t="s">
        <v>213</v>
      </c>
      <c r="B22" s="112" t="s">
        <v>444</v>
      </c>
      <c r="C22" s="112" t="s">
        <v>445</v>
      </c>
      <c r="D22" s="113" t="s">
        <v>446</v>
      </c>
      <c r="E22" s="114" t="s">
        <v>447</v>
      </c>
      <c r="F22" s="112" t="s">
        <v>448</v>
      </c>
      <c r="G22" s="112" t="s">
        <v>449</v>
      </c>
    </row>
    <row r="23" spans="1:7" ht="55.8" thickBot="1" x14ac:dyDescent="0.35">
      <c r="A23" s="115" t="s">
        <v>450</v>
      </c>
      <c r="B23" s="112" t="s">
        <v>451</v>
      </c>
      <c r="C23" s="112" t="s">
        <v>452</v>
      </c>
      <c r="D23" s="113" t="s">
        <v>453</v>
      </c>
      <c r="E23" s="114" t="s">
        <v>454</v>
      </c>
      <c r="F23" s="112" t="s">
        <v>455</v>
      </c>
      <c r="G23" s="112" t="s">
        <v>449</v>
      </c>
    </row>
    <row r="24" spans="1:7" ht="69.599999999999994" thickBot="1" x14ac:dyDescent="0.35">
      <c r="A24" s="115" t="s">
        <v>456</v>
      </c>
      <c r="B24" s="122" t="s">
        <v>457</v>
      </c>
      <c r="C24" s="112" t="s">
        <v>458</v>
      </c>
      <c r="D24" s="114" t="s">
        <v>459</v>
      </c>
      <c r="E24" s="114" t="s">
        <v>460</v>
      </c>
      <c r="F24" s="112" t="s">
        <v>461</v>
      </c>
      <c r="G24" s="113" t="s">
        <v>462</v>
      </c>
    </row>
    <row r="25" spans="1:7" ht="83.4" thickBot="1" x14ac:dyDescent="0.35">
      <c r="A25" s="115" t="s">
        <v>463</v>
      </c>
      <c r="B25" s="114" t="s">
        <v>464</v>
      </c>
      <c r="C25" s="112" t="s">
        <v>465</v>
      </c>
      <c r="D25" s="114" t="s">
        <v>466</v>
      </c>
      <c r="E25" s="112" t="s">
        <v>467</v>
      </c>
      <c r="F25" s="112" t="s">
        <v>468</v>
      </c>
      <c r="G25" s="114" t="s">
        <v>469</v>
      </c>
    </row>
    <row r="26" spans="1:7" s="117" customFormat="1" ht="15" thickBot="1" x14ac:dyDescent="0.35">
      <c r="A26" s="119" t="s">
        <v>470</v>
      </c>
      <c r="B26" s="118"/>
      <c r="C26" s="118"/>
      <c r="D26" s="118"/>
      <c r="E26" s="118"/>
      <c r="F26" s="118"/>
      <c r="G26" s="118"/>
    </row>
    <row r="27" spans="1:7" ht="84.6" customHeight="1" thickBot="1" x14ac:dyDescent="0.35">
      <c r="A27" s="116" t="s">
        <v>471</v>
      </c>
      <c r="B27" s="114" t="s">
        <v>472</v>
      </c>
      <c r="C27" s="112" t="s">
        <v>473</v>
      </c>
      <c r="D27" s="114" t="s">
        <v>474</v>
      </c>
      <c r="E27" s="114" t="s">
        <v>475</v>
      </c>
      <c r="F27" s="114" t="s">
        <v>476</v>
      </c>
      <c r="G27" s="114" t="s">
        <v>477</v>
      </c>
    </row>
    <row r="28" spans="1:7" ht="42" thickBot="1" x14ac:dyDescent="0.35">
      <c r="A28" s="116" t="s">
        <v>478</v>
      </c>
      <c r="B28" s="114" t="s">
        <v>479</v>
      </c>
      <c r="C28" s="114" t="s">
        <v>480</v>
      </c>
      <c r="D28" s="114" t="s">
        <v>481</v>
      </c>
      <c r="E28" s="114" t="s">
        <v>482</v>
      </c>
      <c r="F28" s="114" t="s">
        <v>483</v>
      </c>
      <c r="G28" s="114" t="s">
        <v>484</v>
      </c>
    </row>
    <row r="29" spans="1:7" ht="28.2" thickBot="1" x14ac:dyDescent="0.35">
      <c r="A29" s="116" t="s">
        <v>485</v>
      </c>
      <c r="B29" s="114" t="s">
        <v>486</v>
      </c>
      <c r="C29" s="112" t="s">
        <v>487</v>
      </c>
      <c r="D29" s="114" t="s">
        <v>488</v>
      </c>
      <c r="E29" s="114" t="s">
        <v>489</v>
      </c>
      <c r="F29" s="114" t="s">
        <v>490</v>
      </c>
      <c r="G29" s="114" t="s">
        <v>491</v>
      </c>
    </row>
    <row r="30" spans="1:7" ht="42" thickBot="1" x14ac:dyDescent="0.35">
      <c r="A30" s="116" t="s">
        <v>492</v>
      </c>
      <c r="B30" s="114" t="s">
        <v>493</v>
      </c>
      <c r="C30" s="112" t="s">
        <v>487</v>
      </c>
      <c r="D30" s="114" t="s">
        <v>494</v>
      </c>
      <c r="E30" s="114" t="s">
        <v>495</v>
      </c>
      <c r="F30" s="114" t="s">
        <v>496</v>
      </c>
      <c r="G30" s="114" t="s">
        <v>497</v>
      </c>
    </row>
    <row r="31" spans="1:7" ht="28.2" thickBot="1" x14ac:dyDescent="0.35">
      <c r="A31" s="116" t="s">
        <v>498</v>
      </c>
      <c r="B31" s="113" t="s">
        <v>499</v>
      </c>
      <c r="C31" s="113" t="s">
        <v>500</v>
      </c>
      <c r="D31" s="113" t="s">
        <v>501</v>
      </c>
      <c r="E31" s="113" t="s">
        <v>502</v>
      </c>
      <c r="F31" s="114" t="s">
        <v>503</v>
      </c>
      <c r="G31" s="114" t="s">
        <v>504</v>
      </c>
    </row>
    <row r="32" spans="1:7" ht="55.8" thickBot="1" x14ac:dyDescent="0.35">
      <c r="A32" s="115" t="s">
        <v>505</v>
      </c>
      <c r="B32" s="121"/>
      <c r="C32" s="113" t="s">
        <v>506</v>
      </c>
      <c r="D32" s="113" t="s">
        <v>507</v>
      </c>
      <c r="E32" s="120" t="s">
        <v>508</v>
      </c>
      <c r="F32" s="113" t="s">
        <v>509</v>
      </c>
      <c r="G32" s="114" t="s">
        <v>510</v>
      </c>
    </row>
    <row r="33" spans="1:7" ht="97.2" thickBot="1" x14ac:dyDescent="0.35">
      <c r="A33" s="115" t="s">
        <v>310</v>
      </c>
      <c r="B33" s="114" t="s">
        <v>511</v>
      </c>
      <c r="C33" s="112" t="s">
        <v>512</v>
      </c>
      <c r="D33" s="114" t="s">
        <v>513</v>
      </c>
      <c r="E33" s="113" t="s">
        <v>514</v>
      </c>
      <c r="F33" s="114" t="s">
        <v>515</v>
      </c>
      <c r="G33" s="113" t="s">
        <v>516</v>
      </c>
    </row>
    <row r="34" spans="1:7" s="117" customFormat="1" ht="15" thickBot="1" x14ac:dyDescent="0.35">
      <c r="A34" s="119" t="s">
        <v>517</v>
      </c>
      <c r="B34" s="118"/>
      <c r="C34" s="118"/>
      <c r="D34" s="118"/>
      <c r="E34" s="118"/>
      <c r="F34" s="118"/>
      <c r="G34" s="118"/>
    </row>
    <row r="35" spans="1:7" ht="57" customHeight="1" thickBot="1" x14ac:dyDescent="0.35">
      <c r="A35" s="116" t="s">
        <v>518</v>
      </c>
      <c r="B35" s="114" t="s">
        <v>519</v>
      </c>
      <c r="C35" s="112" t="s">
        <v>520</v>
      </c>
      <c r="D35" s="113" t="s">
        <v>521</v>
      </c>
      <c r="E35" s="113" t="s">
        <v>522</v>
      </c>
      <c r="F35" s="113" t="s">
        <v>523</v>
      </c>
      <c r="G35" s="112" t="s">
        <v>524</v>
      </c>
    </row>
    <row r="36" spans="1:7" ht="138.6" thickBot="1" x14ac:dyDescent="0.35">
      <c r="A36" s="115" t="s">
        <v>525</v>
      </c>
      <c r="B36" s="114" t="s">
        <v>526</v>
      </c>
      <c r="C36" s="112" t="s">
        <v>527</v>
      </c>
      <c r="D36" s="113" t="s">
        <v>528</v>
      </c>
      <c r="E36" s="113" t="s">
        <v>529</v>
      </c>
      <c r="F36" s="113" t="s">
        <v>530</v>
      </c>
      <c r="G36" s="112" t="s">
        <v>531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01E1B-15E1-492E-B60D-8C523891C781}">
  <dimension ref="A1:C30"/>
  <sheetViews>
    <sheetView workbookViewId="0">
      <pane xSplit="1" topLeftCell="B1" activePane="topRight" state="frozen"/>
      <selection activeCell="B1" sqref="B1"/>
      <selection pane="topRight" activeCell="B4" sqref="B4"/>
    </sheetView>
  </sheetViews>
  <sheetFormatPr baseColWidth="10" defaultColWidth="10.88671875" defaultRowHeight="14.4" x14ac:dyDescent="0.3"/>
  <cols>
    <col min="1" max="1" width="41.5546875" style="111" customWidth="1"/>
    <col min="2" max="2" width="87.5546875" style="111" customWidth="1"/>
    <col min="3" max="3" width="77.44140625" style="111" customWidth="1"/>
    <col min="4" max="16384" width="10.88671875" style="111"/>
  </cols>
  <sheetData>
    <row r="1" spans="1:3" x14ac:dyDescent="0.3">
      <c r="A1" s="121" t="s">
        <v>346</v>
      </c>
      <c r="B1" s="121" t="s">
        <v>56</v>
      </c>
      <c r="C1" s="121" t="s">
        <v>56</v>
      </c>
    </row>
    <row r="2" spans="1:3" x14ac:dyDescent="0.3">
      <c r="A2" s="121" t="s">
        <v>349</v>
      </c>
      <c r="B2" s="127">
        <v>44832</v>
      </c>
      <c r="C2" s="127">
        <v>44838</v>
      </c>
    </row>
    <row r="3" spans="1:3" x14ac:dyDescent="0.3">
      <c r="A3" s="121" t="s">
        <v>532</v>
      </c>
      <c r="B3" s="121" t="s">
        <v>351</v>
      </c>
      <c r="C3" s="121" t="s">
        <v>351</v>
      </c>
    </row>
    <row r="4" spans="1:3" x14ac:dyDescent="0.3">
      <c r="A4" s="121" t="s">
        <v>352</v>
      </c>
      <c r="B4" s="121" t="s">
        <v>353</v>
      </c>
      <c r="C4" s="121" t="s">
        <v>353</v>
      </c>
    </row>
    <row r="5" spans="1:3" x14ac:dyDescent="0.3">
      <c r="A5" s="121" t="s">
        <v>355</v>
      </c>
      <c r="B5" s="121" t="s">
        <v>533</v>
      </c>
      <c r="C5" s="121" t="s">
        <v>533</v>
      </c>
    </row>
    <row r="6" spans="1:3" s="131" customFormat="1" ht="15" thickBot="1" x14ac:dyDescent="0.35">
      <c r="A6" s="129" t="s">
        <v>356</v>
      </c>
      <c r="B6" s="130"/>
      <c r="C6" s="130"/>
    </row>
    <row r="7" spans="1:3" ht="28.2" thickBot="1" x14ac:dyDescent="0.35">
      <c r="A7" s="116" t="s">
        <v>534</v>
      </c>
      <c r="B7" s="114" t="s">
        <v>535</v>
      </c>
      <c r="C7" s="114" t="s">
        <v>536</v>
      </c>
    </row>
    <row r="8" spans="1:3" ht="42" thickBot="1" x14ac:dyDescent="0.35">
      <c r="A8" s="116" t="s">
        <v>537</v>
      </c>
      <c r="B8" s="114" t="s">
        <v>538</v>
      </c>
      <c r="C8" s="114" t="s">
        <v>539</v>
      </c>
    </row>
    <row r="9" spans="1:3" ht="83.4" thickBot="1" x14ac:dyDescent="0.35">
      <c r="A9" s="115" t="s">
        <v>540</v>
      </c>
      <c r="B9" s="133" t="s">
        <v>541</v>
      </c>
      <c r="C9" s="114" t="s">
        <v>542</v>
      </c>
    </row>
    <row r="10" spans="1:3" ht="55.8" thickBot="1" x14ac:dyDescent="0.35">
      <c r="A10" s="115" t="s">
        <v>543</v>
      </c>
      <c r="B10" s="114" t="s">
        <v>544</v>
      </c>
      <c r="C10" s="114" t="s">
        <v>545</v>
      </c>
    </row>
    <row r="11" spans="1:3" s="131" customFormat="1" ht="15" thickBot="1" x14ac:dyDescent="0.35">
      <c r="A11" s="129" t="s">
        <v>389</v>
      </c>
      <c r="B11" s="130"/>
      <c r="C11" s="130"/>
    </row>
    <row r="12" spans="1:3" ht="97.2" thickBot="1" x14ac:dyDescent="0.35">
      <c r="A12" s="116" t="s">
        <v>546</v>
      </c>
      <c r="B12" s="112" t="s">
        <v>547</v>
      </c>
      <c r="C12" s="114" t="s">
        <v>548</v>
      </c>
    </row>
    <row r="13" spans="1:3" ht="55.8" thickBot="1" x14ac:dyDescent="0.35">
      <c r="A13" s="116" t="s">
        <v>549</v>
      </c>
      <c r="B13" s="114" t="s">
        <v>550</v>
      </c>
      <c r="C13" s="115" t="s">
        <v>551</v>
      </c>
    </row>
    <row r="14" spans="1:3" ht="55.8" thickBot="1" x14ac:dyDescent="0.35">
      <c r="A14" s="115" t="s">
        <v>168</v>
      </c>
      <c r="B14" s="132" t="s">
        <v>552</v>
      </c>
      <c r="C14" s="115" t="s">
        <v>553</v>
      </c>
    </row>
    <row r="15" spans="1:3" ht="69.599999999999994" thickBot="1" x14ac:dyDescent="0.35">
      <c r="A15" s="115" t="s">
        <v>554</v>
      </c>
      <c r="B15" s="112" t="s">
        <v>555</v>
      </c>
      <c r="C15" s="115" t="s">
        <v>556</v>
      </c>
    </row>
    <row r="16" spans="1:3" ht="42" thickBot="1" x14ac:dyDescent="0.35">
      <c r="A16" s="115" t="s">
        <v>177</v>
      </c>
      <c r="B16" s="113" t="s">
        <v>557</v>
      </c>
      <c r="C16" s="113" t="s">
        <v>558</v>
      </c>
    </row>
    <row r="17" spans="1:3" s="131" customFormat="1" x14ac:dyDescent="0.3">
      <c r="A17" s="129" t="s">
        <v>559</v>
      </c>
      <c r="B17" s="130"/>
      <c r="C17" s="130"/>
    </row>
    <row r="18" spans="1:3" ht="97.2" thickBot="1" x14ac:dyDescent="0.35">
      <c r="A18" s="120" t="s">
        <v>560</v>
      </c>
      <c r="B18" s="112" t="s">
        <v>561</v>
      </c>
      <c r="C18" s="113" t="s">
        <v>562</v>
      </c>
    </row>
    <row r="19" spans="1:3" ht="69.599999999999994" thickBot="1" x14ac:dyDescent="0.35">
      <c r="A19" s="115" t="s">
        <v>563</v>
      </c>
      <c r="B19" s="116" t="s">
        <v>564</v>
      </c>
      <c r="C19" s="116" t="s">
        <v>565</v>
      </c>
    </row>
    <row r="20" spans="1:3" ht="55.8" thickBot="1" x14ac:dyDescent="0.35">
      <c r="A20" s="115" t="s">
        <v>566</v>
      </c>
      <c r="B20" s="114" t="s">
        <v>567</v>
      </c>
      <c r="C20" s="114" t="s">
        <v>568</v>
      </c>
    </row>
    <row r="21" spans="1:3" ht="69.599999999999994" thickBot="1" x14ac:dyDescent="0.35">
      <c r="A21" s="115" t="s">
        <v>569</v>
      </c>
      <c r="B21" s="114" t="s">
        <v>570</v>
      </c>
      <c r="C21" s="114" t="s">
        <v>571</v>
      </c>
    </row>
    <row r="22" spans="1:3" ht="69.599999999999994" thickBot="1" x14ac:dyDescent="0.35">
      <c r="A22" s="115" t="s">
        <v>572</v>
      </c>
      <c r="B22" s="113" t="s">
        <v>573</v>
      </c>
      <c r="C22" s="113" t="s">
        <v>574</v>
      </c>
    </row>
    <row r="23" spans="1:3" ht="15" thickBot="1" x14ac:dyDescent="0.35">
      <c r="A23" s="129" t="s">
        <v>470</v>
      </c>
      <c r="B23" s="130"/>
      <c r="C23" s="130"/>
    </row>
    <row r="24" spans="1:3" ht="69.599999999999994" thickBot="1" x14ac:dyDescent="0.35">
      <c r="A24" s="115" t="s">
        <v>575</v>
      </c>
      <c r="B24" s="114" t="s">
        <v>576</v>
      </c>
      <c r="C24" s="112" t="s">
        <v>577</v>
      </c>
    </row>
    <row r="25" spans="1:3" ht="28.2" thickBot="1" x14ac:dyDescent="0.35">
      <c r="A25" s="116" t="s">
        <v>578</v>
      </c>
      <c r="B25" s="120" t="s">
        <v>579</v>
      </c>
      <c r="C25" s="113"/>
    </row>
    <row r="26" spans="1:3" ht="42" thickBot="1" x14ac:dyDescent="0.35">
      <c r="A26" s="115" t="s">
        <v>580</v>
      </c>
      <c r="B26" s="113" t="s">
        <v>581</v>
      </c>
      <c r="C26" s="113" t="s">
        <v>582</v>
      </c>
    </row>
    <row r="27" spans="1:3" ht="42" thickBot="1" x14ac:dyDescent="0.35">
      <c r="A27" s="115" t="s">
        <v>583</v>
      </c>
      <c r="B27" s="113" t="s">
        <v>584</v>
      </c>
      <c r="C27" s="113" t="s">
        <v>585</v>
      </c>
    </row>
    <row r="28" spans="1:3" ht="15" thickBot="1" x14ac:dyDescent="0.35">
      <c r="A28" s="129" t="s">
        <v>517</v>
      </c>
      <c r="B28" s="128"/>
      <c r="C28" s="128"/>
    </row>
    <row r="29" spans="1:3" ht="55.8" thickBot="1" x14ac:dyDescent="0.35">
      <c r="A29" s="116" t="s">
        <v>586</v>
      </c>
      <c r="B29" s="113" t="s">
        <v>587</v>
      </c>
      <c r="C29" s="112" t="s">
        <v>588</v>
      </c>
    </row>
    <row r="30" spans="1:3" ht="55.8" thickBot="1" x14ac:dyDescent="0.35">
      <c r="A30" s="115" t="s">
        <v>589</v>
      </c>
      <c r="B30" s="114" t="s">
        <v>590</v>
      </c>
      <c r="C30" s="114" t="s">
        <v>591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A7599-A8A1-42A3-AB39-BD913C9E85C6}">
  <dimension ref="A1:N62"/>
  <sheetViews>
    <sheetView topLeftCell="D1" workbookViewId="0">
      <selection activeCell="K8" sqref="K8:K11"/>
    </sheetView>
  </sheetViews>
  <sheetFormatPr baseColWidth="10" defaultRowHeight="14.4" x14ac:dyDescent="0.3"/>
  <cols>
    <col min="1" max="1" width="23.21875" customWidth="1"/>
    <col min="2" max="2" width="19.109375" customWidth="1"/>
    <col min="3" max="3" width="62.5546875" customWidth="1"/>
    <col min="11" max="11" width="77" customWidth="1"/>
  </cols>
  <sheetData>
    <row r="1" spans="1:11" ht="21" thickBot="1" x14ac:dyDescent="0.35">
      <c r="A1" s="46" t="s">
        <v>24</v>
      </c>
      <c r="B1" s="154" t="s">
        <v>670</v>
      </c>
      <c r="C1" s="154"/>
      <c r="D1" s="15"/>
      <c r="E1" s="15"/>
      <c r="F1" s="15"/>
      <c r="G1" s="16"/>
      <c r="H1" s="16"/>
      <c r="I1" s="16"/>
      <c r="J1" s="22"/>
      <c r="K1" s="47"/>
    </row>
    <row r="2" spans="1:11" ht="28.2" customHeight="1" x14ac:dyDescent="0.3">
      <c r="A2" s="263" t="s">
        <v>671</v>
      </c>
      <c r="B2" s="264"/>
      <c r="C2" s="265"/>
      <c r="D2" s="277" t="s">
        <v>672</v>
      </c>
      <c r="E2" s="277" t="s">
        <v>673</v>
      </c>
      <c r="F2" s="277" t="s">
        <v>674</v>
      </c>
      <c r="G2" s="277" t="s">
        <v>675</v>
      </c>
      <c r="H2" s="277" t="s">
        <v>676</v>
      </c>
      <c r="I2" s="277" t="s">
        <v>677</v>
      </c>
      <c r="J2" s="201" t="s">
        <v>35</v>
      </c>
      <c r="K2" s="222" t="s">
        <v>38</v>
      </c>
    </row>
    <row r="3" spans="1:11" x14ac:dyDescent="0.3">
      <c r="A3" s="266"/>
      <c r="B3" s="267"/>
      <c r="C3" s="268"/>
      <c r="D3" s="278"/>
      <c r="E3" s="278"/>
      <c r="F3" s="278"/>
      <c r="G3" s="278"/>
      <c r="H3" s="278"/>
      <c r="I3" s="278"/>
      <c r="J3" s="201"/>
      <c r="K3" s="223"/>
    </row>
    <row r="4" spans="1:11" x14ac:dyDescent="0.3">
      <c r="A4" s="204" t="s">
        <v>678</v>
      </c>
      <c r="B4" s="205"/>
      <c r="C4" s="205"/>
      <c r="D4" s="56" t="s">
        <v>42</v>
      </c>
      <c r="E4" s="56" t="s">
        <v>42</v>
      </c>
      <c r="F4" s="56" t="s">
        <v>42</v>
      </c>
      <c r="G4" s="56" t="s">
        <v>42</v>
      </c>
      <c r="H4" s="56" t="s">
        <v>42</v>
      </c>
      <c r="I4" s="56" t="s">
        <v>42</v>
      </c>
      <c r="J4" s="201"/>
      <c r="K4" s="223"/>
    </row>
    <row r="5" spans="1:11" ht="15" thickBot="1" x14ac:dyDescent="0.35">
      <c r="A5" s="55"/>
      <c r="B5" s="59"/>
      <c r="C5" s="59" t="s">
        <v>47</v>
      </c>
      <c r="D5" s="17" t="s">
        <v>55</v>
      </c>
      <c r="E5" s="17" t="s">
        <v>56</v>
      </c>
      <c r="F5" s="17" t="s">
        <v>348</v>
      </c>
      <c r="G5" s="17" t="s">
        <v>54</v>
      </c>
      <c r="H5" s="17" t="s">
        <v>52</v>
      </c>
      <c r="I5" s="17" t="s">
        <v>51</v>
      </c>
      <c r="J5" s="201"/>
      <c r="K5" s="223"/>
    </row>
    <row r="6" spans="1:11" x14ac:dyDescent="0.3">
      <c r="A6" s="41" t="s">
        <v>57</v>
      </c>
      <c r="B6" s="78" t="s">
        <v>58</v>
      </c>
      <c r="C6" s="60" t="s">
        <v>59</v>
      </c>
      <c r="D6" s="45"/>
      <c r="E6" s="45"/>
      <c r="F6" s="45"/>
      <c r="G6" s="45"/>
      <c r="H6" s="45"/>
      <c r="I6" s="45"/>
      <c r="J6" s="98"/>
      <c r="K6" s="39"/>
    </row>
    <row r="7" spans="1:11" x14ac:dyDescent="0.3">
      <c r="A7" s="272" t="s">
        <v>679</v>
      </c>
      <c r="B7" s="273"/>
      <c r="C7" s="274"/>
      <c r="D7" s="228"/>
      <c r="E7" s="229"/>
      <c r="F7" s="229"/>
      <c r="G7" s="229"/>
      <c r="H7" s="229"/>
      <c r="I7" s="229"/>
      <c r="J7" s="229"/>
      <c r="K7" s="230"/>
    </row>
    <row r="8" spans="1:11" x14ac:dyDescent="0.3">
      <c r="A8" s="139" t="s">
        <v>699</v>
      </c>
      <c r="B8" s="82" t="s">
        <v>680</v>
      </c>
      <c r="C8" s="63" t="s">
        <v>783</v>
      </c>
      <c r="D8" s="63">
        <v>1</v>
      </c>
      <c r="E8" s="63">
        <v>1</v>
      </c>
      <c r="F8" s="63">
        <v>1</v>
      </c>
      <c r="G8" s="63"/>
      <c r="H8" s="63">
        <v>1</v>
      </c>
      <c r="I8" s="63">
        <v>1</v>
      </c>
      <c r="J8" s="50">
        <f t="shared" ref="J8:J22" si="0">SUM(D8:I8)</f>
        <v>5</v>
      </c>
      <c r="K8" s="275" t="s">
        <v>692</v>
      </c>
    </row>
    <row r="9" spans="1:11" x14ac:dyDescent="0.3">
      <c r="A9" s="139"/>
      <c r="B9" s="82" t="s">
        <v>682</v>
      </c>
      <c r="C9" s="63" t="s">
        <v>772</v>
      </c>
      <c r="D9" s="63">
        <v>1</v>
      </c>
      <c r="E9" s="63"/>
      <c r="F9" s="63"/>
      <c r="G9" s="63"/>
      <c r="H9" s="63"/>
      <c r="I9" s="63"/>
      <c r="J9" s="50">
        <f t="shared" si="0"/>
        <v>1</v>
      </c>
      <c r="K9" s="275"/>
    </row>
    <row r="10" spans="1:11" x14ac:dyDescent="0.3">
      <c r="A10" s="139"/>
      <c r="B10" s="82" t="s">
        <v>683</v>
      </c>
      <c r="C10" s="63" t="s">
        <v>771</v>
      </c>
      <c r="D10" s="63"/>
      <c r="E10" s="63">
        <v>1</v>
      </c>
      <c r="F10" s="63"/>
      <c r="G10" s="63">
        <v>1</v>
      </c>
      <c r="H10" s="63">
        <v>1</v>
      </c>
      <c r="I10" s="63">
        <v>1</v>
      </c>
      <c r="J10" s="50">
        <f t="shared" si="0"/>
        <v>4</v>
      </c>
      <c r="K10" s="275"/>
    </row>
    <row r="11" spans="1:11" ht="26.4" customHeight="1" x14ac:dyDescent="0.3">
      <c r="A11" s="139"/>
      <c r="B11" s="97"/>
      <c r="C11" s="63" t="s">
        <v>684</v>
      </c>
      <c r="D11" s="63">
        <v>1</v>
      </c>
      <c r="E11" s="63"/>
      <c r="F11" s="63">
        <v>1</v>
      </c>
      <c r="G11" s="63">
        <v>1</v>
      </c>
      <c r="H11" s="63">
        <v>1</v>
      </c>
      <c r="I11" s="63">
        <v>1</v>
      </c>
      <c r="J11" s="50">
        <f t="shared" si="0"/>
        <v>5</v>
      </c>
      <c r="K11" s="275"/>
    </row>
    <row r="12" spans="1:11" ht="14.4" customHeight="1" x14ac:dyDescent="0.3">
      <c r="A12" s="36" t="s">
        <v>700</v>
      </c>
      <c r="B12" s="79" t="s">
        <v>685</v>
      </c>
      <c r="C12" s="64" t="s">
        <v>691</v>
      </c>
      <c r="D12" s="141">
        <v>1</v>
      </c>
      <c r="E12" s="141"/>
      <c r="F12" s="141">
        <v>1</v>
      </c>
      <c r="G12" s="141"/>
      <c r="H12" s="141">
        <v>1</v>
      </c>
      <c r="I12" s="141">
        <v>1</v>
      </c>
      <c r="J12" s="49">
        <f t="shared" si="0"/>
        <v>4</v>
      </c>
      <c r="K12" s="276" t="s">
        <v>693</v>
      </c>
    </row>
    <row r="13" spans="1:11" x14ac:dyDescent="0.3">
      <c r="A13" s="36"/>
      <c r="B13" s="52" t="s">
        <v>686</v>
      </c>
      <c r="C13" s="64" t="s">
        <v>689</v>
      </c>
      <c r="D13" s="141">
        <v>1</v>
      </c>
      <c r="E13" s="141">
        <v>1</v>
      </c>
      <c r="F13" s="141"/>
      <c r="G13" s="141">
        <v>1</v>
      </c>
      <c r="H13" s="141"/>
      <c r="I13" s="141">
        <v>1</v>
      </c>
      <c r="J13" s="49">
        <f t="shared" si="0"/>
        <v>4</v>
      </c>
      <c r="K13" s="220"/>
    </row>
    <row r="14" spans="1:11" x14ac:dyDescent="0.3">
      <c r="A14" s="36"/>
      <c r="B14" s="52" t="s">
        <v>687</v>
      </c>
      <c r="C14" s="64" t="s">
        <v>784</v>
      </c>
      <c r="D14" s="141">
        <v>1</v>
      </c>
      <c r="E14" s="141"/>
      <c r="F14" s="141">
        <v>1</v>
      </c>
      <c r="G14" s="141">
        <v>1</v>
      </c>
      <c r="H14" s="141">
        <v>1</v>
      </c>
      <c r="I14" s="141">
        <v>1</v>
      </c>
      <c r="J14" s="49">
        <f t="shared" si="0"/>
        <v>5</v>
      </c>
      <c r="K14" s="220"/>
    </row>
    <row r="15" spans="1:11" x14ac:dyDescent="0.3">
      <c r="A15" s="36"/>
      <c r="B15" s="52" t="s">
        <v>688</v>
      </c>
      <c r="C15" s="64" t="s">
        <v>785</v>
      </c>
      <c r="D15" s="141"/>
      <c r="E15" s="141">
        <v>1</v>
      </c>
      <c r="F15" s="141"/>
      <c r="G15" s="141"/>
      <c r="H15" s="141"/>
      <c r="I15" s="141"/>
      <c r="J15" s="49">
        <f t="shared" si="0"/>
        <v>1</v>
      </c>
      <c r="K15" s="220"/>
    </row>
    <row r="16" spans="1:11" x14ac:dyDescent="0.3">
      <c r="A16" s="36"/>
      <c r="B16" s="52"/>
      <c r="C16" s="64" t="s">
        <v>694</v>
      </c>
      <c r="D16" s="141"/>
      <c r="E16" s="141">
        <v>1</v>
      </c>
      <c r="F16" s="141"/>
      <c r="G16" s="141"/>
      <c r="H16" s="141">
        <v>1</v>
      </c>
      <c r="I16" s="141">
        <v>1</v>
      </c>
      <c r="J16" s="49">
        <f t="shared" si="0"/>
        <v>3</v>
      </c>
      <c r="K16" s="220"/>
    </row>
    <row r="17" spans="1:11" ht="33.6" customHeight="1" x14ac:dyDescent="0.3">
      <c r="A17" s="36"/>
      <c r="B17" s="52"/>
      <c r="C17" s="64" t="s">
        <v>690</v>
      </c>
      <c r="D17" s="141"/>
      <c r="E17" s="141"/>
      <c r="F17" s="141"/>
      <c r="G17" s="141">
        <v>1</v>
      </c>
      <c r="H17" s="141"/>
      <c r="I17" s="141"/>
      <c r="J17" s="49">
        <f t="shared" si="0"/>
        <v>1</v>
      </c>
      <c r="K17" s="220"/>
    </row>
    <row r="18" spans="1:11" x14ac:dyDescent="0.3">
      <c r="A18" s="37" t="s">
        <v>701</v>
      </c>
      <c r="B18" s="83" t="s">
        <v>696</v>
      </c>
      <c r="C18" s="65" t="s">
        <v>702</v>
      </c>
      <c r="D18" s="142">
        <v>1</v>
      </c>
      <c r="E18" s="142">
        <v>1</v>
      </c>
      <c r="F18" s="142">
        <v>1</v>
      </c>
      <c r="G18" s="142">
        <v>1</v>
      </c>
      <c r="H18" s="142">
        <v>1</v>
      </c>
      <c r="I18" s="142">
        <v>1</v>
      </c>
      <c r="J18" s="49">
        <f t="shared" si="0"/>
        <v>6</v>
      </c>
      <c r="K18" s="269" t="s">
        <v>703</v>
      </c>
    </row>
    <row r="19" spans="1:11" x14ac:dyDescent="0.3">
      <c r="A19" s="37"/>
      <c r="B19" s="83" t="s">
        <v>697</v>
      </c>
      <c r="C19" s="65" t="s">
        <v>774</v>
      </c>
      <c r="D19" s="142">
        <v>1</v>
      </c>
      <c r="E19" s="142"/>
      <c r="F19" s="142"/>
      <c r="G19" s="142">
        <v>1</v>
      </c>
      <c r="H19" s="142"/>
      <c r="I19" s="142">
        <v>1</v>
      </c>
      <c r="J19" s="49">
        <f t="shared" si="0"/>
        <v>3</v>
      </c>
      <c r="K19" s="270"/>
    </row>
    <row r="20" spans="1:11" x14ac:dyDescent="0.3">
      <c r="A20" s="37"/>
      <c r="B20" s="83" t="s">
        <v>698</v>
      </c>
      <c r="C20" s="65" t="s">
        <v>773</v>
      </c>
      <c r="D20" s="142">
        <v>1</v>
      </c>
      <c r="E20" s="142">
        <v>1</v>
      </c>
      <c r="F20" s="142">
        <v>1</v>
      </c>
      <c r="G20" s="142">
        <v>1</v>
      </c>
      <c r="H20" s="142"/>
      <c r="I20" s="142">
        <v>1</v>
      </c>
      <c r="J20" s="49">
        <f t="shared" si="0"/>
        <v>5</v>
      </c>
      <c r="K20" s="270"/>
    </row>
    <row r="21" spans="1:11" x14ac:dyDescent="0.3">
      <c r="A21" s="37"/>
      <c r="B21" s="83"/>
      <c r="C21" s="65" t="s">
        <v>786</v>
      </c>
      <c r="D21" s="142">
        <v>1</v>
      </c>
      <c r="E21" s="142">
        <v>1</v>
      </c>
      <c r="F21" s="142">
        <v>1</v>
      </c>
      <c r="G21" s="142">
        <v>1</v>
      </c>
      <c r="H21" s="142"/>
      <c r="I21" s="142"/>
      <c r="J21" s="49">
        <f t="shared" si="0"/>
        <v>4</v>
      </c>
      <c r="K21" s="270"/>
    </row>
    <row r="22" spans="1:11" x14ac:dyDescent="0.3">
      <c r="A22" s="37"/>
      <c r="B22" s="83"/>
      <c r="C22" s="65" t="s">
        <v>788</v>
      </c>
      <c r="D22" s="142">
        <v>1</v>
      </c>
      <c r="E22" s="142">
        <v>1</v>
      </c>
      <c r="F22" s="142"/>
      <c r="G22" s="142"/>
      <c r="H22" s="142"/>
      <c r="I22" s="142"/>
      <c r="J22" s="49">
        <f t="shared" si="0"/>
        <v>2</v>
      </c>
      <c r="K22" s="271"/>
    </row>
    <row r="23" spans="1:11" x14ac:dyDescent="0.3">
      <c r="A23" s="138" t="s">
        <v>707</v>
      </c>
      <c r="B23" s="81" t="s">
        <v>705</v>
      </c>
      <c r="C23" s="61" t="s">
        <v>775</v>
      </c>
      <c r="D23" s="156">
        <v>1</v>
      </c>
      <c r="E23" s="156">
        <v>1</v>
      </c>
      <c r="F23" s="157">
        <v>1</v>
      </c>
      <c r="G23" s="157">
        <v>1</v>
      </c>
      <c r="H23" s="157"/>
      <c r="I23" s="157">
        <v>1</v>
      </c>
      <c r="J23" s="43">
        <f t="shared" ref="J23:J31" si="1">SUM(D23:I23)</f>
        <v>5</v>
      </c>
      <c r="K23" s="276" t="s">
        <v>777</v>
      </c>
    </row>
    <row r="24" spans="1:11" x14ac:dyDescent="0.3">
      <c r="A24" s="138"/>
      <c r="B24" s="81" t="s">
        <v>706</v>
      </c>
      <c r="C24" s="61" t="s">
        <v>709</v>
      </c>
      <c r="D24" s="156">
        <v>1</v>
      </c>
      <c r="E24" s="156">
        <v>1</v>
      </c>
      <c r="F24" s="157"/>
      <c r="G24" s="157"/>
      <c r="H24" s="157">
        <v>1</v>
      </c>
      <c r="I24" s="157"/>
      <c r="J24" s="43">
        <f t="shared" si="1"/>
        <v>3</v>
      </c>
      <c r="K24" s="220"/>
    </row>
    <row r="25" spans="1:11" x14ac:dyDescent="0.3">
      <c r="A25" s="138"/>
      <c r="B25" s="81"/>
      <c r="C25" s="61" t="s">
        <v>787</v>
      </c>
      <c r="D25" s="157"/>
      <c r="E25" s="157"/>
      <c r="F25" s="157"/>
      <c r="G25" s="157">
        <v>1</v>
      </c>
      <c r="H25" s="157"/>
      <c r="I25" s="157"/>
      <c r="J25" s="43">
        <f t="shared" si="1"/>
        <v>1</v>
      </c>
      <c r="K25" s="220"/>
    </row>
    <row r="26" spans="1:11" x14ac:dyDescent="0.3">
      <c r="A26" s="138"/>
      <c r="B26" s="81"/>
      <c r="C26" s="61" t="s">
        <v>776</v>
      </c>
      <c r="D26" s="157"/>
      <c r="E26" s="157"/>
      <c r="F26" s="157"/>
      <c r="G26" s="157"/>
      <c r="H26" s="157">
        <v>1</v>
      </c>
      <c r="I26" s="157"/>
      <c r="J26" s="43">
        <f t="shared" si="1"/>
        <v>1</v>
      </c>
      <c r="K26" s="220"/>
    </row>
    <row r="27" spans="1:11" x14ac:dyDescent="0.3">
      <c r="A27" s="138"/>
      <c r="B27" s="81"/>
      <c r="C27" s="61" t="s">
        <v>708</v>
      </c>
      <c r="D27" s="157"/>
      <c r="E27" s="157"/>
      <c r="F27" s="157"/>
      <c r="G27" s="157"/>
      <c r="H27" s="157">
        <v>1</v>
      </c>
      <c r="I27" s="157"/>
      <c r="J27" s="43">
        <f t="shared" si="1"/>
        <v>1</v>
      </c>
      <c r="K27" s="220"/>
    </row>
    <row r="28" spans="1:11" x14ac:dyDescent="0.3">
      <c r="A28" s="160" t="s">
        <v>710</v>
      </c>
      <c r="B28" s="158"/>
      <c r="C28" s="158"/>
      <c r="D28" s="158"/>
      <c r="E28" s="158"/>
      <c r="F28" s="158"/>
      <c r="G28" s="158"/>
      <c r="H28" s="158"/>
      <c r="I28" s="158"/>
      <c r="J28" s="158"/>
      <c r="K28" s="159"/>
    </row>
    <row r="29" spans="1:11" x14ac:dyDescent="0.3">
      <c r="A29" s="144" t="s">
        <v>711</v>
      </c>
      <c r="B29" s="144" t="s">
        <v>714</v>
      </c>
      <c r="C29" s="65" t="s">
        <v>715</v>
      </c>
      <c r="D29" s="161">
        <v>1</v>
      </c>
      <c r="E29" s="162"/>
      <c r="F29" s="161">
        <v>1</v>
      </c>
      <c r="G29" s="161">
        <v>1</v>
      </c>
      <c r="H29" s="161">
        <v>1</v>
      </c>
      <c r="I29" s="161">
        <v>1</v>
      </c>
      <c r="J29" s="43">
        <f t="shared" si="1"/>
        <v>5</v>
      </c>
      <c r="K29" s="270" t="s">
        <v>717</v>
      </c>
    </row>
    <row r="30" spans="1:11" x14ac:dyDescent="0.3">
      <c r="A30" s="144"/>
      <c r="B30" s="144" t="s">
        <v>712</v>
      </c>
      <c r="C30" s="65" t="s">
        <v>778</v>
      </c>
      <c r="D30" s="161">
        <v>1</v>
      </c>
      <c r="E30" s="161">
        <v>1</v>
      </c>
      <c r="F30" s="161"/>
      <c r="G30" s="161"/>
      <c r="H30" s="162"/>
      <c r="I30" s="161">
        <v>1</v>
      </c>
      <c r="J30" s="43">
        <f t="shared" si="1"/>
        <v>3</v>
      </c>
      <c r="K30" s="270"/>
    </row>
    <row r="31" spans="1:11" ht="27" customHeight="1" x14ac:dyDescent="0.3">
      <c r="A31" s="144"/>
      <c r="B31" s="144" t="s">
        <v>713</v>
      </c>
      <c r="C31" s="65" t="s">
        <v>716</v>
      </c>
      <c r="D31" s="161">
        <v>1</v>
      </c>
      <c r="E31" s="161">
        <v>1</v>
      </c>
      <c r="F31" s="161">
        <v>1</v>
      </c>
      <c r="G31" s="161">
        <v>1</v>
      </c>
      <c r="H31" s="162"/>
      <c r="I31" s="161">
        <v>1</v>
      </c>
      <c r="J31" s="43">
        <f t="shared" si="1"/>
        <v>5</v>
      </c>
      <c r="K31" s="270"/>
    </row>
    <row r="32" spans="1:11" ht="14.4" customHeight="1" x14ac:dyDescent="0.3">
      <c r="A32" s="38" t="s">
        <v>722</v>
      </c>
      <c r="B32" s="52" t="s">
        <v>718</v>
      </c>
      <c r="C32" s="61" t="s">
        <v>780</v>
      </c>
      <c r="D32" s="136">
        <v>1</v>
      </c>
      <c r="E32" s="136">
        <v>1</v>
      </c>
      <c r="F32" s="136"/>
      <c r="G32" s="136"/>
      <c r="H32" s="136"/>
      <c r="I32" s="136">
        <v>1</v>
      </c>
      <c r="J32" s="43">
        <f t="shared" ref="J32:J35" si="2">SUM(D32:I32)</f>
        <v>3</v>
      </c>
      <c r="K32" s="214" t="s">
        <v>723</v>
      </c>
    </row>
    <row r="33" spans="1:12" x14ac:dyDescent="0.3">
      <c r="A33" s="36"/>
      <c r="B33" s="163" t="s">
        <v>719</v>
      </c>
      <c r="C33" s="61" t="s">
        <v>779</v>
      </c>
      <c r="D33" s="136">
        <v>1</v>
      </c>
      <c r="E33" s="136"/>
      <c r="F33" s="136">
        <v>1</v>
      </c>
      <c r="G33" s="136">
        <v>1</v>
      </c>
      <c r="H33" s="136"/>
      <c r="I33" s="136">
        <v>1</v>
      </c>
      <c r="J33" s="43">
        <f t="shared" si="2"/>
        <v>4</v>
      </c>
      <c r="K33" s="215"/>
      <c r="L33" s="164"/>
    </row>
    <row r="34" spans="1:12" x14ac:dyDescent="0.3">
      <c r="A34" s="36"/>
      <c r="B34" s="163" t="s">
        <v>720</v>
      </c>
      <c r="C34" s="61" t="s">
        <v>789</v>
      </c>
      <c r="D34" s="136"/>
      <c r="E34" s="136">
        <v>1</v>
      </c>
      <c r="F34" s="136">
        <v>1</v>
      </c>
      <c r="G34" s="136"/>
      <c r="H34" s="136">
        <v>1</v>
      </c>
      <c r="I34" s="136">
        <v>1</v>
      </c>
      <c r="J34" s="43">
        <f t="shared" si="2"/>
        <v>4</v>
      </c>
      <c r="K34" s="215"/>
    </row>
    <row r="35" spans="1:12" x14ac:dyDescent="0.3">
      <c r="A35" s="36"/>
      <c r="B35" s="52" t="s">
        <v>721</v>
      </c>
      <c r="C35" s="61" t="s">
        <v>724</v>
      </c>
      <c r="D35" s="136"/>
      <c r="E35" s="136"/>
      <c r="F35" s="136">
        <v>1</v>
      </c>
      <c r="G35" s="136"/>
      <c r="H35" s="136">
        <v>1</v>
      </c>
      <c r="I35" s="136"/>
      <c r="J35" s="43">
        <f t="shared" si="2"/>
        <v>2</v>
      </c>
      <c r="K35" s="215"/>
    </row>
    <row r="36" spans="1:12" x14ac:dyDescent="0.3">
      <c r="A36" s="272" t="s">
        <v>725</v>
      </c>
      <c r="B36" s="273"/>
      <c r="C36" s="274"/>
      <c r="D36" s="228"/>
      <c r="E36" s="229"/>
      <c r="F36" s="229"/>
      <c r="G36" s="229"/>
      <c r="H36" s="229"/>
      <c r="I36" s="229"/>
      <c r="J36" s="229"/>
      <c r="K36" s="230"/>
    </row>
    <row r="37" spans="1:12" ht="14.4" customHeight="1" x14ac:dyDescent="0.3">
      <c r="A37" s="165" t="s">
        <v>726</v>
      </c>
      <c r="B37" s="166" t="s">
        <v>727</v>
      </c>
      <c r="C37" s="167" t="s">
        <v>734</v>
      </c>
      <c r="D37" s="171">
        <v>1</v>
      </c>
      <c r="E37" s="171"/>
      <c r="F37" s="171"/>
      <c r="G37" s="171"/>
      <c r="H37" s="171"/>
      <c r="I37" s="171">
        <v>1</v>
      </c>
      <c r="J37" s="43">
        <f t="shared" ref="J37:J42" si="3">SUM(D37:I37)</f>
        <v>2</v>
      </c>
      <c r="K37" s="282" t="s">
        <v>790</v>
      </c>
    </row>
    <row r="38" spans="1:12" x14ac:dyDescent="0.3">
      <c r="A38" s="165"/>
      <c r="B38" s="166" t="s">
        <v>728</v>
      </c>
      <c r="C38" s="167" t="s">
        <v>735</v>
      </c>
      <c r="D38" s="171">
        <v>1</v>
      </c>
      <c r="E38" s="171"/>
      <c r="F38" s="171"/>
      <c r="G38" s="171">
        <v>1</v>
      </c>
      <c r="H38" s="171"/>
      <c r="I38" s="171">
        <v>1</v>
      </c>
      <c r="J38" s="43">
        <f t="shared" si="3"/>
        <v>3</v>
      </c>
      <c r="K38" s="283"/>
    </row>
    <row r="39" spans="1:12" x14ac:dyDescent="0.3">
      <c r="A39" s="168"/>
      <c r="B39" s="166" t="s">
        <v>729</v>
      </c>
      <c r="C39" s="167" t="s">
        <v>739</v>
      </c>
      <c r="D39" s="171">
        <v>1</v>
      </c>
      <c r="E39" s="171">
        <v>1</v>
      </c>
      <c r="F39" s="171"/>
      <c r="G39" s="171"/>
      <c r="H39" s="171"/>
      <c r="I39" s="171"/>
      <c r="J39" s="43">
        <f t="shared" si="3"/>
        <v>2</v>
      </c>
      <c r="K39" s="283"/>
    </row>
    <row r="40" spans="1:12" x14ac:dyDescent="0.3">
      <c r="A40" s="168"/>
      <c r="B40" s="169" t="s">
        <v>730</v>
      </c>
      <c r="C40" s="167" t="s">
        <v>736</v>
      </c>
      <c r="D40" s="171">
        <v>1</v>
      </c>
      <c r="E40" s="171">
        <v>1</v>
      </c>
      <c r="F40" s="171">
        <v>1</v>
      </c>
      <c r="G40" s="171">
        <v>1</v>
      </c>
      <c r="H40" s="171">
        <v>1</v>
      </c>
      <c r="I40" s="171">
        <v>1</v>
      </c>
      <c r="J40" s="43">
        <f t="shared" si="3"/>
        <v>6</v>
      </c>
      <c r="K40" s="283"/>
    </row>
    <row r="41" spans="1:12" x14ac:dyDescent="0.3">
      <c r="A41" s="168"/>
      <c r="B41" s="166"/>
      <c r="C41" s="167" t="s">
        <v>737</v>
      </c>
      <c r="D41" s="171"/>
      <c r="E41" s="171">
        <v>1</v>
      </c>
      <c r="F41" s="171">
        <v>1</v>
      </c>
      <c r="G41" s="171"/>
      <c r="H41" s="171">
        <v>1</v>
      </c>
      <c r="I41" s="171"/>
      <c r="J41" s="43">
        <f t="shared" si="3"/>
        <v>3</v>
      </c>
      <c r="K41" s="283"/>
    </row>
    <row r="42" spans="1:12" ht="24.6" customHeight="1" x14ac:dyDescent="0.3">
      <c r="A42" s="168"/>
      <c r="B42" s="166"/>
      <c r="C42" s="167" t="s">
        <v>738</v>
      </c>
      <c r="D42" s="171">
        <v>1</v>
      </c>
      <c r="E42" s="171"/>
      <c r="F42" s="171"/>
      <c r="G42" s="171"/>
      <c r="H42" s="171"/>
      <c r="I42" s="171">
        <v>1</v>
      </c>
      <c r="J42" s="43">
        <f t="shared" si="3"/>
        <v>2</v>
      </c>
      <c r="K42" s="284"/>
    </row>
    <row r="43" spans="1:12" x14ac:dyDescent="0.3">
      <c r="A43" s="38" t="s">
        <v>744</v>
      </c>
      <c r="B43" s="172" t="s">
        <v>740</v>
      </c>
      <c r="C43" s="61" t="s">
        <v>755</v>
      </c>
      <c r="D43" s="26">
        <v>1</v>
      </c>
      <c r="E43" s="26">
        <v>1</v>
      </c>
      <c r="F43" s="26">
        <v>1</v>
      </c>
      <c r="G43" s="26">
        <v>1</v>
      </c>
      <c r="H43" s="26"/>
      <c r="I43" s="26"/>
      <c r="J43" s="43">
        <f t="shared" ref="J43:J53" si="4">SUM(D43:I43)</f>
        <v>4</v>
      </c>
      <c r="K43" s="207" t="s">
        <v>653</v>
      </c>
    </row>
    <row r="44" spans="1:12" x14ac:dyDescent="0.3">
      <c r="A44" s="38"/>
      <c r="B44" s="172" t="s">
        <v>741</v>
      </c>
      <c r="C44" s="64" t="s">
        <v>745</v>
      </c>
      <c r="D44" s="26">
        <v>1</v>
      </c>
      <c r="E44" s="26">
        <v>1</v>
      </c>
      <c r="F44" s="26"/>
      <c r="G44" s="26">
        <v>1</v>
      </c>
      <c r="H44" s="26"/>
      <c r="I44" s="26"/>
      <c r="J44" s="43">
        <f t="shared" si="4"/>
        <v>3</v>
      </c>
      <c r="K44" s="208"/>
    </row>
    <row r="45" spans="1:12" x14ac:dyDescent="0.3">
      <c r="A45" s="38"/>
      <c r="B45" s="172" t="s">
        <v>742</v>
      </c>
      <c r="C45" s="64" t="s">
        <v>746</v>
      </c>
      <c r="D45" s="26">
        <v>1</v>
      </c>
      <c r="E45" s="26">
        <v>1</v>
      </c>
      <c r="F45" s="26"/>
      <c r="G45" s="26"/>
      <c r="H45" s="26"/>
      <c r="I45" s="26">
        <v>1</v>
      </c>
      <c r="J45" s="43">
        <f t="shared" si="4"/>
        <v>3</v>
      </c>
      <c r="K45" s="208"/>
    </row>
    <row r="46" spans="1:12" x14ac:dyDescent="0.3">
      <c r="A46" s="32"/>
      <c r="B46" s="172" t="s">
        <v>743</v>
      </c>
      <c r="C46" s="67" t="s">
        <v>781</v>
      </c>
      <c r="D46" s="26">
        <v>1</v>
      </c>
      <c r="E46" s="26">
        <v>1</v>
      </c>
      <c r="F46" s="26">
        <v>1</v>
      </c>
      <c r="G46" s="26">
        <v>1</v>
      </c>
      <c r="H46" s="26">
        <v>1</v>
      </c>
      <c r="I46" s="26">
        <v>1</v>
      </c>
      <c r="J46" s="43">
        <f t="shared" si="4"/>
        <v>6</v>
      </c>
      <c r="K46" s="208"/>
    </row>
    <row r="47" spans="1:12" x14ac:dyDescent="0.3">
      <c r="A47" s="32"/>
      <c r="B47" s="172"/>
      <c r="C47" s="67" t="s">
        <v>748</v>
      </c>
      <c r="D47" s="26">
        <v>1</v>
      </c>
      <c r="E47" s="26">
        <v>1</v>
      </c>
      <c r="F47" s="26"/>
      <c r="G47" s="26"/>
      <c r="H47" s="26">
        <v>1</v>
      </c>
      <c r="I47" s="26">
        <v>1</v>
      </c>
      <c r="J47" s="43">
        <f t="shared" si="4"/>
        <v>4</v>
      </c>
      <c r="K47" s="208"/>
    </row>
    <row r="48" spans="1:12" x14ac:dyDescent="0.3">
      <c r="A48" s="32"/>
      <c r="B48" s="172"/>
      <c r="C48" s="67" t="s">
        <v>756</v>
      </c>
      <c r="D48" s="26"/>
      <c r="E48" s="26"/>
      <c r="F48" s="26">
        <v>1</v>
      </c>
      <c r="G48" s="26">
        <v>1</v>
      </c>
      <c r="H48" s="26"/>
      <c r="I48" s="26">
        <v>1</v>
      </c>
      <c r="J48" s="43">
        <f t="shared" si="4"/>
        <v>3</v>
      </c>
      <c r="K48" s="208"/>
    </row>
    <row r="49" spans="1:14" x14ac:dyDescent="0.3">
      <c r="A49" s="32"/>
      <c r="B49" s="172"/>
      <c r="C49" s="67" t="s">
        <v>782</v>
      </c>
      <c r="D49" s="26"/>
      <c r="E49" s="26"/>
      <c r="F49" s="26">
        <v>1</v>
      </c>
      <c r="G49" s="26">
        <v>1</v>
      </c>
      <c r="H49" s="26"/>
      <c r="I49" s="26"/>
      <c r="J49" s="43">
        <f t="shared" si="4"/>
        <v>2</v>
      </c>
      <c r="K49" s="208"/>
    </row>
    <row r="50" spans="1:14" x14ac:dyDescent="0.3">
      <c r="A50" s="32"/>
      <c r="B50" s="81"/>
      <c r="C50" s="67" t="s">
        <v>747</v>
      </c>
      <c r="D50" s="26"/>
      <c r="E50" s="26"/>
      <c r="F50" s="26">
        <v>1</v>
      </c>
      <c r="G50" s="26"/>
      <c r="H50" s="26"/>
      <c r="I50" s="26"/>
      <c r="J50" s="43">
        <f t="shared" si="4"/>
        <v>1</v>
      </c>
      <c r="K50" s="208"/>
    </row>
    <row r="51" spans="1:14" x14ac:dyDescent="0.3">
      <c r="A51" s="33" t="s">
        <v>732</v>
      </c>
      <c r="B51" s="33" t="s">
        <v>749</v>
      </c>
      <c r="C51" s="173" t="s">
        <v>752</v>
      </c>
      <c r="D51" s="175">
        <v>1</v>
      </c>
      <c r="E51" s="175"/>
      <c r="F51" s="175">
        <v>1</v>
      </c>
      <c r="G51" s="175"/>
      <c r="H51" s="175"/>
      <c r="I51" s="175"/>
      <c r="J51" s="43">
        <f t="shared" si="4"/>
        <v>2</v>
      </c>
      <c r="K51" s="245" t="s">
        <v>661</v>
      </c>
    </row>
    <row r="52" spans="1:14" x14ac:dyDescent="0.3">
      <c r="A52" s="33"/>
      <c r="B52" s="33" t="s">
        <v>750</v>
      </c>
      <c r="C52" s="173" t="s">
        <v>753</v>
      </c>
      <c r="D52" s="175"/>
      <c r="E52" s="175">
        <v>1</v>
      </c>
      <c r="F52" s="175"/>
      <c r="G52" s="175"/>
      <c r="H52" s="175">
        <v>1</v>
      </c>
      <c r="I52" s="175">
        <v>1</v>
      </c>
      <c r="J52" s="43">
        <f t="shared" si="4"/>
        <v>3</v>
      </c>
      <c r="K52" s="241"/>
    </row>
    <row r="53" spans="1:14" x14ac:dyDescent="0.3">
      <c r="A53" s="33"/>
      <c r="B53" s="33" t="s">
        <v>751</v>
      </c>
      <c r="C53" s="173" t="s">
        <v>754</v>
      </c>
      <c r="D53" s="175"/>
      <c r="E53" s="175"/>
      <c r="F53" s="175"/>
      <c r="G53" s="175">
        <v>1</v>
      </c>
      <c r="H53" s="175"/>
      <c r="I53" s="175"/>
      <c r="J53" s="43">
        <f t="shared" si="4"/>
        <v>1</v>
      </c>
      <c r="K53" s="241"/>
    </row>
    <row r="54" spans="1:14" x14ac:dyDescent="0.3">
      <c r="A54" s="272" t="s">
        <v>757</v>
      </c>
      <c r="B54" s="273"/>
      <c r="C54" s="274"/>
      <c r="D54" s="228"/>
      <c r="E54" s="229"/>
      <c r="F54" s="229"/>
      <c r="G54" s="229"/>
      <c r="H54" s="229"/>
      <c r="I54" s="229"/>
      <c r="J54" s="229"/>
      <c r="K54" s="230"/>
    </row>
    <row r="55" spans="1:14" x14ac:dyDescent="0.3">
      <c r="A55" s="179" t="s">
        <v>733</v>
      </c>
      <c r="B55" s="180" t="s">
        <v>758</v>
      </c>
      <c r="C55" s="181" t="s">
        <v>764</v>
      </c>
      <c r="D55" s="182"/>
      <c r="E55" s="183">
        <v>1</v>
      </c>
      <c r="F55" s="183"/>
      <c r="G55" s="184"/>
      <c r="H55" s="184"/>
      <c r="I55" s="184"/>
      <c r="J55" s="43">
        <f t="shared" ref="J55:J62" si="5">SUM(D55:I55)</f>
        <v>1</v>
      </c>
      <c r="K55" s="279" t="s">
        <v>770</v>
      </c>
    </row>
    <row r="56" spans="1:14" x14ac:dyDescent="0.3">
      <c r="A56" s="185"/>
      <c r="B56" s="172" t="s">
        <v>759</v>
      </c>
      <c r="C56" s="68" t="s">
        <v>768</v>
      </c>
      <c r="D56" s="174"/>
      <c r="E56" s="176"/>
      <c r="F56" s="176">
        <v>1</v>
      </c>
      <c r="G56" s="177"/>
      <c r="H56" s="177"/>
      <c r="I56" s="177"/>
      <c r="J56" s="43">
        <f t="shared" si="5"/>
        <v>1</v>
      </c>
      <c r="K56" s="280"/>
      <c r="N56" t="s">
        <v>681</v>
      </c>
    </row>
    <row r="57" spans="1:14" x14ac:dyDescent="0.3">
      <c r="A57" s="185"/>
      <c r="B57" s="172" t="s">
        <v>760</v>
      </c>
      <c r="C57" s="68" t="s">
        <v>762</v>
      </c>
      <c r="D57" s="174"/>
      <c r="E57" s="176"/>
      <c r="F57" s="176">
        <v>1</v>
      </c>
      <c r="G57" s="177">
        <v>1</v>
      </c>
      <c r="H57" s="177"/>
      <c r="I57" s="177"/>
      <c r="J57" s="43">
        <f t="shared" si="5"/>
        <v>2</v>
      </c>
      <c r="K57" s="280"/>
      <c r="N57" t="s">
        <v>681</v>
      </c>
    </row>
    <row r="58" spans="1:14" x14ac:dyDescent="0.3">
      <c r="A58" s="185"/>
      <c r="B58" s="172" t="s">
        <v>761</v>
      </c>
      <c r="C58" s="68" t="s">
        <v>766</v>
      </c>
      <c r="D58" s="174"/>
      <c r="E58" s="176">
        <v>1</v>
      </c>
      <c r="F58" s="176">
        <v>1</v>
      </c>
      <c r="G58" s="177">
        <v>1</v>
      </c>
      <c r="H58" s="177">
        <v>1</v>
      </c>
      <c r="I58" s="177">
        <v>1</v>
      </c>
      <c r="J58" s="43">
        <f t="shared" si="5"/>
        <v>5</v>
      </c>
      <c r="K58" s="280"/>
    </row>
    <row r="59" spans="1:14" x14ac:dyDescent="0.3">
      <c r="A59" s="185"/>
      <c r="B59" s="172"/>
      <c r="C59" s="68" t="s">
        <v>767</v>
      </c>
      <c r="D59" s="174"/>
      <c r="E59" s="176"/>
      <c r="F59" s="176"/>
      <c r="G59" s="177"/>
      <c r="H59" s="177">
        <v>1</v>
      </c>
      <c r="I59" s="177"/>
      <c r="J59" s="43">
        <f t="shared" si="5"/>
        <v>1</v>
      </c>
      <c r="K59" s="280"/>
    </row>
    <row r="60" spans="1:14" x14ac:dyDescent="0.3">
      <c r="A60" s="185"/>
      <c r="B60" s="172"/>
      <c r="C60" s="68" t="s">
        <v>769</v>
      </c>
      <c r="D60" s="174"/>
      <c r="E60" s="176">
        <v>1</v>
      </c>
      <c r="F60" s="178"/>
      <c r="G60" s="177">
        <v>1</v>
      </c>
      <c r="H60" s="177"/>
      <c r="I60" s="177">
        <v>1</v>
      </c>
      <c r="J60" s="43">
        <f t="shared" si="5"/>
        <v>3</v>
      </c>
      <c r="K60" s="280"/>
    </row>
    <row r="61" spans="1:14" x14ac:dyDescent="0.3">
      <c r="A61" s="185"/>
      <c r="B61" s="172"/>
      <c r="C61" s="68" t="s">
        <v>763</v>
      </c>
      <c r="D61" s="174"/>
      <c r="E61" s="176">
        <v>1</v>
      </c>
      <c r="F61" s="176">
        <v>1</v>
      </c>
      <c r="G61" s="177"/>
      <c r="H61" s="177"/>
      <c r="I61" s="177"/>
      <c r="J61" s="43">
        <f t="shared" si="5"/>
        <v>2</v>
      </c>
      <c r="K61" s="280"/>
    </row>
    <row r="62" spans="1:14" ht="29.4" customHeight="1" x14ac:dyDescent="0.3">
      <c r="A62" s="186"/>
      <c r="B62" s="187"/>
      <c r="C62" s="188" t="s">
        <v>765</v>
      </c>
      <c r="D62" s="189"/>
      <c r="E62" s="190"/>
      <c r="F62" s="190">
        <v>1</v>
      </c>
      <c r="G62" s="191">
        <v>1</v>
      </c>
      <c r="H62" s="191"/>
      <c r="I62" s="191"/>
      <c r="J62" s="43">
        <f t="shared" si="5"/>
        <v>2</v>
      </c>
      <c r="K62" s="281"/>
    </row>
  </sheetData>
  <mergeCells count="26">
    <mergeCell ref="K23:K27"/>
    <mergeCell ref="K29:K31"/>
    <mergeCell ref="K37:K42"/>
    <mergeCell ref="G2:G3"/>
    <mergeCell ref="H2:H3"/>
    <mergeCell ref="A54:C54"/>
    <mergeCell ref="D54:K54"/>
    <mergeCell ref="K55:K62"/>
    <mergeCell ref="K32:K35"/>
    <mergeCell ref="A36:C36"/>
    <mergeCell ref="D36:K36"/>
    <mergeCell ref="K43:K50"/>
    <mergeCell ref="K51:K53"/>
    <mergeCell ref="A4:C4"/>
    <mergeCell ref="A2:C3"/>
    <mergeCell ref="K18:K22"/>
    <mergeCell ref="J2:J5"/>
    <mergeCell ref="K2:K5"/>
    <mergeCell ref="A7:C7"/>
    <mergeCell ref="D7:K7"/>
    <mergeCell ref="K8:K11"/>
    <mergeCell ref="K12:K17"/>
    <mergeCell ref="I2:I3"/>
    <mergeCell ref="D2:D3"/>
    <mergeCell ref="E2:E3"/>
    <mergeCell ref="F2:F3"/>
  </mergeCells>
  <phoneticPr fontId="31" type="noConversion"/>
  <conditionalFormatting sqref="J29:J35 J37:J53 J55:J62 J8:J27">
    <cfRule type="colorScale" priority="2">
      <colorScale>
        <cfvo type="num" val="0"/>
        <cfvo type="num" val="6"/>
        <color theme="0"/>
        <color rgb="FFEE5859"/>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7A48-903A-4520-8DFD-BF5BAA790092}">
  <dimension ref="A1:H52"/>
  <sheetViews>
    <sheetView zoomScale="70" zoomScaleNormal="70" workbookViewId="0">
      <pane ySplit="1" topLeftCell="A2" activePane="bottomLeft" state="frozen"/>
      <selection activeCell="C1" sqref="C1"/>
      <selection pane="bottomLeft" activeCell="E2" sqref="E2"/>
    </sheetView>
  </sheetViews>
  <sheetFormatPr baseColWidth="10" defaultColWidth="11.44140625" defaultRowHeight="14.4" x14ac:dyDescent="0.3"/>
  <cols>
    <col min="1" max="1" width="38.5546875" customWidth="1"/>
    <col min="2" max="2" width="66.44140625" customWidth="1"/>
    <col min="3" max="3" width="64.88671875" customWidth="1"/>
    <col min="4" max="4" width="49.5546875" customWidth="1"/>
    <col min="5" max="5" width="50.88671875" customWidth="1"/>
    <col min="6" max="6" width="40.5546875" customWidth="1"/>
    <col min="7" max="7" width="36.6640625" customWidth="1"/>
    <col min="8" max="8" width="41.6640625" customWidth="1"/>
  </cols>
  <sheetData>
    <row r="1" spans="1:8" x14ac:dyDescent="0.3">
      <c r="A1" s="108" t="s">
        <v>592</v>
      </c>
      <c r="B1" s="193"/>
      <c r="C1" s="193" t="s">
        <v>55</v>
      </c>
      <c r="D1" s="193" t="s">
        <v>56</v>
      </c>
      <c r="E1" s="192" t="s">
        <v>348</v>
      </c>
      <c r="F1" s="193" t="s">
        <v>54</v>
      </c>
      <c r="G1" s="192" t="s">
        <v>52</v>
      </c>
      <c r="H1" s="192" t="s">
        <v>51</v>
      </c>
    </row>
    <row r="2" spans="1:8" ht="18" x14ac:dyDescent="0.35">
      <c r="A2" s="195" t="s">
        <v>57</v>
      </c>
      <c r="B2" s="196" t="s">
        <v>593</v>
      </c>
      <c r="C2" s="106" t="s">
        <v>42</v>
      </c>
      <c r="D2" s="106" t="s">
        <v>42</v>
      </c>
      <c r="E2" s="106" t="s">
        <v>42</v>
      </c>
      <c r="F2" s="106" t="s">
        <v>42</v>
      </c>
      <c r="G2" s="106" t="s">
        <v>42</v>
      </c>
      <c r="H2" s="106" t="s">
        <v>42</v>
      </c>
    </row>
    <row r="3" spans="1:8" s="12" customFormat="1" x14ac:dyDescent="0.3">
      <c r="A3" s="288" t="s">
        <v>594</v>
      </c>
      <c r="B3" s="289"/>
      <c r="C3" s="194" t="s">
        <v>672</v>
      </c>
      <c r="D3" s="194" t="s">
        <v>673</v>
      </c>
      <c r="E3" s="194" t="s">
        <v>674</v>
      </c>
      <c r="F3" s="194" t="s">
        <v>675</v>
      </c>
      <c r="G3" s="194" t="s">
        <v>676</v>
      </c>
      <c r="H3" s="194" t="s">
        <v>677</v>
      </c>
    </row>
    <row r="4" spans="1:8" x14ac:dyDescent="0.3">
      <c r="A4" s="292" t="s">
        <v>699</v>
      </c>
      <c r="B4" s="290" t="s">
        <v>595</v>
      </c>
      <c r="C4" s="290" t="s">
        <v>596</v>
      </c>
      <c r="D4" s="290" t="s">
        <v>597</v>
      </c>
      <c r="E4" s="290" t="s">
        <v>598</v>
      </c>
      <c r="F4" s="290" t="s">
        <v>599</v>
      </c>
      <c r="G4" s="290" t="s">
        <v>600</v>
      </c>
      <c r="H4" s="285" t="s">
        <v>601</v>
      </c>
    </row>
    <row r="5" spans="1:8" x14ac:dyDescent="0.3">
      <c r="A5" s="292"/>
      <c r="B5" s="294"/>
      <c r="C5" s="290"/>
      <c r="D5" s="290"/>
      <c r="E5" s="290"/>
      <c r="F5" s="290"/>
      <c r="G5" s="290"/>
      <c r="H5" s="286"/>
    </row>
    <row r="6" spans="1:8" x14ac:dyDescent="0.3">
      <c r="A6" s="292"/>
      <c r="B6" s="294"/>
      <c r="C6" s="290"/>
      <c r="D6" s="290"/>
      <c r="E6" s="290"/>
      <c r="F6" s="290"/>
      <c r="G6" s="290"/>
      <c r="H6" s="286"/>
    </row>
    <row r="7" spans="1:8" ht="140.1" customHeight="1" x14ac:dyDescent="0.3">
      <c r="A7" s="292"/>
      <c r="B7" s="294"/>
      <c r="C7" s="290"/>
      <c r="D7" s="290"/>
      <c r="E7" s="290"/>
      <c r="F7" s="290"/>
      <c r="G7" s="290"/>
      <c r="H7" s="287"/>
    </row>
    <row r="8" spans="1:8" x14ac:dyDescent="0.3">
      <c r="A8" s="292" t="s">
        <v>695</v>
      </c>
      <c r="B8" s="291" t="s">
        <v>602</v>
      </c>
      <c r="C8" s="291" t="s">
        <v>603</v>
      </c>
      <c r="D8" s="291" t="s">
        <v>604</v>
      </c>
      <c r="E8" s="291" t="s">
        <v>605</v>
      </c>
      <c r="F8" s="291" t="s">
        <v>606</v>
      </c>
      <c r="G8" s="291" t="s">
        <v>607</v>
      </c>
      <c r="H8" s="295" t="s">
        <v>608</v>
      </c>
    </row>
    <row r="9" spans="1:8" x14ac:dyDescent="0.3">
      <c r="A9" s="292"/>
      <c r="B9" s="291"/>
      <c r="C9" s="291"/>
      <c r="D9" s="291"/>
      <c r="E9" s="291"/>
      <c r="F9" s="291"/>
      <c r="G9" s="291"/>
      <c r="H9" s="296"/>
    </row>
    <row r="10" spans="1:8" x14ac:dyDescent="0.3">
      <c r="A10" s="292"/>
      <c r="B10" s="291"/>
      <c r="C10" s="291"/>
      <c r="D10" s="291"/>
      <c r="E10" s="291"/>
      <c r="F10" s="291"/>
      <c r="G10" s="291"/>
      <c r="H10" s="296"/>
    </row>
    <row r="11" spans="1:8" x14ac:dyDescent="0.3">
      <c r="A11" s="292"/>
      <c r="B11" s="291"/>
      <c r="C11" s="291"/>
      <c r="D11" s="291"/>
      <c r="E11" s="291"/>
      <c r="F11" s="291"/>
      <c r="G11" s="291"/>
      <c r="H11" s="296"/>
    </row>
    <row r="12" spans="1:8" x14ac:dyDescent="0.3">
      <c r="A12" s="292"/>
      <c r="B12" s="291"/>
      <c r="C12" s="291"/>
      <c r="D12" s="291"/>
      <c r="E12" s="291"/>
      <c r="F12" s="291"/>
      <c r="G12" s="291"/>
      <c r="H12" s="296"/>
    </row>
    <row r="13" spans="1:8" x14ac:dyDescent="0.3">
      <c r="A13" s="292"/>
      <c r="B13" s="291"/>
      <c r="C13" s="291"/>
      <c r="D13" s="291"/>
      <c r="E13" s="291"/>
      <c r="F13" s="291"/>
      <c r="G13" s="291"/>
      <c r="H13" s="296"/>
    </row>
    <row r="14" spans="1:8" x14ac:dyDescent="0.3">
      <c r="A14" s="292"/>
      <c r="B14" s="291"/>
      <c r="C14" s="291"/>
      <c r="D14" s="291"/>
      <c r="E14" s="291"/>
      <c r="F14" s="291"/>
      <c r="G14" s="291"/>
      <c r="H14" s="296"/>
    </row>
    <row r="15" spans="1:8" ht="200.4" customHeight="1" x14ac:dyDescent="0.3">
      <c r="A15" s="292"/>
      <c r="B15" s="291"/>
      <c r="C15" s="291"/>
      <c r="D15" s="291"/>
      <c r="E15" s="291"/>
      <c r="F15" s="291"/>
      <c r="G15" s="291"/>
      <c r="H15" s="297"/>
    </row>
    <row r="16" spans="1:8" x14ac:dyDescent="0.3">
      <c r="A16" s="292" t="s">
        <v>701</v>
      </c>
      <c r="B16" s="293" t="s">
        <v>609</v>
      </c>
      <c r="C16" s="290" t="s">
        <v>610</v>
      </c>
      <c r="D16" s="290" t="s">
        <v>611</v>
      </c>
      <c r="E16" s="290" t="s">
        <v>612</v>
      </c>
      <c r="F16" s="290" t="s">
        <v>613</v>
      </c>
      <c r="G16" s="290" t="s">
        <v>614</v>
      </c>
      <c r="H16" s="285" t="s">
        <v>615</v>
      </c>
    </row>
    <row r="17" spans="1:8" x14ac:dyDescent="0.3">
      <c r="A17" s="292"/>
      <c r="B17" s="294"/>
      <c r="C17" s="293"/>
      <c r="D17" s="290"/>
      <c r="E17" s="290"/>
      <c r="F17" s="290"/>
      <c r="G17" s="290"/>
      <c r="H17" s="286"/>
    </row>
    <row r="18" spans="1:8" x14ac:dyDescent="0.3">
      <c r="A18" s="292"/>
      <c r="B18" s="294"/>
      <c r="C18" s="293"/>
      <c r="D18" s="290"/>
      <c r="E18" s="290"/>
      <c r="F18" s="290"/>
      <c r="G18" s="290"/>
      <c r="H18" s="286"/>
    </row>
    <row r="19" spans="1:8" x14ac:dyDescent="0.3">
      <c r="A19" s="292"/>
      <c r="B19" s="294"/>
      <c r="C19" s="293"/>
      <c r="D19" s="290"/>
      <c r="E19" s="290"/>
      <c r="F19" s="290"/>
      <c r="G19" s="290"/>
      <c r="H19" s="286"/>
    </row>
    <row r="20" spans="1:8" x14ac:dyDescent="0.3">
      <c r="A20" s="292"/>
      <c r="B20" s="294"/>
      <c r="C20" s="293"/>
      <c r="D20" s="290"/>
      <c r="E20" s="290"/>
      <c r="F20" s="290"/>
      <c r="G20" s="290"/>
      <c r="H20" s="286"/>
    </row>
    <row r="21" spans="1:8" x14ac:dyDescent="0.3">
      <c r="A21" s="292"/>
      <c r="B21" s="294"/>
      <c r="C21" s="293"/>
      <c r="D21" s="290"/>
      <c r="E21" s="290"/>
      <c r="F21" s="290"/>
      <c r="G21" s="290"/>
      <c r="H21" s="286"/>
    </row>
    <row r="22" spans="1:8" x14ac:dyDescent="0.3">
      <c r="A22" s="292"/>
      <c r="B22" s="294"/>
      <c r="C22" s="293"/>
      <c r="D22" s="290"/>
      <c r="E22" s="290"/>
      <c r="F22" s="290"/>
      <c r="G22" s="290"/>
      <c r="H22" s="286"/>
    </row>
    <row r="23" spans="1:8" x14ac:dyDescent="0.3">
      <c r="A23" s="292"/>
      <c r="B23" s="294"/>
      <c r="C23" s="293"/>
      <c r="D23" s="290"/>
      <c r="E23" s="290"/>
      <c r="F23" s="290"/>
      <c r="G23" s="290"/>
      <c r="H23" s="286"/>
    </row>
    <row r="24" spans="1:8" ht="115.5" customHeight="1" x14ac:dyDescent="0.3">
      <c r="A24" s="292"/>
      <c r="B24" s="294"/>
      <c r="C24" s="293"/>
      <c r="D24" s="290"/>
      <c r="E24" s="290"/>
      <c r="F24" s="290"/>
      <c r="G24" s="290"/>
      <c r="H24" s="287"/>
    </row>
    <row r="25" spans="1:8" ht="165.6" customHeight="1" x14ac:dyDescent="0.3">
      <c r="A25" s="155" t="s">
        <v>704</v>
      </c>
      <c r="B25" s="101" t="s">
        <v>616</v>
      </c>
      <c r="C25" s="105" t="s">
        <v>617</v>
      </c>
      <c r="D25" s="105" t="s">
        <v>618</v>
      </c>
      <c r="E25" s="105" t="s">
        <v>619</v>
      </c>
      <c r="F25" s="105" t="s">
        <v>620</v>
      </c>
      <c r="G25" s="105" t="s">
        <v>621</v>
      </c>
      <c r="H25" s="105" t="s">
        <v>622</v>
      </c>
    </row>
    <row r="26" spans="1:8" x14ac:dyDescent="0.3">
      <c r="A26" s="288" t="s">
        <v>623</v>
      </c>
      <c r="B26" s="289"/>
      <c r="C26" s="102"/>
      <c r="D26" s="102"/>
      <c r="E26" s="102"/>
      <c r="F26" s="102"/>
      <c r="G26" s="102"/>
      <c r="H26" s="102"/>
    </row>
    <row r="27" spans="1:8" x14ac:dyDescent="0.3">
      <c r="A27" s="292" t="s">
        <v>711</v>
      </c>
      <c r="B27" s="290" t="s">
        <v>624</v>
      </c>
      <c r="C27" s="290" t="s">
        <v>625</v>
      </c>
      <c r="D27" s="290" t="s">
        <v>626</v>
      </c>
      <c r="E27" s="290" t="s">
        <v>627</v>
      </c>
      <c r="F27" s="290" t="s">
        <v>628</v>
      </c>
      <c r="G27" s="290" t="s">
        <v>629</v>
      </c>
      <c r="H27" s="285" t="s">
        <v>630</v>
      </c>
    </row>
    <row r="28" spans="1:8" x14ac:dyDescent="0.3">
      <c r="A28" s="292"/>
      <c r="B28" s="294"/>
      <c r="C28" s="290"/>
      <c r="D28" s="290"/>
      <c r="E28" s="290"/>
      <c r="F28" s="290"/>
      <c r="G28" s="290"/>
      <c r="H28" s="286"/>
    </row>
    <row r="29" spans="1:8" x14ac:dyDescent="0.3">
      <c r="A29" s="292"/>
      <c r="B29" s="294"/>
      <c r="C29" s="290"/>
      <c r="D29" s="290"/>
      <c r="E29" s="290"/>
      <c r="F29" s="290"/>
      <c r="G29" s="290"/>
      <c r="H29" s="286"/>
    </row>
    <row r="30" spans="1:8" x14ac:dyDescent="0.3">
      <c r="A30" s="292"/>
      <c r="B30" s="294"/>
      <c r="C30" s="290"/>
      <c r="D30" s="290"/>
      <c r="E30" s="290"/>
      <c r="F30" s="290"/>
      <c r="G30" s="290"/>
      <c r="H30" s="286"/>
    </row>
    <row r="31" spans="1:8" x14ac:dyDescent="0.3">
      <c r="A31" s="292"/>
      <c r="B31" s="294"/>
      <c r="C31" s="290"/>
      <c r="D31" s="290"/>
      <c r="E31" s="290"/>
      <c r="F31" s="290"/>
      <c r="G31" s="290"/>
      <c r="H31" s="286"/>
    </row>
    <row r="32" spans="1:8" ht="147.6" customHeight="1" x14ac:dyDescent="0.3">
      <c r="A32" s="292"/>
      <c r="B32" s="294"/>
      <c r="C32" s="290"/>
      <c r="D32" s="290"/>
      <c r="E32" s="290"/>
      <c r="F32" s="290"/>
      <c r="G32" s="290"/>
      <c r="H32" s="287"/>
    </row>
    <row r="33" spans="1:8" x14ac:dyDescent="0.3">
      <c r="A33" s="292" t="s">
        <v>722</v>
      </c>
      <c r="B33" s="290" t="s">
        <v>631</v>
      </c>
      <c r="C33" s="290" t="s">
        <v>632</v>
      </c>
      <c r="D33" s="290" t="s">
        <v>633</v>
      </c>
      <c r="E33" s="290" t="s">
        <v>634</v>
      </c>
      <c r="F33" s="290" t="s">
        <v>635</v>
      </c>
      <c r="G33" s="290" t="s">
        <v>636</v>
      </c>
      <c r="H33" s="285" t="s">
        <v>637</v>
      </c>
    </row>
    <row r="34" spans="1:8" x14ac:dyDescent="0.3">
      <c r="A34" s="292"/>
      <c r="B34" s="294"/>
      <c r="C34" s="290"/>
      <c r="D34" s="290"/>
      <c r="E34" s="290"/>
      <c r="F34" s="290"/>
      <c r="G34" s="290"/>
      <c r="H34" s="286"/>
    </row>
    <row r="35" spans="1:8" x14ac:dyDescent="0.3">
      <c r="A35" s="292"/>
      <c r="B35" s="294"/>
      <c r="C35" s="290"/>
      <c r="D35" s="290"/>
      <c r="E35" s="290"/>
      <c r="F35" s="290"/>
      <c r="G35" s="290"/>
      <c r="H35" s="286"/>
    </row>
    <row r="36" spans="1:8" x14ac:dyDescent="0.3">
      <c r="A36" s="292"/>
      <c r="B36" s="294"/>
      <c r="C36" s="290"/>
      <c r="D36" s="290"/>
      <c r="E36" s="290"/>
      <c r="F36" s="290"/>
      <c r="G36" s="290"/>
      <c r="H36" s="286"/>
    </row>
    <row r="37" spans="1:8" ht="104.4" customHeight="1" x14ac:dyDescent="0.3">
      <c r="A37" s="292"/>
      <c r="B37" s="294"/>
      <c r="C37" s="290"/>
      <c r="D37" s="290"/>
      <c r="E37" s="290"/>
      <c r="F37" s="290"/>
      <c r="G37" s="290"/>
      <c r="H37" s="287"/>
    </row>
    <row r="38" spans="1:8" x14ac:dyDescent="0.3">
      <c r="A38" s="288" t="s">
        <v>638</v>
      </c>
      <c r="B38" s="289"/>
      <c r="C38" s="102"/>
      <c r="D38" s="102"/>
      <c r="E38" s="102"/>
      <c r="F38" s="102"/>
      <c r="G38" s="102"/>
      <c r="H38" s="102"/>
    </row>
    <row r="39" spans="1:8" x14ac:dyDescent="0.3">
      <c r="A39" s="292" t="s">
        <v>726</v>
      </c>
      <c r="B39" s="290" t="s">
        <v>639</v>
      </c>
      <c r="C39" s="290" t="s">
        <v>640</v>
      </c>
      <c r="D39" s="290" t="s">
        <v>641</v>
      </c>
      <c r="E39" s="290" t="s">
        <v>642</v>
      </c>
      <c r="F39" s="290" t="s">
        <v>643</v>
      </c>
      <c r="G39" s="290" t="s">
        <v>644</v>
      </c>
      <c r="H39" s="285" t="s">
        <v>645</v>
      </c>
    </row>
    <row r="40" spans="1:8" x14ac:dyDescent="0.3">
      <c r="A40" s="292"/>
      <c r="B40" s="294"/>
      <c r="C40" s="290"/>
      <c r="D40" s="290"/>
      <c r="E40" s="290"/>
      <c r="F40" s="290"/>
      <c r="G40" s="290"/>
      <c r="H40" s="286"/>
    </row>
    <row r="41" spans="1:8" x14ac:dyDescent="0.3">
      <c r="A41" s="292"/>
      <c r="B41" s="294"/>
      <c r="C41" s="290"/>
      <c r="D41" s="290"/>
      <c r="E41" s="290"/>
      <c r="F41" s="290"/>
      <c r="G41" s="290"/>
      <c r="H41" s="286"/>
    </row>
    <row r="42" spans="1:8" x14ac:dyDescent="0.3">
      <c r="A42" s="292"/>
      <c r="B42" s="294"/>
      <c r="C42" s="290"/>
      <c r="D42" s="290"/>
      <c r="E42" s="290"/>
      <c r="F42" s="290"/>
      <c r="G42" s="290"/>
      <c r="H42" s="286"/>
    </row>
    <row r="43" spans="1:8" ht="140.4" customHeight="1" x14ac:dyDescent="0.3">
      <c r="A43" s="292"/>
      <c r="B43" s="294"/>
      <c r="C43" s="290"/>
      <c r="D43" s="290"/>
      <c r="E43" s="290"/>
      <c r="F43" s="290"/>
      <c r="G43" s="290"/>
      <c r="H43" s="287"/>
    </row>
    <row r="44" spans="1:8" ht="14.4" customHeight="1" x14ac:dyDescent="0.3">
      <c r="A44" s="292" t="s">
        <v>731</v>
      </c>
      <c r="B44" s="290" t="s">
        <v>646</v>
      </c>
      <c r="C44" s="290" t="s">
        <v>647</v>
      </c>
      <c r="D44" s="290" t="s">
        <v>648</v>
      </c>
      <c r="E44" s="290" t="s">
        <v>649</v>
      </c>
      <c r="F44" s="290" t="s">
        <v>650</v>
      </c>
      <c r="G44" s="290" t="s">
        <v>651</v>
      </c>
      <c r="H44" s="285" t="s">
        <v>652</v>
      </c>
    </row>
    <row r="45" spans="1:8" x14ac:dyDescent="0.3">
      <c r="A45" s="292"/>
      <c r="B45" s="294"/>
      <c r="C45" s="290"/>
      <c r="D45" s="290"/>
      <c r="E45" s="290"/>
      <c r="F45" s="290"/>
      <c r="G45" s="290"/>
      <c r="H45" s="286"/>
    </row>
    <row r="46" spans="1:8" x14ac:dyDescent="0.3">
      <c r="A46" s="292"/>
      <c r="B46" s="294"/>
      <c r="C46" s="290"/>
      <c r="D46" s="290"/>
      <c r="E46" s="290"/>
      <c r="F46" s="290"/>
      <c r="G46" s="290"/>
      <c r="H46" s="286"/>
    </row>
    <row r="47" spans="1:8" x14ac:dyDescent="0.3">
      <c r="A47" s="292"/>
      <c r="B47" s="294"/>
      <c r="C47" s="290"/>
      <c r="D47" s="290"/>
      <c r="E47" s="290"/>
      <c r="F47" s="290"/>
      <c r="G47" s="290"/>
      <c r="H47" s="286"/>
    </row>
    <row r="48" spans="1:8" x14ac:dyDescent="0.3">
      <c r="A48" s="292"/>
      <c r="B48" s="294"/>
      <c r="C48" s="290"/>
      <c r="D48" s="290"/>
      <c r="E48" s="290"/>
      <c r="F48" s="290"/>
      <c r="G48" s="290"/>
      <c r="H48" s="286"/>
    </row>
    <row r="49" spans="1:8" ht="101.4" customHeight="1" x14ac:dyDescent="0.3">
      <c r="A49" s="292"/>
      <c r="B49" s="294"/>
      <c r="C49" s="290"/>
      <c r="D49" s="290"/>
      <c r="E49" s="290"/>
      <c r="F49" s="290"/>
      <c r="G49" s="290"/>
      <c r="H49" s="287"/>
    </row>
    <row r="50" spans="1:8" ht="101.4" customHeight="1" x14ac:dyDescent="0.3">
      <c r="A50" s="104" t="s">
        <v>732</v>
      </c>
      <c r="B50" s="103" t="s">
        <v>654</v>
      </c>
      <c r="C50" s="107" t="s">
        <v>655</v>
      </c>
      <c r="D50" s="105" t="s">
        <v>656</v>
      </c>
      <c r="E50" s="105" t="s">
        <v>657</v>
      </c>
      <c r="F50" s="105" t="s">
        <v>658</v>
      </c>
      <c r="G50" s="105" t="s">
        <v>659</v>
      </c>
      <c r="H50" s="105" t="s">
        <v>660</v>
      </c>
    </row>
    <row r="51" spans="1:8" x14ac:dyDescent="0.3">
      <c r="A51" s="288" t="s">
        <v>662</v>
      </c>
      <c r="B51" s="289"/>
      <c r="C51" s="102"/>
      <c r="D51" s="102"/>
      <c r="E51" s="102"/>
      <c r="F51" s="102"/>
      <c r="G51" s="102"/>
      <c r="H51" s="102"/>
    </row>
    <row r="52" spans="1:8" ht="243.6" customHeight="1" thickBot="1" x14ac:dyDescent="0.35">
      <c r="A52" s="170" t="s">
        <v>733</v>
      </c>
      <c r="B52" s="109" t="s">
        <v>663</v>
      </c>
      <c r="C52" s="110" t="s">
        <v>664</v>
      </c>
      <c r="D52" s="110" t="s">
        <v>665</v>
      </c>
      <c r="E52" s="110" t="s">
        <v>666</v>
      </c>
      <c r="F52" s="110" t="s">
        <v>667</v>
      </c>
      <c r="G52" s="110" t="s">
        <v>668</v>
      </c>
      <c r="H52" s="110" t="s">
        <v>669</v>
      </c>
    </row>
  </sheetData>
  <mergeCells count="60">
    <mergeCell ref="H39:H43"/>
    <mergeCell ref="H44:H49"/>
    <mergeCell ref="E39:E43"/>
    <mergeCell ref="E44:E49"/>
    <mergeCell ref="G4:G7"/>
    <mergeCell ref="G8:G15"/>
    <mergeCell ref="G16:G24"/>
    <mergeCell ref="G27:G32"/>
    <mergeCell ref="G33:G37"/>
    <mergeCell ref="G39:G43"/>
    <mergeCell ref="G44:G49"/>
    <mergeCell ref="F33:F37"/>
    <mergeCell ref="F39:F43"/>
    <mergeCell ref="F44:F49"/>
    <mergeCell ref="F27:F32"/>
    <mergeCell ref="H27:H32"/>
    <mergeCell ref="E33:E37"/>
    <mergeCell ref="A44:A49"/>
    <mergeCell ref="B44:B49"/>
    <mergeCell ref="C27:C32"/>
    <mergeCell ref="C33:C37"/>
    <mergeCell ref="C39:C43"/>
    <mergeCell ref="C44:C49"/>
    <mergeCell ref="A38:B38"/>
    <mergeCell ref="A39:A43"/>
    <mergeCell ref="B39:B43"/>
    <mergeCell ref="A33:A37"/>
    <mergeCell ref="B33:B37"/>
    <mergeCell ref="A8:A15"/>
    <mergeCell ref="A26:B26"/>
    <mergeCell ref="A27:A32"/>
    <mergeCell ref="B27:B32"/>
    <mergeCell ref="E27:E32"/>
    <mergeCell ref="F16:F24"/>
    <mergeCell ref="H8:H15"/>
    <mergeCell ref="H16:H24"/>
    <mergeCell ref="E8:E15"/>
    <mergeCell ref="E16:E24"/>
    <mergeCell ref="A3:B3"/>
    <mergeCell ref="A4:A7"/>
    <mergeCell ref="B4:B7"/>
    <mergeCell ref="C4:C7"/>
    <mergeCell ref="F4:F7"/>
    <mergeCell ref="E4:E7"/>
    <mergeCell ref="H4:H7"/>
    <mergeCell ref="A51:B51"/>
    <mergeCell ref="D4:D7"/>
    <mergeCell ref="D8:D15"/>
    <mergeCell ref="D16:D24"/>
    <mergeCell ref="D27:D32"/>
    <mergeCell ref="D33:D37"/>
    <mergeCell ref="D39:D43"/>
    <mergeCell ref="D44:D49"/>
    <mergeCell ref="H33:H37"/>
    <mergeCell ref="B8:B15"/>
    <mergeCell ref="C8:C15"/>
    <mergeCell ref="A16:A24"/>
    <mergeCell ref="B16:B24"/>
    <mergeCell ref="C16:C24"/>
    <mergeCell ref="F8:F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LISEZ_MOI</vt:lpstr>
      <vt:lpstr>Grille de saturation_FGD</vt:lpstr>
      <vt:lpstr>Transcript_FGD_PDI</vt:lpstr>
      <vt:lpstr>Transcript_FGD_Communauté hôte</vt:lpstr>
      <vt:lpstr>Grille de saturation_Acteur_loc</vt:lpstr>
      <vt:lpstr>Transcript Acteurs_locaux</vt:lpstr>
      <vt:lpstr>'Transcript_FGD_Communauté hôte'!_Hlk114561081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julien.daviet</cp:lastModifiedBy>
  <cp:revision>2</cp:revision>
  <dcterms:created xsi:type="dcterms:W3CDTF">2017-10-10T11:47:39Z</dcterms:created>
  <dcterms:modified xsi:type="dcterms:W3CDTF">2023-01-05T10:27:57Z</dcterms:modified>
  <cp:category/>
  <cp:contentStatus/>
</cp:coreProperties>
</file>