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sharepoint.com/sites/IMPACTLBY/Documents partages/General/Programmes/Projects/Ongoing/LBY2206 Settlement-based Assessment Derna/5. Analysis/Sewage/"/>
    </mc:Choice>
  </mc:AlternateContent>
  <xr:revisionPtr revIDLastSave="644" documentId="8_{E5B532F8-3162-4107-B74C-0657515ED1B2}" xr6:coauthVersionLast="47" xr6:coauthVersionMax="47" xr10:uidLastSave="{5C384B1E-A8F7-44FD-8CFF-B2EDE5CED501}"/>
  <bookViews>
    <workbookView xWindow="28680" yWindow="-120" windowWidth="29040" windowHeight="15720" tabRatio="497" activeTab="2" xr2:uid="{00000000-000D-0000-FFFF-FFFF00000000}"/>
  </bookViews>
  <sheets>
    <sheet name="READ_ME" sheetId="7" r:id="rId1"/>
    <sheet name="Method Report" sheetId="4" r:id="rId2"/>
    <sheet name="DSAG"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6" l="1"/>
  <c r="B60" i="6"/>
  <c r="C53" i="6"/>
  <c r="B53" i="6"/>
  <c r="C47" i="6"/>
  <c r="B47" i="6"/>
  <c r="C44" i="6"/>
  <c r="B44" i="6"/>
  <c r="C39" i="6"/>
  <c r="B39" i="6"/>
  <c r="C29" i="6"/>
  <c r="B29" i="6"/>
  <c r="C18" i="6"/>
  <c r="B18" i="6"/>
  <c r="C13" i="6"/>
  <c r="B13" i="6"/>
  <c r="C7" i="6"/>
  <c r="B7" i="6"/>
  <c r="C5" i="6"/>
  <c r="B5" i="6"/>
</calcChain>
</file>

<file path=xl/sharedStrings.xml><?xml version="1.0" encoding="utf-8"?>
<sst xmlns="http://schemas.openxmlformats.org/spreadsheetml/2006/main" count="128" uniqueCount="126">
  <si>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</si>
  <si>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</si>
  <si>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This settlement-based assessment (SBA) aims to provide humanitarian-development-peace ‘nexus’ actors with information of the situation at the time of data collection related to public services delivery, livelihood opportunities, and social cohesion in Derna, Libya. The present analysis explores the state of the public sewage system in Derna from a supply perspective, its challanges and its accessibility across different areas in the municipality of Derna.</t>
  </si>
  <si>
    <t>What method was used to collect the data?</t>
  </si>
  <si>
    <t>What approach was used for the analysis and why? </t>
  </si>
  <si>
    <t xml:space="preserve">While the initial plan was to employ NVivo, since only one FGD was conducted, the management and analysis of the findings was done manually. Themes and discussion points saturation were achieved with an inductive reasoning, led by a content analysis approach, granting the flexibility to let emerge and capture transversal recurrent themes and unexpected discussion points. While the analysis enquires potential differences between urban and peri-urban areas, participants in the FGD were not stratified per location of employment. The FGD transcript were screened and reviewed multiple times,  in order to minimise the risk of missing themes and topics. The analysis aims to explore the participant's perception of the state of the public sewage service and water treatment supply in Derna, its challanges and its accessibility across different areas. The findings from this FGD were closely analysed and triangulated with 1) the findings of the Sewage and Electricity Mapping Focus Groug Discussion (MFGD) conducted in another session part of this assessment with GWWC personnel and Municipal Council members, 2) the findings retrieved from the analysis of the probabilistic IIs conducted to the Libyan population in the municipality. </t>
  </si>
  <si>
    <t>Assumptions and Choices Made</t>
  </si>
  <si>
    <t xml:space="preserve">The scoping excercise conducted during the design phase of the assessment distinguished the municipality of Derna into two geographical clusters, urban and peri-urban, which constituted the main strata in the sample of IIs and the main units of analysis of the whole assessment. What informed the distinction between the two clusters was also the lower degree of urbanisation observed in some areas, suggesting the presence of rather less concentrated rural settlements. It is acknowledged that this spatial interpretation of the municipality is discretional and might not exactly coincide with what respondents perceive. Hence geographical comparative analysis between urban and peri-urban areas shall be cautiosly interpreted. </t>
  </si>
  <si>
    <t>Strengths and Limitations of the Qualitative Analysis</t>
  </si>
  <si>
    <t xml:space="preserve">The language barrier meant that enumerators translated the results into summaries and sometimes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t>
  </si>
  <si>
    <r>
      <t xml:space="preserve">Do you intend to publish the qualitative analysis (e.g. Data Saturation Grid and any additional qualitative analysis)? </t>
    </r>
    <r>
      <rPr>
        <sz val="11"/>
        <color rgb="FFFFFFFF"/>
        <rFont val="Arial Narrow"/>
        <family val="2"/>
      </rPr>
      <t>(place an X next to the appropriate option)</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</si>
  <si>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</si>
  <si>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</si>
  <si>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</si>
  <si>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</si>
  <si>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</si>
  <si>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</si>
  <si>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Derna SBA_Sewage FGD</t>
  </si>
  <si>
    <r>
      <t xml:space="preserve">FGD ID </t>
    </r>
    <r>
      <rPr>
        <sz val="10"/>
        <color theme="0"/>
        <rFont val="Arial Narrow"/>
        <family val="2"/>
      </rPr>
      <t>(Anonymised code used to link analysis with original transcript)</t>
    </r>
  </si>
  <si>
    <t>Total # References per Discussion Point</t>
  </si>
  <si>
    <t>Key Findings Summary
(Merged per Discussion Topic)</t>
  </si>
  <si>
    <t xml:space="preserve">Optional column for more interpretative/explorative analysis triangulated with secondary sources, quotes etc. </t>
  </si>
  <si>
    <t># FGD participants</t>
  </si>
  <si>
    <t>General Water and Wastewater Company (GWWC) offices in Derna</t>
  </si>
  <si>
    <t xml:space="preserve">The General Water and Wastewater Company (GWWC) branch of Derna is based in the Eastern district of the city, in the Alsahil neighbourhood. </t>
  </si>
  <si>
    <t>Al Sahel, East district</t>
  </si>
  <si>
    <t>Sewage system functioning</t>
  </si>
  <si>
    <t xml:space="preserve">All FGD participants agreed on the fact that public public sewage service functionality across the municipality is highly compromised and dysfunctional. This results in the inconsistent and partial operationality of the of public sewage services in some areas of the municipality, and in the complete unavailability of such services in others. Two are the available wastewater disposal modalities in the municipality: either through the the public GWWC pipeline or, in case of unavailability or non-functionality of the latter, through GWWC blackwell emptying suction trucks. Both systems imply the disposal of wastewater in the sea, as no water treatment plant is reported to be functional in the municipality at the time of data collection (November 2022). </t>
  </si>
  <si>
    <t xml:space="preserve">During the scoping phase of the assessment, REACH staff interviewed UNDP focal points in charge of developing a 2022 - 2026 Development plan specifically tailored to the municipality of Derna in coordination with the Municipal Council. While such development plan includes a WASH development agenda for the municipality, no wastewater treatment plant was contemplated in it. </t>
  </si>
  <si>
    <t>Wastewater is disposed in the sea</t>
  </si>
  <si>
    <t>Formal connection to the public sewage network, disposal through public pipelines</t>
  </si>
  <si>
    <t>Public sewage system is not covering the whole municipality</t>
  </si>
  <si>
    <t>Not connected to public sewage system areas dispose of wastewater through suction trucks</t>
  </si>
  <si>
    <t>No difference between peri-urban and urban areas in disposal system</t>
  </si>
  <si>
    <t>Main problems of public sewage system in Derna</t>
  </si>
  <si>
    <t>Sewage infrastructure damaged by the conflict, disrepaired since then</t>
  </si>
  <si>
    <t>Lack of public financial and policy support for the rehabilitation of the sewage system</t>
  </si>
  <si>
    <t>The capacity of the functional sewage infrastructure is not adapted and updated to the urbanisation and city expansion</t>
  </si>
  <si>
    <t>Outdated and small pipelines unable to bear the current sewage load of the municipality</t>
  </si>
  <si>
    <t>Wastewater treatment plant</t>
  </si>
  <si>
    <t xml:space="preserve">The lack of wastewater treatment is found to constitute a public health threat in the municipality of Derna, as it has a direct impact on the quality of groundwater. In fact, the heavy reliance on blackwells, matched with the dysfunctional sewage system and the damaged infrastructure, result in the recurrent overflowing of wastewater in the street as well as in the soil, polluting groundwater for domestic usage. 
The lack of wastewater treatment options in the municipality was reported to have a negative environmental impact also on seawater. </t>
  </si>
  <si>
    <t xml:space="preserve">The REACH assessment on the accessibility of drinking water across Libya found that in 1980 a water treatment plant building project was started but never completed in Derna. The site is reported to have been exposed to neglect and destruction, being now a dilapidated stage with little actual value. 
The assessment found that the main factor affecting the quality of water in Derna are the lack of maintenance or damage of the WASH infrastructure, resulting in chronic wastewater overflowing, groundwater pollution and ponds of stagnating water across the city, which in turn increases the likelihood of waterborne diseases spread and attracts diseases vectors such as mosquitoes. </t>
  </si>
  <si>
    <t>Wastewater treatment plant unavailable</t>
  </si>
  <si>
    <t>No circularity nor re-investment of water</t>
  </si>
  <si>
    <t>Topograpy of the city may facilitate the drainage of rainwater into the sea</t>
  </si>
  <si>
    <t>Increase of Public health risks (skin diseases, mosquitoes linked to stagnating water)</t>
  </si>
  <si>
    <t>Groundwater pollution</t>
  </si>
  <si>
    <t>Wastewater overflow in the streets, especially in the Northern Areas of the city in Winter</t>
  </si>
  <si>
    <t>High reliance on blackwells causes the poisoning of layers of groung across the municipality</t>
  </si>
  <si>
    <t>Blackwater interference with the public water network</t>
  </si>
  <si>
    <t>Seawater pollution, due to absence of water treatment plants</t>
  </si>
  <si>
    <t>Suction trucks</t>
  </si>
  <si>
    <t xml:space="preserve">FGD participants explained that the capacity of GWWC to operate the blackwell emptying service through the suction trucks (in the neighbourhoods not connected to the sewage pipeline) is insufficient to cover the actual urban needs. In fact, respondents clarified that the GWWC doesn't carry emptying services on a regular basis, but rather tends to operate on a ad-hoc "treatment" basis, usually in the case of blackwells overflow. In light of the lack of financial means, GWWC is unable to operate regular maintenance of the trucks, which are outdated and in bad conditions, impeding the regular wastewater suction across all the areas in need. The emptying service is reported to cost between 15 and 30 LYD according to the volume at stake. 
Furthermore, respondents clarified that no private service provider is available in the municipality to fill this essential service gap. </t>
  </si>
  <si>
    <t>Suction trucks are all owned by the GWWC</t>
  </si>
  <si>
    <t>The Municipal Council is not involved in the suction affairs</t>
  </si>
  <si>
    <t>No suction from specific point of private houses</t>
  </si>
  <si>
    <t>Suction occurrs mostly in the case of blackwells or blackwater overflow</t>
  </si>
  <si>
    <t>Blackwell emptying service by GWWC costs between 15 and 30 LYD</t>
  </si>
  <si>
    <t>Suction trucks challanges</t>
  </si>
  <si>
    <t>Financial inability to carry out regular maintenance of the trucks</t>
  </si>
  <si>
    <t>Bad and outdated conditions of the truck impeding regular suction across the municipality</t>
  </si>
  <si>
    <t>No private company filling the gap</t>
  </si>
  <si>
    <t>Most affected neighbourhoods by sewage problems</t>
  </si>
  <si>
    <t xml:space="preserve">Among the areas most affected by the public sewage service dysfunctionality, participants listed: El Bilad (East Derna) and Imbikh Al Quruth (West Derna, Corsah), El Fataieh, and the slums on the outskirts of the city (no further clarification was provided). </t>
  </si>
  <si>
    <t xml:space="preserve">Findings from Individual Interviews (IIs) conducted to the Libyan population as part of this assessment confirm the geographical scope of sewage service shortcomings in the municipality. The 33% (=117) of Libyans who reported not being connected at all to the GWWC sewage system was found to be geographically concentrated, with almost the totality (98%) living either in El Fataieh (37 respondents (=62% of residents) is not connected), Corsah (23 respondents (=44%)) and Derna City (55 individuals (=28%)). This does confirm that the public sewage system mostly fails to ensure efficient coverage on the outskirts of the city and on peri-urban areas bordering the city of Derna. In fact, the peri-urban muhallas assessed located far-off Derna city, such as La Troun and Ain Mara, are found both in the IIs and the MFGD to be well covered by the public GWWC sewage system.  </t>
  </si>
  <si>
    <t>El Bilad</t>
  </si>
  <si>
    <t>Imbikh Al Quruth &amp; neighborhoods in the west of the city</t>
  </si>
  <si>
    <t>Slums surrounding the city</t>
  </si>
  <si>
    <t xml:space="preserve">Sha'abiya Al-Fataeh </t>
  </si>
  <si>
    <t>Sewage Priorities</t>
  </si>
  <si>
    <t>In the UNDP Derna 2022-2026 development plan developed in coordination with the Municipal Council above mentioned, there is a WASH agenda, composed of the following projects: 
- Maintenance of Derna desalination plant with a capacity of 5 thousand cubic meters
- To contribute to the replacement of the valley street sewer line
- Maintenance of El Fataieh water station and the line linking it to Ain Al-Bald station
- Maintenance of Bab Tobruk water tank with a capacity of 0555 cubic meters
- Maintenance of the coast water reservoir
- Development and rehabilitation of the spring of the water of the country with a productivity of 0555 cubic meters per day
- Contribute to the maintenance and development of the port sewage pumping station</t>
  </si>
  <si>
    <t>Connect all neighbourhoods to sewage system</t>
  </si>
  <si>
    <t>Enlarge the pipes diameters to increase pipeline capacity</t>
  </si>
  <si>
    <t>Aggravating factors</t>
  </si>
  <si>
    <t>Lack of clear and engaged policy support</t>
  </si>
  <si>
    <t>Lack of any development plan</t>
  </si>
  <si>
    <t>Lack of sufficient financial support</t>
  </si>
  <si>
    <t>Lack of technically trained and specilised human capital</t>
  </si>
  <si>
    <t>Lack of materials availability on the market</t>
  </si>
  <si>
    <t>Main stakeholders involved in sanitation services in Derna</t>
  </si>
  <si>
    <t>Beyond the GWWC local office, constituting the official governmental branch responsible of all sewage and water management, respondents reported the following stakeholders to be key in the deployment of sanitation services in int municipality: 
- The General Services Company, in charge of waste management and streets cleaning
- The Housing and Utilities Projects Implementation Authority , in charge of urban planning and and rehabilitation management
- The Municipal Council 
- CSOs, who are reported to provide awareness campaigns about water sanitation and hygiene management across the municipality</t>
  </si>
  <si>
    <t>General Services Company</t>
  </si>
  <si>
    <t>Housing and Utilities Projects Implementation Authority  </t>
  </si>
  <si>
    <t>Municipal Council</t>
  </si>
  <si>
    <t>Civil Society Organisations (CSOs)</t>
  </si>
  <si>
    <t>Complaint mechanisms</t>
  </si>
  <si>
    <t xml:space="preserve">The only complaint mechanism available to residents of the municipality in case of sewage service issues is the dedicated complaints office at GWWC's local branch of Derna. </t>
  </si>
  <si>
    <t>Dedicated office at the GWWC office in Derna city</t>
  </si>
  <si>
    <t>INGOs, NGOs, UN agencies involved in sanitation services in Derna</t>
  </si>
  <si>
    <t xml:space="preserve">Regarding the presence of non-governmental stakeholders involved in the provision of sanitation services across the municipality respondents named four actors actively involved in the providing material support to the GWWC: three INGOs, namely ACTED, ICRC and UNDP, and one NGO, the Libyan Transitional organisation, a non-profit organization concerned with the transitional justice agenda in Libya, engaged in paving the way for permanent reconciliation and stability. </t>
  </si>
  <si>
    <t>ICRC: material support</t>
  </si>
  <si>
    <t>UNDP: material support</t>
  </si>
  <si>
    <t>ACTED: material support</t>
  </si>
  <si>
    <t>Libyan Transitional Organization: material support</t>
  </si>
  <si>
    <t xml:space="preserve">The overall situation described by FGD participants presents a public sewage service which is chronically dysfunctional and unable to ensure this essential service across the whole municiplaity. Unavailability of wastewater treatment plants, infrastructure damaged by the war and disrepaired since then, outdated and small pipelines dating from the sixties unable to bear the sewage needs of the urban expansion of the last 50 years, and lack of public financial resources to support maintenance, rehabilitation, and expansion works. This is compounded by the lack of a clear and engaged policy support, which perpetuates the policy, financial and wastewater stagnation in the Municipality. </t>
  </si>
  <si>
    <t xml:space="preserve">Two are the main immediate priorities listed by FGD participants for the public sewage service: the expansion and connection of all neighbourhoods to the public pipeline, and the renovation of the pipeline itself, who is reportedly too small. </t>
  </si>
  <si>
    <t xml:space="preserve">A series of structural and indirect problems were reported to be aggravating factors hampering the sewage system improvement according to FGD participants. Firstly, the lack of systematic coordination between the main stakeholders involved in the public sewage system in the municipality: The Municipal Council; the GWWC and the sub-contracted construction companies. Secondly, the lack of appropriate materials on the market as well as the lack of trained and specialised human capital was also reported. </t>
  </si>
  <si>
    <t>REACH Libya</t>
  </si>
  <si>
    <t>Items</t>
  </si>
  <si>
    <t>Description</t>
  </si>
  <si>
    <t>Project Background</t>
  </si>
  <si>
    <t xml:space="preserve">After the peak of the 2014 conflict in Derna to unprecedented levels of damage and the mass displacement from the municipality, the security situation stabilised in February 2019 with the lifting of the Libyan National Army (LNA) military encirclement of Derna’s Old City, the removal of movement restrictions within the municipality, and the slow return of displaced households. Over three years on, the heavy damages sustained by residential buildings and key public infrastructures during the years of conflict remain a barrier to household’s return in the municipality.
This settlement-based assessment (SBA) aims to provide humanitarian-development-peace ‘nexus’ actors with information of the situation at the time of data collection related to service delivery, livelihood opportunities, social cohesion in Derna, Libya. The SBA will help ‘nexus’ actors identify efficient entry points for medium- to long-term multi-sectoral solutions supporting the recovery of Derna. </t>
  </si>
  <si>
    <t>Primary data collection time period</t>
  </si>
  <si>
    <t>Data collection took place between 03/11/2022 and 22/12/2022</t>
  </si>
  <si>
    <t>Geographic Coverage</t>
  </si>
  <si>
    <t>The selected geographical area for this SBA consists of Derna baladiya, located in the East of Libya.</t>
  </si>
  <si>
    <t>Methodology &amp; Sampling</t>
  </si>
  <si>
    <t xml:space="preserve">Terms of reference </t>
  </si>
  <si>
    <t>https://www.impact-repository.org/document/repository/86283e74/LBY_November-2022-SBA-Derna_TORs_EXTERNAL-2.pdf</t>
  </si>
  <si>
    <t xml:space="preserve">Credit </t>
  </si>
  <si>
    <t>The Derna Settelement Based Assessment was carried out by REACH Initiative through field staff and enumerators, as well as through local partners, and was funded by BHA.</t>
  </si>
  <si>
    <t>Data Cleaning Process</t>
  </si>
  <si>
    <t xml:space="preserve">Data cleaning was done throughout data collection to contextualise the data collected and to ensure its coherence with the respondents' intentions and the specificities of the local contexts. The data collected was then translated and centralised in a document to be able to have comprehensive view of the data per baladiya. The data in Arabic was also checked throughout the analysis by the assessment officer (Arabic speaker) in case the translation was not clear and exhaustive. </t>
  </si>
  <si>
    <t>Contacts (Name &amp; email address)</t>
  </si>
  <si>
    <t xml:space="preserve">Ghada Ben Aissa (ghada.benaissa@reach-initiative.org) </t>
  </si>
  <si>
    <t>Sheets</t>
  </si>
  <si>
    <t>Sheet 1- Method Report</t>
  </si>
  <si>
    <t>Detailed description of the methodology, the scope and the purpose of the qualitative research</t>
  </si>
  <si>
    <t>Sheet 2- DSAG</t>
  </si>
  <si>
    <t>Outlines the findings and analysis of the FGD conducted with GECOL workers</t>
  </si>
  <si>
    <t xml:space="preserve">The present analysis is based on the transcripts of one FGD conducted with personnel employed in the public General Water and Wastewater Company (GWWC), in charge of providing sewage services across the municipality. Participants were identified through snowballing, using a purposive sampling strategy based on the participants’ professional expertise in the sewage sector. While the analysis enquires potential differences between urban and peri-urban areas, participants in the FGD were not stratified per location of employment. The FGD was conducted by three enumerators from a contracted local CSOs with experience in the collection of qualitative data. Data was collected following a semi-structured guide using pen and paper, after which they were transcribed by the note taker. 
</t>
  </si>
  <si>
    <t xml:space="preserve">The present analysis is based on the transcripts of one FGD conducted with personnel employed in the public General Water and Wastewater Company (GWWC), in charge of providing sewage services across the municipality. Considering the gender distribution of employees usually holding positions within this sector in Libya, all participants were all male. Furthermore, due to the rigid societal gendered division of labour and the delicate operational context of Derna, to avoid any possible harm to participants a mixed gender FGD was purposefully avoided. Participants were identified through snowballing, using a purposive sampling strategy based on the participants’ professional expertise in the sewage sector. While the analysis enquires potential differences between urban and peri-urban areas, participants in the FGD were not stratified per location of employment. The FGD was conducted by three enumerators from a contracted local CSOs with experience in the collection of qualitative data. Data was collected following a semi-structured guide using pen and paper, after which they were transcribed by the note taker. </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</si>
  <si>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</si>
  <si>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r>
      <rPr>
        <b/>
        <sz val="11"/>
        <color rgb="FF000000"/>
        <rFont val="Arial Narrow"/>
        <family val="2"/>
      </rPr>
      <t>If no, please elaborate on the reasons we do not wish to publish</t>
    </r>
    <r>
      <rPr>
        <sz val="11"/>
        <color rgb="FF000000"/>
        <rFont val="Arial Narrow"/>
        <family val="2"/>
      </rPr>
      <t xml:space="preserve">
</t>
    </r>
    <r>
      <rPr>
        <sz val="11"/>
        <rFont val="Arial Narrow"/>
        <family val="2"/>
      </rPr>
      <t xml:space="preserve">
</t>
    </r>
  </si>
  <si>
    <t>None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</si>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</sst>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sz val="10"/>
      <color theme="1"/>
      <name val="Arial Narrow"/>
      <family val="2"/>
    </font>
    <font>
      <sz val="11"/>
      <color theme="1" tint="0.249977111117893"/>
      <name val="Arial Narrow"/>
      <family val="2"/>
    </font>
    <font>
      <b/>
      <i/>
      <sz val="10"/>
      <color theme="1"/>
      <name val="Arial Narrow"/>
      <family val="2"/>
    </font>
    <font>
      <b/>
      <sz val="10"/>
      <color theme="0"/>
      <name val="Arial Narrow"/>
      <family val="2"/>
    </font>
    <font>
      <sz val="10"/>
      <color theme="0"/>
      <name val="Arial Narrow"/>
      <family val="2"/>
    </font>
    <font>
      <u/>
      <sz val="11"/>
      <color theme="10"/>
      <name val="Calibri"/>
      <family val="2"/>
      <scheme val="minor"/>
    </font>
    <font>
      <b/>
      <sz val="10"/>
      <color theme="1"/>
      <name val="Arial Narrow"/>
      <family val="2"/>
    </font>
    <font>
      <b/>
      <sz val="10"/>
      <name val="Arial Narrow"/>
      <family val="2"/>
    </font>
    <font>
      <sz val="11"/>
      <color indexed="8"/>
      <name val="Calibri"/>
      <family val="2"/>
    </font>
    <font>
      <b/>
      <sz val="28"/>
      <color indexed="8"/>
      <name val="Arial Narrow"/>
      <family val="2"/>
    </font>
    <font>
      <b/>
      <sz val="11"/>
      <color indexed="9"/>
      <name val="Arial Narrow"/>
      <family val="2"/>
    </font>
    <font>
      <sz val="10"/>
      <name val="Arial Narrow"/>
      <family val="2"/>
    </font>
    <font>
      <u/>
      <sz val="11"/>
      <color theme="10"/>
      <name val="Arial Narrow"/>
      <family val="2"/>
    </font>
    <font>
      <sz val="10"/>
      <color indexed="8"/>
      <name val="Arial Narrow"/>
      <family val="2"/>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theme="0" tint="-0.14999847407452621"/>
        <bgColor indexed="64"/>
      </patternFill>
    </fill>
    <fill>
      <patternFill patternType="solid">
        <fgColor rgb="FFEE5859"/>
        <bgColor indexed="29"/>
      </patternFill>
    </fill>
    <fill>
      <patternFill patternType="solid">
        <fgColor rgb="FFC7C8CA"/>
        <bgColor indexed="27"/>
      </patternFill>
    </fill>
    <fill>
      <patternFill patternType="solid">
        <fgColor indexed="9"/>
        <bgColor indexed="26"/>
      </patternFill>
    </fill>
    <fill>
      <patternFill patternType="solid">
        <fgColor rgb="FFC7C8CA"/>
        <bgColor indexed="22"/>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medium">
        <color indexed="8"/>
      </left>
      <right/>
      <top/>
      <bottom/>
      <diagonal/>
    </border>
    <border>
      <left style="medium">
        <color indexed="9"/>
      </left>
      <right style="medium">
        <color indexed="8"/>
      </right>
      <top/>
      <bottom style="medium">
        <color indexed="9"/>
      </bottom>
      <diagonal/>
    </border>
    <border>
      <left style="medium">
        <color indexed="8"/>
      </left>
      <right style="medium">
        <color indexed="9"/>
      </right>
      <top style="medium">
        <color indexed="9"/>
      </top>
      <bottom style="medium">
        <color indexed="9"/>
      </bottom>
      <diagonal/>
    </border>
    <border>
      <left/>
      <right style="medium">
        <color indexed="8"/>
      </right>
      <top/>
      <bottom/>
      <diagonal/>
    </border>
    <border>
      <left style="medium">
        <color indexed="9"/>
      </left>
      <right style="medium">
        <color indexed="8"/>
      </right>
      <top style="medium">
        <color indexed="9"/>
      </top>
      <bottom style="medium">
        <color indexed="9"/>
      </bottom>
      <diagonal/>
    </border>
    <border>
      <left style="medium">
        <color indexed="8"/>
      </left>
      <right/>
      <top style="medium">
        <color indexed="9"/>
      </top>
      <bottom style="medium">
        <color indexed="9"/>
      </bottom>
      <diagonal/>
    </border>
    <border>
      <left/>
      <right style="medium">
        <color indexed="8"/>
      </right>
      <top style="medium">
        <color indexed="9"/>
      </top>
      <bottom style="medium">
        <color indexed="9"/>
      </bottom>
      <diagonal/>
    </border>
    <border>
      <left/>
      <right style="medium">
        <color indexed="8"/>
      </right>
      <top/>
      <bottom style="medium">
        <color indexed="8"/>
      </bottom>
      <diagonal/>
    </border>
    <border>
      <left style="thin">
        <color indexed="9"/>
      </left>
      <right style="medium">
        <color indexed="8"/>
      </right>
      <top/>
      <bottom/>
      <diagonal/>
    </border>
    <border>
      <left style="medium">
        <color indexed="8"/>
      </left>
      <right style="medium">
        <color indexed="9"/>
      </right>
      <top style="medium">
        <color indexed="9"/>
      </top>
      <bottom/>
      <diagonal/>
    </border>
    <border>
      <left style="medium">
        <color indexed="9"/>
      </left>
      <right style="medium">
        <color indexed="8"/>
      </right>
      <top style="medium">
        <color indexed="9"/>
      </top>
      <bottom/>
      <diagonal/>
    </border>
  </borders>
  <cellStyleXfs count="3">
    <xf numFmtId="0" fontId="0" fillId="0" borderId="0"/>
    <xf numFmtId="0" fontId="16" fillId="0" borderId="0" applyNumberFormat="0" applyFill="0" applyBorder="0" applyAlignment="0" applyProtection="0"/>
    <xf numFmtId="0" fontId="19" fillId="0" borderId="0"/>
  </cellStyleXfs>
  <cellXfs count="72">
    <xf numFmtId="0" fontId="0" fillId="0" borderId="0" xfId="0"/>
    <xf numFmtId="0" fontId="2" fillId="0" borderId="0" xfId="0" applyFont="1"/>
    <xf numFmtId="0" fontId="2" fillId="0" borderId="8" xfId="0" applyFont="1" applyBorder="1" applyAlignment="1">
      <alignment vertical="top" wrapText="1"/>
    </xf>
    <xf numFmtId="0" fontId="6" fillId="5" borderId="15" xfId="0" applyFont="1" applyFill="1" applyBorder="1" applyAlignment="1">
      <alignment horizontal="justify" vertical="center" wrapText="1"/>
    </xf>
    <xf numFmtId="0" fontId="8" fillId="0" borderId="16" xfId="0" applyFont="1" applyBorder="1" applyAlignment="1">
      <alignment vertical="center" wrapText="1"/>
    </xf>
    <xf numFmtId="0" fontId="5" fillId="0" borderId="8" xfId="0" applyFont="1" applyBorder="1" applyAlignment="1">
      <alignment vertical="center" wrapText="1"/>
    </xf>
    <xf numFmtId="0" fontId="8" fillId="0" borderId="8" xfId="0" applyFont="1" applyBorder="1" applyAlignment="1">
      <alignment vertical="center" wrapText="1"/>
    </xf>
    <xf numFmtId="0" fontId="9" fillId="0" borderId="16" xfId="0" applyFont="1" applyBorder="1" applyAlignment="1">
      <alignment horizontal="justify" vertical="center" wrapText="1"/>
    </xf>
    <xf numFmtId="14" fontId="5" fillId="0" borderId="9" xfId="0" applyNumberFormat="1" applyFont="1" applyBorder="1" applyAlignment="1">
      <alignment horizontal="left" vertical="center" wrapText="1"/>
    </xf>
    <xf numFmtId="0" fontId="3"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1" fillId="6" borderId="1" xfId="0" applyFont="1" applyFill="1" applyBorder="1" applyAlignment="1">
      <alignment horizontal="center" vertical="top" wrapText="1"/>
    </xf>
    <xf numFmtId="0" fontId="11" fillId="0" borderId="1" xfId="0" applyFont="1" applyBorder="1" applyAlignment="1">
      <alignment horizontal="center" vertical="top" wrapText="1"/>
    </xf>
    <xf numFmtId="0" fontId="12" fillId="0" borderId="11" xfId="0" applyFont="1" applyBorder="1" applyAlignment="1">
      <alignment horizontal="left" vertical="top" wrapText="1"/>
    </xf>
    <xf numFmtId="0" fontId="12" fillId="0" borderId="6" xfId="0" applyFont="1" applyBorder="1" applyAlignment="1">
      <alignment horizontal="left" vertical="top" wrapText="1"/>
    </xf>
    <xf numFmtId="0" fontId="6" fillId="5" borderId="7" xfId="0" applyFont="1" applyFill="1" applyBorder="1" applyAlignment="1">
      <alignment vertical="center" wrapText="1"/>
    </xf>
    <xf numFmtId="0" fontId="6" fillId="5" borderId="14" xfId="0" applyFont="1" applyFill="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 fillId="3" borderId="0" xfId="0" applyFont="1" applyFill="1" applyAlignment="1">
      <alignment horizontal="left" wrapText="1"/>
    </xf>
    <xf numFmtId="0" fontId="1" fillId="3" borderId="10" xfId="0" applyFont="1" applyFill="1" applyBorder="1" applyAlignment="1">
      <alignment horizontal="left"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5" fillId="0" borderId="11"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11" fillId="6"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14" fillId="4" borderId="1" xfId="0" applyFont="1" applyFill="1" applyBorder="1" applyAlignment="1">
      <alignment horizontal="left" vertical="top" wrapText="1"/>
    </xf>
    <xf numFmtId="0" fontId="11" fillId="6" borderId="1" xfId="0" applyFont="1" applyFill="1" applyBorder="1" applyAlignment="1">
      <alignment horizontal="center" vertical="top" wrapText="1"/>
    </xf>
    <xf numFmtId="0" fontId="13" fillId="2" borderId="17" xfId="0" applyFont="1" applyFill="1" applyBorder="1" applyAlignment="1">
      <alignment horizontal="left" vertical="top" wrapText="1"/>
    </xf>
    <xf numFmtId="0" fontId="13"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7" fillId="6" borderId="1" xfId="0" applyFont="1" applyFill="1" applyBorder="1" applyAlignment="1">
      <alignment horizontal="center" vertical="top" wrapText="1"/>
    </xf>
    <xf numFmtId="0" fontId="17" fillId="0" borderId="1" xfId="0" applyFont="1" applyBorder="1" applyAlignment="1">
      <alignment horizontal="center" vertical="top" wrapText="1"/>
    </xf>
    <xf numFmtId="0" fontId="17" fillId="0" borderId="1" xfId="0" applyFont="1" applyBorder="1" applyAlignment="1">
      <alignment horizontal="center" vertical="top" wrapText="1"/>
    </xf>
    <xf numFmtId="0" fontId="17" fillId="6" borderId="1" xfId="0" applyFont="1" applyFill="1" applyBorder="1" applyAlignment="1">
      <alignment horizontal="center" vertical="top" wrapText="1"/>
    </xf>
    <xf numFmtId="0" fontId="14" fillId="4" borderId="1" xfId="0" applyFont="1" applyFill="1" applyBorder="1" applyAlignment="1">
      <alignment vertical="top" wrapText="1"/>
    </xf>
    <xf numFmtId="0" fontId="11" fillId="0" borderId="1" xfId="0" applyFont="1" applyBorder="1" applyAlignment="1">
      <alignment vertical="top" wrapText="1"/>
    </xf>
    <xf numFmtId="0" fontId="11" fillId="6" borderId="1" xfId="0" applyFont="1" applyFill="1" applyBorder="1" applyAlignment="1">
      <alignment vertical="top" wrapText="1"/>
    </xf>
    <xf numFmtId="0" fontId="17" fillId="0" borderId="1" xfId="0" applyFont="1" applyBorder="1" applyAlignment="1">
      <alignment vertical="top" wrapText="1"/>
    </xf>
    <xf numFmtId="0" fontId="17" fillId="6" borderId="1" xfId="0" applyFont="1" applyFill="1" applyBorder="1" applyAlignment="1">
      <alignment vertical="top" wrapText="1"/>
    </xf>
    <xf numFmtId="0" fontId="18" fillId="6" borderId="1" xfId="1" applyFont="1" applyFill="1" applyBorder="1" applyAlignment="1">
      <alignment vertical="top" wrapText="1"/>
    </xf>
    <xf numFmtId="0" fontId="11" fillId="0" borderId="0" xfId="0" applyFont="1" applyAlignment="1">
      <alignment vertical="top"/>
    </xf>
    <xf numFmtId="0" fontId="14" fillId="4" borderId="1" xfId="0" applyFont="1" applyFill="1" applyBorder="1" applyAlignment="1">
      <alignment horizontal="center" vertical="top" wrapText="1"/>
    </xf>
    <xf numFmtId="0" fontId="14" fillId="4" borderId="1" xfId="0" applyFont="1" applyFill="1" applyBorder="1" applyAlignment="1">
      <alignment horizontal="center" vertical="top" wrapText="1"/>
    </xf>
    <xf numFmtId="0" fontId="11" fillId="0" borderId="0" xfId="0" applyFont="1" applyAlignment="1">
      <alignment horizontal="center" vertical="top"/>
    </xf>
    <xf numFmtId="0" fontId="20" fillId="0" borderId="20" xfId="2" applyFont="1" applyBorder="1" applyAlignment="1">
      <alignment horizontal="left" vertical="top" wrapText="1"/>
    </xf>
    <xf numFmtId="0" fontId="21" fillId="7" borderId="21" xfId="2" applyFont="1" applyFill="1" applyBorder="1" applyAlignment="1">
      <alignment vertical="top" wrapText="1"/>
    </xf>
    <xf numFmtId="0" fontId="21" fillId="7" borderId="22" xfId="2" applyFont="1" applyFill="1" applyBorder="1" applyAlignment="1">
      <alignment horizontal="left" vertical="top" wrapText="1"/>
    </xf>
    <xf numFmtId="0" fontId="22" fillId="8" borderId="23" xfId="2" applyFont="1" applyFill="1" applyBorder="1" applyAlignment="1">
      <alignment vertical="top" wrapText="1"/>
    </xf>
    <xf numFmtId="0" fontId="22" fillId="8" borderId="24" xfId="2" applyFont="1" applyFill="1" applyBorder="1" applyAlignment="1">
      <alignment horizontal="left" vertical="top" wrapText="1"/>
    </xf>
    <xf numFmtId="0" fontId="22" fillId="0" borderId="23" xfId="2" applyFont="1" applyBorder="1" applyAlignment="1">
      <alignment vertical="top" wrapText="1"/>
    </xf>
    <xf numFmtId="0" fontId="22" fillId="0" borderId="25" xfId="2" applyFont="1" applyBorder="1" applyAlignment="1">
      <alignment horizontal="left" vertical="top" wrapText="1"/>
    </xf>
    <xf numFmtId="0" fontId="22" fillId="8" borderId="26" xfId="2" applyFont="1" applyFill="1" applyBorder="1" applyAlignment="1">
      <alignment vertical="top" wrapText="1"/>
    </xf>
    <xf numFmtId="0" fontId="23" fillId="8" borderId="27" xfId="1" applyNumberFormat="1" applyFont="1" applyFill="1" applyBorder="1" applyAlignment="1" applyProtection="1">
      <alignment wrapText="1"/>
    </xf>
    <xf numFmtId="0" fontId="22" fillId="8" borderId="27" xfId="2" applyFont="1" applyFill="1" applyBorder="1" applyAlignment="1">
      <alignment vertical="top" wrapText="1"/>
    </xf>
    <xf numFmtId="0" fontId="22" fillId="9" borderId="26" xfId="2" applyFont="1" applyFill="1" applyBorder="1" applyAlignment="1">
      <alignment vertical="top" wrapText="1"/>
    </xf>
    <xf numFmtId="0" fontId="22" fillId="9" borderId="27" xfId="2" applyFont="1" applyFill="1" applyBorder="1" applyAlignment="1">
      <alignment vertical="top" wrapText="1"/>
    </xf>
    <xf numFmtId="0" fontId="24" fillId="10" borderId="28" xfId="2" applyFont="1" applyFill="1" applyBorder="1" applyAlignment="1">
      <alignment horizontal="left" vertical="top" wrapText="1"/>
    </xf>
    <xf numFmtId="0" fontId="21" fillId="7" borderId="29" xfId="2" applyFont="1" applyFill="1" applyBorder="1" applyAlignment="1">
      <alignment horizontal="left" vertical="top" wrapText="1"/>
    </xf>
    <xf numFmtId="0" fontId="22" fillId="8" borderId="25" xfId="2" applyFont="1" applyFill="1" applyBorder="1" applyAlignment="1">
      <alignment horizontal="left" vertical="top" wrapText="1"/>
    </xf>
    <xf numFmtId="0" fontId="22" fillId="8" borderId="30" xfId="2" applyFont="1" applyFill="1" applyBorder="1" applyAlignment="1">
      <alignment vertical="top" wrapText="1"/>
    </xf>
    <xf numFmtId="0" fontId="22" fillId="8" borderId="31" xfId="2" applyFont="1" applyFill="1" applyBorder="1" applyAlignment="1">
      <alignment horizontal="left" vertical="top" wrapText="1"/>
    </xf>
  </cellXfs>
  <cellStyles count="3">
    <cellStyle name="Hyperlink" xfId="1" builtinId="8"/>
    <cellStyle name="Normal" xfId="0" builtinId="0"/>
    <cellStyle name="Normal 2" xfId="2" xr:uid="{999DA7FE-031C-484F-8AD9-6E4D58E8CDB9}"/>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pository/86283e74/LBY_November-2022-SBA-Derna_TORs_EXTERNAL-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DC45-B267-4509-BE3C-01DF3D2EAA83}">
  <dimension ref="A1:B13"/>
  <sheetViews>
    <sheetView workbookViewId="0">
      <selection activeCell="B18" sqref="B14:B18"/>
    </sheetView>
  </sheetViews>
  <sheetFormatPr defaultRowHeight="14.5" x14ac:dyDescent="0.35"/>
  <cols>
    <col min="1" max="1" width="59.1796875" customWidth="1"/>
    <col min="2" max="2" width="94.08984375" customWidth="1"/>
  </cols>
  <sheetData>
    <row r="1" spans="1:2" ht="35" x14ac:dyDescent="0.35">
      <c r="A1" s="55" t="s">
        <v>97</v>
      </c>
      <c r="B1" s="55"/>
    </row>
    <row r="2" spans="1:2" ht="15" thickBot="1" x14ac:dyDescent="0.4">
      <c r="A2" s="56" t="s">
        <v>98</v>
      </c>
      <c r="B2" s="57" t="s">
        <v>99</v>
      </c>
    </row>
    <row r="3" spans="1:2" ht="104.5" thickBot="1" x14ac:dyDescent="0.4">
      <c r="A3" s="58" t="s">
        <v>100</v>
      </c>
      <c r="B3" s="59" t="s">
        <v>101</v>
      </c>
    </row>
    <row r="4" spans="1:2" ht="15" thickBot="1" x14ac:dyDescent="0.4">
      <c r="A4" s="60" t="s">
        <v>102</v>
      </c>
      <c r="B4" s="61" t="s">
        <v>103</v>
      </c>
    </row>
    <row r="5" spans="1:2" ht="15" thickBot="1" x14ac:dyDescent="0.4">
      <c r="A5" s="58" t="s">
        <v>104</v>
      </c>
      <c r="B5" s="59" t="s">
        <v>105</v>
      </c>
    </row>
    <row r="6" spans="1:2" ht="91.5" thickBot="1" x14ac:dyDescent="0.4">
      <c r="A6" s="60" t="s">
        <v>106</v>
      </c>
      <c r="B6" s="61" t="s">
        <v>120</v>
      </c>
    </row>
    <row r="7" spans="1:2" ht="15" thickBot="1" x14ac:dyDescent="0.4">
      <c r="A7" s="62" t="s">
        <v>107</v>
      </c>
      <c r="B7" s="63" t="s">
        <v>108</v>
      </c>
    </row>
    <row r="8" spans="1:2" ht="26.5" thickBot="1" x14ac:dyDescent="0.4">
      <c r="A8" s="62" t="s">
        <v>109</v>
      </c>
      <c r="B8" s="64" t="s">
        <v>110</v>
      </c>
    </row>
    <row r="9" spans="1:2" ht="52.5" thickBot="1" x14ac:dyDescent="0.4">
      <c r="A9" s="65" t="s">
        <v>111</v>
      </c>
      <c r="B9" s="66" t="s">
        <v>112</v>
      </c>
    </row>
    <row r="10" spans="1:2" ht="15" thickBot="1" x14ac:dyDescent="0.4">
      <c r="A10" s="58" t="s">
        <v>113</v>
      </c>
      <c r="B10" s="67" t="s">
        <v>114</v>
      </c>
    </row>
    <row r="11" spans="1:2" ht="15" thickBot="1" x14ac:dyDescent="0.4">
      <c r="A11" s="56" t="s">
        <v>115</v>
      </c>
      <c r="B11" s="68" t="s">
        <v>99</v>
      </c>
    </row>
    <row r="12" spans="1:2" ht="15" thickBot="1" x14ac:dyDescent="0.4">
      <c r="A12" s="58" t="s">
        <v>116</v>
      </c>
      <c r="B12" s="69" t="s">
        <v>117</v>
      </c>
    </row>
    <row r="13" spans="1:2" x14ac:dyDescent="0.35">
      <c r="A13" s="70" t="s">
        <v>118</v>
      </c>
      <c r="B13" s="71" t="s">
        <v>119</v>
      </c>
    </row>
  </sheetData>
  <mergeCells count="1">
    <mergeCell ref="A1:B1"/>
  </mergeCells>
  <hyperlinks>
    <hyperlink ref="B7" r:id="rId1" xr:uid="{57F8B4B2-9B04-4FC2-B0A9-F893BE60D6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104" zoomScaleNormal="80" workbookViewId="0">
      <selection activeCell="A15" sqref="A15:B15"/>
    </sheetView>
  </sheetViews>
  <sheetFormatPr defaultColWidth="8.81640625" defaultRowHeight="14" x14ac:dyDescent="0.3"/>
  <cols>
    <col min="1" max="1" width="100.7265625" style="1" customWidth="1"/>
    <col min="2" max="2" width="105" style="1" customWidth="1"/>
    <col min="3" max="16384" width="8.81640625" style="1"/>
  </cols>
  <sheetData>
    <row r="1" spans="1:2" ht="39" customHeight="1" x14ac:dyDescent="0.3">
      <c r="A1" s="22" t="s">
        <v>0</v>
      </c>
      <c r="B1" s="21"/>
    </row>
    <row r="2" spans="1:2" ht="14.5" thickBot="1" x14ac:dyDescent="0.35">
      <c r="A2" s="21"/>
      <c r="B2" s="21"/>
    </row>
    <row r="3" spans="1:2" ht="10.15" customHeight="1" thickBot="1" x14ac:dyDescent="0.35">
      <c r="A3" s="19"/>
      <c r="B3" s="20"/>
    </row>
    <row r="4" spans="1:2" x14ac:dyDescent="0.3">
      <c r="A4" s="23" t="s">
        <v>1</v>
      </c>
      <c r="B4" s="24"/>
    </row>
    <row r="5" spans="1:2" ht="41.5" customHeight="1" thickBot="1" x14ac:dyDescent="0.35">
      <c r="A5" s="25" t="s">
        <v>2</v>
      </c>
      <c r="B5" s="26"/>
    </row>
    <row r="6" spans="1:2" x14ac:dyDescent="0.3">
      <c r="A6" s="23" t="s">
        <v>3</v>
      </c>
      <c r="B6" s="24"/>
    </row>
    <row r="7" spans="1:2" ht="90.5" customHeight="1" thickBot="1" x14ac:dyDescent="0.35">
      <c r="A7" s="15" t="s">
        <v>121</v>
      </c>
      <c r="B7" s="16"/>
    </row>
    <row r="8" spans="1:2" x14ac:dyDescent="0.3">
      <c r="A8" s="23" t="s">
        <v>4</v>
      </c>
      <c r="B8" s="24"/>
    </row>
    <row r="9" spans="1:2" ht="81.650000000000006" customHeight="1" thickBot="1" x14ac:dyDescent="0.35">
      <c r="A9" s="15" t="s">
        <v>5</v>
      </c>
      <c r="B9" s="16"/>
    </row>
    <row r="10" spans="1:2" x14ac:dyDescent="0.3">
      <c r="A10" s="23" t="s">
        <v>6</v>
      </c>
      <c r="B10" s="24"/>
    </row>
    <row r="11" spans="1:2" ht="49.15" customHeight="1" x14ac:dyDescent="0.3">
      <c r="A11" s="15" t="s">
        <v>7</v>
      </c>
      <c r="B11" s="16"/>
    </row>
    <row r="12" spans="1:2" ht="14.5" customHeight="1" x14ac:dyDescent="0.3">
      <c r="A12" s="15"/>
      <c r="B12" s="16"/>
    </row>
    <row r="13" spans="1:2" ht="15" customHeight="1" thickBot="1" x14ac:dyDescent="0.35">
      <c r="A13" s="29"/>
      <c r="B13" s="30"/>
    </row>
    <row r="14" spans="1:2" x14ac:dyDescent="0.3">
      <c r="A14" s="23" t="s">
        <v>8</v>
      </c>
      <c r="B14" s="24"/>
    </row>
    <row r="15" spans="1:2" ht="51" customHeight="1" thickBot="1" x14ac:dyDescent="0.35">
      <c r="A15" s="15" t="s">
        <v>9</v>
      </c>
      <c r="B15" s="16"/>
    </row>
    <row r="16" spans="1:2" x14ac:dyDescent="0.3">
      <c r="A16" s="17" t="s">
        <v>10</v>
      </c>
      <c r="B16" s="31" t="s">
        <v>11</v>
      </c>
    </row>
    <row r="17" spans="1:2" ht="15" customHeight="1" thickBot="1" x14ac:dyDescent="0.35">
      <c r="A17" s="18"/>
      <c r="B17" s="32"/>
    </row>
    <row r="18" spans="1:2" ht="14.5" thickBot="1" x14ac:dyDescent="0.35">
      <c r="A18" s="3" t="s">
        <v>12</v>
      </c>
      <c r="B18" s="3" t="s">
        <v>13</v>
      </c>
    </row>
    <row r="19" spans="1:2" ht="69" customHeight="1" x14ac:dyDescent="0.3">
      <c r="A19" s="4" t="s">
        <v>14</v>
      </c>
      <c r="B19" s="7" t="s">
        <v>122</v>
      </c>
    </row>
    <row r="20" spans="1:2" x14ac:dyDescent="0.3">
      <c r="A20" s="5" t="s">
        <v>124</v>
      </c>
      <c r="B20" s="27" t="s">
        <v>123</v>
      </c>
    </row>
    <row r="21" spans="1:2" x14ac:dyDescent="0.3">
      <c r="A21" s="2"/>
      <c r="B21" s="27"/>
    </row>
    <row r="22" spans="1:2" x14ac:dyDescent="0.3">
      <c r="A22" s="6" t="s">
        <v>15</v>
      </c>
      <c r="B22" s="27"/>
    </row>
    <row r="23" spans="1:2" x14ac:dyDescent="0.3">
      <c r="A23" s="5" t="s">
        <v>125</v>
      </c>
      <c r="B23" s="27"/>
    </row>
    <row r="24" spans="1:2" x14ac:dyDescent="0.3">
      <c r="A24" s="2"/>
      <c r="B24" s="27"/>
    </row>
    <row r="25" spans="1:2" x14ac:dyDescent="0.3">
      <c r="A25" s="6" t="s">
        <v>16</v>
      </c>
      <c r="B25" s="27"/>
    </row>
    <row r="26" spans="1:2" ht="14.5" thickBot="1" x14ac:dyDescent="0.35">
      <c r="A26" s="8">
        <v>45009</v>
      </c>
      <c r="B26" s="28"/>
    </row>
  </sheetData>
  <mergeCells count="16">
    <mergeCell ref="B20:B26"/>
    <mergeCell ref="A10:B10"/>
    <mergeCell ref="A14:B14"/>
    <mergeCell ref="A11:B13"/>
    <mergeCell ref="A15:B15"/>
    <mergeCell ref="B16:B17"/>
    <mergeCell ref="A9:B9"/>
    <mergeCell ref="A16:A17"/>
    <mergeCell ref="A3:B3"/>
    <mergeCell ref="A2:B2"/>
    <mergeCell ref="A1:B1"/>
    <mergeCell ref="A4:B4"/>
    <mergeCell ref="A6:B6"/>
    <mergeCell ref="A8:B8"/>
    <mergeCell ref="A5:B5"/>
    <mergeCell ref="A7:B7"/>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4EE29-2C6E-451D-87EE-161883DB5290}">
  <dimension ref="A1:E64"/>
  <sheetViews>
    <sheetView tabSelected="1" zoomScale="123" zoomScaleNormal="124" workbookViewId="0">
      <selection activeCell="D13" sqref="D13:D17"/>
    </sheetView>
  </sheetViews>
  <sheetFormatPr defaultColWidth="8.81640625" defaultRowHeight="13" x14ac:dyDescent="0.35"/>
  <cols>
    <col min="1" max="1" width="45.453125" style="51" customWidth="1"/>
    <col min="2" max="2" width="4.453125" style="54" customWidth="1"/>
    <col min="3" max="3" width="6.1796875" style="54" customWidth="1"/>
    <col min="4" max="4" width="62.26953125" style="12" customWidth="1"/>
    <col min="5" max="5" width="61.26953125" style="12" customWidth="1"/>
    <col min="6" max="16384" width="8.81640625" style="11"/>
  </cols>
  <sheetData>
    <row r="1" spans="1:5" x14ac:dyDescent="0.35">
      <c r="A1" s="38" t="s">
        <v>17</v>
      </c>
      <c r="B1" s="39"/>
      <c r="C1" s="40"/>
      <c r="D1" s="9"/>
      <c r="E1" s="10"/>
    </row>
    <row r="2" spans="1:5" ht="26" x14ac:dyDescent="0.35">
      <c r="A2" s="45" t="s">
        <v>18</v>
      </c>
      <c r="B2" s="52">
        <v>1</v>
      </c>
      <c r="C2" s="53" t="s">
        <v>19</v>
      </c>
      <c r="D2" s="36" t="s">
        <v>20</v>
      </c>
      <c r="E2" s="36" t="s">
        <v>21</v>
      </c>
    </row>
    <row r="3" spans="1:5" x14ac:dyDescent="0.35">
      <c r="A3" s="45" t="s">
        <v>22</v>
      </c>
      <c r="B3" s="52">
        <v>6</v>
      </c>
      <c r="C3" s="53"/>
      <c r="D3" s="36"/>
      <c r="E3" s="36"/>
    </row>
    <row r="4" spans="1:5" x14ac:dyDescent="0.35">
      <c r="A4" s="45"/>
      <c r="B4" s="52"/>
      <c r="C4" s="53"/>
      <c r="D4" s="36"/>
      <c r="E4" s="36"/>
    </row>
    <row r="5" spans="1:5" ht="13" customHeight="1" x14ac:dyDescent="0.35">
      <c r="A5" s="48" t="s">
        <v>23</v>
      </c>
      <c r="B5" s="42">
        <f>SUM(B6)</f>
        <v>1</v>
      </c>
      <c r="C5" s="42">
        <f>SUM(C6)</f>
        <v>1</v>
      </c>
      <c r="D5" s="34" t="s">
        <v>24</v>
      </c>
      <c r="E5" s="34"/>
    </row>
    <row r="6" spans="1:5" x14ac:dyDescent="0.35">
      <c r="A6" s="46" t="s">
        <v>25</v>
      </c>
      <c r="B6" s="14">
        <v>1</v>
      </c>
      <c r="C6" s="14">
        <v>1</v>
      </c>
      <c r="D6" s="34"/>
      <c r="E6" s="34"/>
    </row>
    <row r="7" spans="1:5" ht="22.15" customHeight="1" x14ac:dyDescent="0.35">
      <c r="A7" s="49" t="s">
        <v>26</v>
      </c>
      <c r="B7" s="44">
        <f>SUM(B8:B12)</f>
        <v>5</v>
      </c>
      <c r="C7" s="44">
        <f>SUM(C8:C12)</f>
        <v>5</v>
      </c>
      <c r="D7" s="33" t="s">
        <v>27</v>
      </c>
      <c r="E7" s="33" t="s">
        <v>28</v>
      </c>
    </row>
    <row r="8" spans="1:5" ht="22.15" customHeight="1" x14ac:dyDescent="0.35">
      <c r="A8" s="47" t="s">
        <v>29</v>
      </c>
      <c r="B8" s="13">
        <v>1</v>
      </c>
      <c r="C8" s="13">
        <v>1</v>
      </c>
      <c r="D8" s="33"/>
      <c r="E8" s="33"/>
    </row>
    <row r="9" spans="1:5" ht="22.15" customHeight="1" x14ac:dyDescent="0.35">
      <c r="A9" s="47" t="s">
        <v>30</v>
      </c>
      <c r="B9" s="13">
        <v>1</v>
      </c>
      <c r="C9" s="13">
        <v>1</v>
      </c>
      <c r="D9" s="33"/>
      <c r="E9" s="33"/>
    </row>
    <row r="10" spans="1:5" ht="22.15" customHeight="1" x14ac:dyDescent="0.35">
      <c r="A10" s="47" t="s">
        <v>31</v>
      </c>
      <c r="B10" s="13">
        <v>1</v>
      </c>
      <c r="C10" s="13">
        <v>1</v>
      </c>
      <c r="D10" s="33"/>
      <c r="E10" s="33"/>
    </row>
    <row r="11" spans="1:5" ht="22.15" customHeight="1" x14ac:dyDescent="0.35">
      <c r="A11" s="47" t="s">
        <v>32</v>
      </c>
      <c r="B11" s="13">
        <v>1</v>
      </c>
      <c r="C11" s="13">
        <v>1</v>
      </c>
      <c r="D11" s="33"/>
      <c r="E11" s="33"/>
    </row>
    <row r="12" spans="1:5" ht="22.15" customHeight="1" x14ac:dyDescent="0.35">
      <c r="A12" s="47" t="s">
        <v>33</v>
      </c>
      <c r="B12" s="13">
        <v>1</v>
      </c>
      <c r="C12" s="13">
        <v>1</v>
      </c>
      <c r="D12" s="33"/>
      <c r="E12" s="33"/>
    </row>
    <row r="13" spans="1:5" ht="33.65" customHeight="1" x14ac:dyDescent="0.35">
      <c r="A13" s="48" t="s">
        <v>34</v>
      </c>
      <c r="B13" s="42">
        <f>SUM(B14:B17)</f>
        <v>4</v>
      </c>
      <c r="C13" s="42">
        <f>SUM(C14:C17)</f>
        <v>4</v>
      </c>
      <c r="D13" s="34" t="s">
        <v>94</v>
      </c>
      <c r="E13" s="34"/>
    </row>
    <row r="14" spans="1:5" ht="33.65" customHeight="1" x14ac:dyDescent="0.35">
      <c r="A14" s="46" t="s">
        <v>35</v>
      </c>
      <c r="B14" s="14">
        <v>1</v>
      </c>
      <c r="C14" s="14">
        <v>1</v>
      </c>
      <c r="D14" s="34"/>
      <c r="E14" s="34"/>
    </row>
    <row r="15" spans="1:5" ht="33.65" customHeight="1" x14ac:dyDescent="0.35">
      <c r="A15" s="46" t="s">
        <v>36</v>
      </c>
      <c r="B15" s="14">
        <v>1</v>
      </c>
      <c r="C15" s="14">
        <v>1</v>
      </c>
      <c r="D15" s="34"/>
      <c r="E15" s="34"/>
    </row>
    <row r="16" spans="1:5" ht="33.65" customHeight="1" x14ac:dyDescent="0.35">
      <c r="A16" s="46" t="s">
        <v>37</v>
      </c>
      <c r="B16" s="14">
        <v>1</v>
      </c>
      <c r="C16" s="14">
        <v>1</v>
      </c>
      <c r="D16" s="34"/>
      <c r="E16" s="34"/>
    </row>
    <row r="17" spans="1:5" ht="33.65" customHeight="1" x14ac:dyDescent="0.35">
      <c r="A17" s="46" t="s">
        <v>38</v>
      </c>
      <c r="B17" s="14">
        <v>1</v>
      </c>
      <c r="C17" s="14">
        <v>1</v>
      </c>
      <c r="D17" s="34"/>
      <c r="E17" s="34"/>
    </row>
    <row r="18" spans="1:5" ht="14.5" customHeight="1" x14ac:dyDescent="0.35">
      <c r="A18" s="49" t="s">
        <v>39</v>
      </c>
      <c r="B18" s="44">
        <f>SUM(B19:B24,B26:B28)</f>
        <v>9</v>
      </c>
      <c r="C18" s="44">
        <f>SUM(C19:C24,C26:C28)</f>
        <v>9</v>
      </c>
      <c r="D18" s="33" t="s">
        <v>40</v>
      </c>
      <c r="E18" s="33" t="s">
        <v>41</v>
      </c>
    </row>
    <row r="19" spans="1:5" x14ac:dyDescent="0.35">
      <c r="A19" s="47" t="s">
        <v>42</v>
      </c>
      <c r="B19" s="13">
        <v>1</v>
      </c>
      <c r="C19" s="13">
        <v>1</v>
      </c>
      <c r="D19" s="33"/>
      <c r="E19" s="33"/>
    </row>
    <row r="20" spans="1:5" x14ac:dyDescent="0.35">
      <c r="A20" s="47" t="s">
        <v>43</v>
      </c>
      <c r="B20" s="13">
        <v>1</v>
      </c>
      <c r="C20" s="13">
        <v>1</v>
      </c>
      <c r="D20" s="33"/>
      <c r="E20" s="33"/>
    </row>
    <row r="21" spans="1:5" ht="26" x14ac:dyDescent="0.35">
      <c r="A21" s="47" t="s">
        <v>44</v>
      </c>
      <c r="B21" s="13">
        <v>1</v>
      </c>
      <c r="C21" s="13">
        <v>1</v>
      </c>
      <c r="D21" s="33"/>
      <c r="E21" s="33"/>
    </row>
    <row r="22" spans="1:5" ht="26" x14ac:dyDescent="0.35">
      <c r="A22" s="47" t="s">
        <v>45</v>
      </c>
      <c r="B22" s="13">
        <v>1</v>
      </c>
      <c r="C22" s="13">
        <v>1</v>
      </c>
      <c r="D22" s="33"/>
      <c r="E22" s="33"/>
    </row>
    <row r="23" spans="1:5" x14ac:dyDescent="0.35">
      <c r="A23" s="47" t="s">
        <v>46</v>
      </c>
      <c r="B23" s="13">
        <v>1</v>
      </c>
      <c r="C23" s="13">
        <v>1</v>
      </c>
      <c r="D23" s="33"/>
      <c r="E23" s="33"/>
    </row>
    <row r="24" spans="1:5" ht="26" x14ac:dyDescent="0.35">
      <c r="A24" s="47" t="s">
        <v>47</v>
      </c>
      <c r="B24" s="13">
        <v>1</v>
      </c>
      <c r="C24" s="13">
        <v>1</v>
      </c>
      <c r="D24" s="33"/>
      <c r="E24" s="33"/>
    </row>
    <row r="25" spans="1:5" ht="14.5" customHeight="1" x14ac:dyDescent="0.35">
      <c r="A25" s="41" t="s">
        <v>46</v>
      </c>
      <c r="B25" s="41"/>
      <c r="C25" s="13"/>
      <c r="D25" s="33"/>
      <c r="E25" s="33"/>
    </row>
    <row r="26" spans="1:5" ht="17.5" customHeight="1" x14ac:dyDescent="0.35">
      <c r="A26" s="47" t="s">
        <v>48</v>
      </c>
      <c r="B26" s="13">
        <v>1</v>
      </c>
      <c r="C26" s="13">
        <v>1</v>
      </c>
      <c r="D26" s="33"/>
      <c r="E26" s="33"/>
    </row>
    <row r="27" spans="1:5" x14ac:dyDescent="0.35">
      <c r="A27" s="47" t="s">
        <v>49</v>
      </c>
      <c r="B27" s="13">
        <v>1</v>
      </c>
      <c r="C27" s="13">
        <v>1</v>
      </c>
      <c r="D27" s="33"/>
      <c r="E27" s="33"/>
    </row>
    <row r="28" spans="1:5" x14ac:dyDescent="0.35">
      <c r="A28" s="47" t="s">
        <v>50</v>
      </c>
      <c r="B28" s="13">
        <v>1</v>
      </c>
      <c r="C28" s="13">
        <v>1</v>
      </c>
      <c r="D28" s="33"/>
      <c r="E28" s="33"/>
    </row>
    <row r="29" spans="1:5" ht="16.899999999999999" customHeight="1" x14ac:dyDescent="0.35">
      <c r="A29" s="48" t="s">
        <v>51</v>
      </c>
      <c r="B29" s="42">
        <f>SUM(B36:B38,B30:B34)</f>
        <v>8</v>
      </c>
      <c r="C29" s="42">
        <f>SUM(C36:C38,C30:C34)</f>
        <v>8</v>
      </c>
      <c r="D29" s="34" t="s">
        <v>52</v>
      </c>
      <c r="E29" s="35"/>
    </row>
    <row r="30" spans="1:5" ht="16.899999999999999" customHeight="1" x14ac:dyDescent="0.35">
      <c r="A30" s="46" t="s">
        <v>53</v>
      </c>
      <c r="B30" s="14">
        <v>1</v>
      </c>
      <c r="C30" s="14">
        <v>1</v>
      </c>
      <c r="D30" s="34"/>
      <c r="E30" s="35"/>
    </row>
    <row r="31" spans="1:5" ht="16.899999999999999" customHeight="1" x14ac:dyDescent="0.35">
      <c r="A31" s="46" t="s">
        <v>54</v>
      </c>
      <c r="B31" s="14">
        <v>1</v>
      </c>
      <c r="C31" s="14">
        <v>1</v>
      </c>
      <c r="D31" s="34"/>
      <c r="E31" s="35"/>
    </row>
    <row r="32" spans="1:5" ht="16.899999999999999" customHeight="1" x14ac:dyDescent="0.35">
      <c r="A32" s="46" t="s">
        <v>55</v>
      </c>
      <c r="B32" s="14">
        <v>1</v>
      </c>
      <c r="C32" s="14">
        <v>1</v>
      </c>
      <c r="D32" s="34"/>
      <c r="E32" s="35"/>
    </row>
    <row r="33" spans="1:5" ht="16.899999999999999" customHeight="1" x14ac:dyDescent="0.35">
      <c r="A33" s="46" t="s">
        <v>56</v>
      </c>
      <c r="B33" s="14">
        <v>1</v>
      </c>
      <c r="C33" s="14">
        <v>1</v>
      </c>
      <c r="D33" s="34"/>
      <c r="E33" s="35"/>
    </row>
    <row r="34" spans="1:5" ht="16.899999999999999" customHeight="1" x14ac:dyDescent="0.35">
      <c r="A34" s="46" t="s">
        <v>57</v>
      </c>
      <c r="B34" s="14">
        <v>1</v>
      </c>
      <c r="C34" s="14">
        <v>1</v>
      </c>
      <c r="D34" s="34"/>
      <c r="E34" s="35"/>
    </row>
    <row r="35" spans="1:5" ht="16.899999999999999" customHeight="1" x14ac:dyDescent="0.35">
      <c r="A35" s="43" t="s">
        <v>58</v>
      </c>
      <c r="B35" s="43"/>
      <c r="C35" s="14"/>
      <c r="D35" s="34"/>
      <c r="E35" s="35"/>
    </row>
    <row r="36" spans="1:5" ht="16.899999999999999" customHeight="1" x14ac:dyDescent="0.35">
      <c r="A36" s="46" t="s">
        <v>59</v>
      </c>
      <c r="B36" s="14">
        <v>1</v>
      </c>
      <c r="C36" s="14">
        <v>1</v>
      </c>
      <c r="D36" s="34"/>
      <c r="E36" s="35"/>
    </row>
    <row r="37" spans="1:5" ht="16.899999999999999" customHeight="1" x14ac:dyDescent="0.35">
      <c r="A37" s="46" t="s">
        <v>60</v>
      </c>
      <c r="B37" s="14">
        <v>1</v>
      </c>
      <c r="C37" s="14">
        <v>1</v>
      </c>
      <c r="D37" s="34"/>
      <c r="E37" s="35"/>
    </row>
    <row r="38" spans="1:5" ht="16.899999999999999" customHeight="1" x14ac:dyDescent="0.35">
      <c r="A38" s="46" t="s">
        <v>61</v>
      </c>
      <c r="B38" s="14">
        <v>1</v>
      </c>
      <c r="C38" s="14">
        <v>1</v>
      </c>
      <c r="D38" s="34"/>
      <c r="E38" s="35"/>
    </row>
    <row r="39" spans="1:5" ht="26.5" customHeight="1" x14ac:dyDescent="0.35">
      <c r="A39" s="49" t="s">
        <v>62</v>
      </c>
      <c r="B39" s="44">
        <f>SUM(B40:B43)</f>
        <v>4</v>
      </c>
      <c r="C39" s="44">
        <f>SUM(C40:C43)</f>
        <v>4</v>
      </c>
      <c r="D39" s="33" t="s">
        <v>63</v>
      </c>
      <c r="E39" s="33" t="s">
        <v>64</v>
      </c>
    </row>
    <row r="40" spans="1:5" ht="26.5" customHeight="1" x14ac:dyDescent="0.35">
      <c r="A40" s="47" t="s">
        <v>65</v>
      </c>
      <c r="B40" s="13">
        <v>1</v>
      </c>
      <c r="C40" s="13">
        <v>1</v>
      </c>
      <c r="D40" s="33"/>
      <c r="E40" s="33"/>
    </row>
    <row r="41" spans="1:5" ht="26.5" customHeight="1" x14ac:dyDescent="0.35">
      <c r="A41" s="47" t="s">
        <v>66</v>
      </c>
      <c r="B41" s="13">
        <v>1</v>
      </c>
      <c r="C41" s="13">
        <v>1</v>
      </c>
      <c r="D41" s="33"/>
      <c r="E41" s="33"/>
    </row>
    <row r="42" spans="1:5" ht="26.5" customHeight="1" x14ac:dyDescent="0.35">
      <c r="A42" s="47" t="s">
        <v>67</v>
      </c>
      <c r="B42" s="13">
        <v>1</v>
      </c>
      <c r="C42" s="13">
        <v>1</v>
      </c>
      <c r="D42" s="33"/>
      <c r="E42" s="33"/>
    </row>
    <row r="43" spans="1:5" ht="51.5" customHeight="1" x14ac:dyDescent="0.35">
      <c r="A43" s="47" t="s">
        <v>68</v>
      </c>
      <c r="B43" s="13">
        <v>1</v>
      </c>
      <c r="C43" s="13">
        <v>1</v>
      </c>
      <c r="D43" s="33"/>
      <c r="E43" s="33"/>
    </row>
    <row r="44" spans="1:5" ht="51" customHeight="1" x14ac:dyDescent="0.35">
      <c r="A44" s="48" t="s">
        <v>69</v>
      </c>
      <c r="B44" s="42">
        <f>SUM(B45:B46)</f>
        <v>2</v>
      </c>
      <c r="C44" s="42">
        <f>SUM(C45:C46)</f>
        <v>2</v>
      </c>
      <c r="D44" s="34" t="s">
        <v>95</v>
      </c>
      <c r="E44" s="34" t="s">
        <v>70</v>
      </c>
    </row>
    <row r="45" spans="1:5" ht="51" customHeight="1" x14ac:dyDescent="0.35">
      <c r="A45" s="46" t="s">
        <v>71</v>
      </c>
      <c r="B45" s="14">
        <v>1</v>
      </c>
      <c r="C45" s="14">
        <v>1</v>
      </c>
      <c r="D45" s="34"/>
      <c r="E45" s="34"/>
    </row>
    <row r="46" spans="1:5" ht="51" customHeight="1" x14ac:dyDescent="0.35">
      <c r="A46" s="46" t="s">
        <v>72</v>
      </c>
      <c r="B46" s="14">
        <v>1</v>
      </c>
      <c r="C46" s="14">
        <v>1</v>
      </c>
      <c r="D46" s="34"/>
      <c r="E46" s="34"/>
    </row>
    <row r="47" spans="1:5" ht="19.149999999999999" customHeight="1" x14ac:dyDescent="0.35">
      <c r="A47" s="49" t="s">
        <v>73</v>
      </c>
      <c r="B47" s="44">
        <f>SUM(B48:B52)</f>
        <v>5</v>
      </c>
      <c r="C47" s="44">
        <f>SUM(C48:C52)</f>
        <v>5</v>
      </c>
      <c r="D47" s="33" t="s">
        <v>96</v>
      </c>
      <c r="E47" s="33"/>
    </row>
    <row r="48" spans="1:5" ht="19.149999999999999" customHeight="1" x14ac:dyDescent="0.35">
      <c r="A48" s="47" t="s">
        <v>74</v>
      </c>
      <c r="B48" s="13">
        <v>1</v>
      </c>
      <c r="C48" s="13">
        <v>1</v>
      </c>
      <c r="D48" s="33"/>
      <c r="E48" s="33"/>
    </row>
    <row r="49" spans="1:5" ht="19.149999999999999" customHeight="1" x14ac:dyDescent="0.35">
      <c r="A49" s="47" t="s">
        <v>75</v>
      </c>
      <c r="B49" s="13">
        <v>1</v>
      </c>
      <c r="C49" s="13">
        <v>1</v>
      </c>
      <c r="D49" s="33"/>
      <c r="E49" s="33"/>
    </row>
    <row r="50" spans="1:5" ht="19.149999999999999" customHeight="1" x14ac:dyDescent="0.35">
      <c r="A50" s="47" t="s">
        <v>76</v>
      </c>
      <c r="B50" s="13">
        <v>1</v>
      </c>
      <c r="C50" s="13">
        <v>1</v>
      </c>
      <c r="D50" s="33"/>
      <c r="E50" s="33"/>
    </row>
    <row r="51" spans="1:5" ht="19.149999999999999" customHeight="1" x14ac:dyDescent="0.35">
      <c r="A51" s="47" t="s">
        <v>77</v>
      </c>
      <c r="B51" s="13">
        <v>1</v>
      </c>
      <c r="C51" s="13">
        <v>1</v>
      </c>
      <c r="D51" s="33"/>
      <c r="E51" s="33"/>
    </row>
    <row r="52" spans="1:5" ht="64.5" customHeight="1" x14ac:dyDescent="0.35">
      <c r="A52" s="47" t="s">
        <v>78</v>
      </c>
      <c r="B52" s="13">
        <v>1</v>
      </c>
      <c r="C52" s="13">
        <v>1</v>
      </c>
      <c r="D52" s="33"/>
      <c r="E52" s="33"/>
    </row>
    <row r="53" spans="1:5" ht="28.15" customHeight="1" x14ac:dyDescent="0.35">
      <c r="A53" s="48" t="s">
        <v>79</v>
      </c>
      <c r="B53" s="42">
        <f>SUM(B54:B57)</f>
        <v>4</v>
      </c>
      <c r="C53" s="42">
        <f>SUM(C54:C57)</f>
        <v>4</v>
      </c>
      <c r="D53" s="34" t="s">
        <v>80</v>
      </c>
      <c r="E53" s="35"/>
    </row>
    <row r="54" spans="1:5" ht="28.15" customHeight="1" x14ac:dyDescent="0.35">
      <c r="A54" s="46" t="s">
        <v>81</v>
      </c>
      <c r="B54" s="14">
        <v>1</v>
      </c>
      <c r="C54" s="14">
        <v>1</v>
      </c>
      <c r="D54" s="34"/>
      <c r="E54" s="35"/>
    </row>
    <row r="55" spans="1:5" ht="28.15" customHeight="1" x14ac:dyDescent="0.35">
      <c r="A55" s="46" t="s">
        <v>82</v>
      </c>
      <c r="B55" s="14">
        <v>1</v>
      </c>
      <c r="C55" s="14">
        <v>1</v>
      </c>
      <c r="D55" s="34"/>
      <c r="E55" s="35"/>
    </row>
    <row r="56" spans="1:5" ht="28.15" customHeight="1" x14ac:dyDescent="0.35">
      <c r="A56" s="46" t="s">
        <v>83</v>
      </c>
      <c r="B56" s="14">
        <v>1</v>
      </c>
      <c r="C56" s="14">
        <v>1</v>
      </c>
      <c r="D56" s="34"/>
      <c r="E56" s="35"/>
    </row>
    <row r="57" spans="1:5" ht="28.15" customHeight="1" x14ac:dyDescent="0.35">
      <c r="A57" s="46" t="s">
        <v>84</v>
      </c>
      <c r="B57" s="14">
        <v>1</v>
      </c>
      <c r="C57" s="14">
        <v>1</v>
      </c>
      <c r="D57" s="34"/>
      <c r="E57" s="35"/>
    </row>
    <row r="58" spans="1:5" ht="28.15" customHeight="1" x14ac:dyDescent="0.35">
      <c r="A58" s="50" t="s">
        <v>85</v>
      </c>
      <c r="B58" s="44">
        <v>1</v>
      </c>
      <c r="C58" s="44">
        <v>1</v>
      </c>
      <c r="D58" s="33" t="s">
        <v>86</v>
      </c>
      <c r="E58" s="37"/>
    </row>
    <row r="59" spans="1:5" ht="28.15" customHeight="1" x14ac:dyDescent="0.35">
      <c r="A59" s="47" t="s">
        <v>87</v>
      </c>
      <c r="B59" s="13">
        <v>1</v>
      </c>
      <c r="C59" s="13">
        <v>1</v>
      </c>
      <c r="D59" s="33"/>
      <c r="E59" s="37"/>
    </row>
    <row r="60" spans="1:5" ht="28.15" customHeight="1" x14ac:dyDescent="0.35">
      <c r="A60" s="48" t="s">
        <v>88</v>
      </c>
      <c r="B60" s="42">
        <f>SUM(B61:B64)</f>
        <v>4</v>
      </c>
      <c r="C60" s="42">
        <f>SUM(C61:C64)</f>
        <v>4</v>
      </c>
      <c r="D60" s="34" t="s">
        <v>89</v>
      </c>
      <c r="E60" s="35"/>
    </row>
    <row r="61" spans="1:5" ht="28.15" customHeight="1" x14ac:dyDescent="0.35">
      <c r="A61" s="46" t="s">
        <v>90</v>
      </c>
      <c r="B61" s="14">
        <v>1</v>
      </c>
      <c r="C61" s="14">
        <v>1</v>
      </c>
      <c r="D61" s="34"/>
      <c r="E61" s="35"/>
    </row>
    <row r="62" spans="1:5" ht="28.15" customHeight="1" x14ac:dyDescent="0.35">
      <c r="A62" s="46" t="s">
        <v>91</v>
      </c>
      <c r="B62" s="14">
        <v>1</v>
      </c>
      <c r="C62" s="14">
        <v>1</v>
      </c>
      <c r="D62" s="34"/>
      <c r="E62" s="35"/>
    </row>
    <row r="63" spans="1:5" ht="28.15" customHeight="1" x14ac:dyDescent="0.35">
      <c r="A63" s="46" t="s">
        <v>92</v>
      </c>
      <c r="B63" s="14">
        <v>1</v>
      </c>
      <c r="C63" s="14">
        <v>1</v>
      </c>
      <c r="D63" s="34"/>
      <c r="E63" s="35"/>
    </row>
    <row r="64" spans="1:5" ht="28.15" customHeight="1" x14ac:dyDescent="0.35">
      <c r="A64" s="46" t="s">
        <v>93</v>
      </c>
      <c r="B64" s="14">
        <v>1</v>
      </c>
      <c r="C64" s="14">
        <v>1</v>
      </c>
      <c r="D64" s="34"/>
      <c r="E64" s="35"/>
    </row>
  </sheetData>
  <mergeCells count="28">
    <mergeCell ref="D58:D59"/>
    <mergeCell ref="E58:E59"/>
    <mergeCell ref="D60:D64"/>
    <mergeCell ref="E60:E64"/>
    <mergeCell ref="D44:D46"/>
    <mergeCell ref="E44:E46"/>
    <mergeCell ref="D47:D52"/>
    <mergeCell ref="D53:D57"/>
    <mergeCell ref="E53:E57"/>
    <mergeCell ref="E47:E52"/>
    <mergeCell ref="A1:C1"/>
    <mergeCell ref="C2:C4"/>
    <mergeCell ref="D2:D4"/>
    <mergeCell ref="E2:E4"/>
    <mergeCell ref="E5:E6"/>
    <mergeCell ref="A25:B25"/>
    <mergeCell ref="A35:B35"/>
    <mergeCell ref="D5:D6"/>
    <mergeCell ref="D7:D12"/>
    <mergeCell ref="E7:E12"/>
    <mergeCell ref="D18:D28"/>
    <mergeCell ref="D29:D38"/>
    <mergeCell ref="D39:D43"/>
    <mergeCell ref="E39:E43"/>
    <mergeCell ref="D13:D17"/>
    <mergeCell ref="E13:E17"/>
    <mergeCell ref="E18:E28"/>
    <mergeCell ref="E29:E38"/>
  </mergeCells>
  <conditionalFormatting sqref="C6">
    <cfRule type="colorScale" priority="12">
      <colorScale>
        <cfvo type="min"/>
        <cfvo type="max"/>
        <color rgb="FFFCFCFF"/>
        <color rgb="FFF8696B"/>
      </colorScale>
    </cfRule>
  </conditionalFormatting>
  <conditionalFormatting sqref="C8:C12">
    <cfRule type="colorScale" priority="11">
      <colorScale>
        <cfvo type="min"/>
        <cfvo type="max"/>
        <color rgb="FFFCFCFF"/>
        <color rgb="FFF8696B"/>
      </colorScale>
    </cfRule>
  </conditionalFormatting>
  <conditionalFormatting sqref="C14:C17">
    <cfRule type="colorScale" priority="10">
      <colorScale>
        <cfvo type="min"/>
        <cfvo type="max"/>
        <color rgb="FFFCFCFF"/>
        <color rgb="FFF8696B"/>
      </colorScale>
    </cfRule>
  </conditionalFormatting>
  <conditionalFormatting sqref="C19:C28">
    <cfRule type="colorScale" priority="9">
      <colorScale>
        <cfvo type="min"/>
        <cfvo type="max"/>
        <color rgb="FFFCFCFF"/>
        <color rgb="FFF8696B"/>
      </colorScale>
    </cfRule>
  </conditionalFormatting>
  <conditionalFormatting sqref="C30:C38">
    <cfRule type="colorScale" priority="8">
      <colorScale>
        <cfvo type="min"/>
        <cfvo type="max"/>
        <color rgb="FFFCFCFF"/>
        <color rgb="FFF8696B"/>
      </colorScale>
    </cfRule>
  </conditionalFormatting>
  <conditionalFormatting sqref="C40:C43">
    <cfRule type="colorScale" priority="7">
      <colorScale>
        <cfvo type="min"/>
        <cfvo type="max"/>
        <color rgb="FFFCFCFF"/>
        <color rgb="FFF8696B"/>
      </colorScale>
    </cfRule>
  </conditionalFormatting>
  <conditionalFormatting sqref="C45:C46">
    <cfRule type="colorScale" priority="6">
      <colorScale>
        <cfvo type="min"/>
        <cfvo type="max"/>
        <color rgb="FFFCFCFF"/>
        <color rgb="FFF8696B"/>
      </colorScale>
    </cfRule>
  </conditionalFormatting>
  <conditionalFormatting sqref="C48:C52">
    <cfRule type="colorScale" priority="5">
      <colorScale>
        <cfvo type="min"/>
        <cfvo type="max"/>
        <color rgb="FFFCFCFF"/>
        <color rgb="FFF8696B"/>
      </colorScale>
    </cfRule>
  </conditionalFormatting>
  <conditionalFormatting sqref="C54:C57">
    <cfRule type="colorScale" priority="4">
      <colorScale>
        <cfvo type="min"/>
        <cfvo type="max"/>
        <color rgb="FFFCFCFF"/>
        <color rgb="FFF8696B"/>
      </colorScale>
    </cfRule>
  </conditionalFormatting>
  <conditionalFormatting sqref="C59">
    <cfRule type="colorScale" priority="2">
      <colorScale>
        <cfvo type="min"/>
        <cfvo type="max"/>
        <color rgb="FFFCFCFF"/>
        <color rgb="FFF8696B"/>
      </colorScale>
    </cfRule>
  </conditionalFormatting>
  <conditionalFormatting sqref="C61:C64">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eate a new document." ma:contentTypeScope="" ma:versionID="a2a3c30cd0c9e428510e910f271f65e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8e495e85b683613386a33d4313253f4"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2.xml><?xml version="1.0" encoding="utf-8"?>
<ds:datastoreItem xmlns:ds="http://schemas.openxmlformats.org/officeDocument/2006/customXml" ds:itemID="{BC22D02C-E64D-4BB6-8001-53047A2F7458}"/>
</file>

<file path=customXml/itemProps3.xml><?xml version="1.0" encoding="utf-8"?>
<ds:datastoreItem xmlns:ds="http://schemas.openxmlformats.org/officeDocument/2006/customXml" ds:itemID="{78F3445A-2BAE-426E-9CF2-7E362C25D3F8}">
  <ds:schemaRefs>
    <ds:schemaRef ds:uri="http://schemas.microsoft.com/office/2006/metadata/properties"/>
    <ds:schemaRef ds:uri="http://purl.org/dc/dcmitype/"/>
    <ds:schemaRef ds:uri="http://schemas.microsoft.com/office/2006/documentManagement/types"/>
    <ds:schemaRef ds:uri="f7182475-0223-4c18-9d1e-85c2871bd879"/>
    <ds:schemaRef ds:uri="http://www.w3.org/XML/1998/namespace"/>
    <ds:schemaRef ds:uri="http://purl.org/dc/terms/"/>
    <ds:schemaRef ds:uri="http://schemas.microsoft.com/office/infopath/2007/PartnerControls"/>
    <ds:schemaRef ds:uri="http://schemas.openxmlformats.org/package/2006/metadata/core-properties"/>
    <ds:schemaRef ds:uri="7cf032eb-13ef-43f9-8b6c-22c602005c0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 Report</vt:lpstr>
      <vt:lpstr>DSAG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Ghada BENAISSA</cp:lastModifiedBy>
  <cp:revision/>
  <dcterms:created xsi:type="dcterms:W3CDTF">2017-10-10T11:47:39Z</dcterms:created>
  <dcterms:modified xsi:type="dcterms:W3CDTF">2023-03-22T09:38:15Z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