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ma Kelly\Documents\REACH\WaSH Cluster\COVID-19\"/>
    </mc:Choice>
  </mc:AlternateContent>
  <bookViews>
    <workbookView xWindow="0" yWindow="0" windowWidth="28800" windowHeight="12330" tabRatio="839" firstSheet="1" activeTab="5"/>
  </bookViews>
  <sheets>
    <sheet name="1. READ ME" sheetId="7" r:id="rId1"/>
    <sheet name="2. Pop Density and IDP Rate" sheetId="14" r:id="rId2"/>
    <sheet name="3. GAM and Cholera" sheetId="4" r:id="rId3"/>
    <sheet name="4. Core WASH Severity" sheetId="12" r:id="rId4"/>
    <sheet name="5. COVID-19 Incidence Risk" sheetId="11" r:id="rId5"/>
    <sheet name="6. Indicator List" sheetId="13" r:id="rId6"/>
  </sheets>
  <definedNames>
    <definedName name="_xlnm._FilterDatabase" localSheetId="2" hidden="1">'3. GAM and Cholera'!$A$1:$S$1261</definedName>
    <definedName name="_xlnm._FilterDatabase" localSheetId="4" hidden="1">'5. COVID-19 Incidence Risk'!$K$1:$Y$334</definedName>
  </definedNames>
  <calcPr calcId="162913"/>
  <customWorkbookViews>
    <customWorkbookView name="Filter 2" guid="{6B5F9EEA-5043-4514-8A49-B99BF95F1D24}" maximized="1" windowWidth="0" windowHeight="0" activeSheetId="0"/>
    <customWorkbookView name="Filter 3" guid="{2E7E55DB-18FC-436D-BEDD-99E3C43D589F}" maximized="1" windowWidth="0" windowHeight="0" activeSheetId="0"/>
    <customWorkbookView name="Filter 1" guid="{D0552ECF-59E5-4257-935E-9E493AF6A9C7}" maximized="1" windowWidth="0" windowHeight="0" activeSheetId="0"/>
  </customWorkbookViews>
</workbook>
</file>

<file path=xl/calcChain.xml><?xml version="1.0" encoding="utf-8"?>
<calcChain xmlns="http://schemas.openxmlformats.org/spreadsheetml/2006/main">
  <c r="I334" i="14" l="1"/>
  <c r="I333" i="14"/>
  <c r="I332" i="14"/>
  <c r="I331" i="14"/>
  <c r="I330" i="14"/>
  <c r="I329" i="14"/>
  <c r="I328" i="14"/>
  <c r="I327" i="14"/>
  <c r="I326" i="14"/>
  <c r="I325" i="14"/>
  <c r="I324" i="14"/>
  <c r="I323" i="14"/>
  <c r="I322" i="14"/>
  <c r="I321" i="14"/>
  <c r="I320" i="14"/>
  <c r="I319" i="14"/>
  <c r="I318" i="14"/>
  <c r="I317" i="14"/>
  <c r="I316" i="14"/>
  <c r="I315" i="14"/>
  <c r="I314" i="14"/>
  <c r="I313" i="14"/>
  <c r="I312" i="14"/>
  <c r="I311" i="14"/>
  <c r="I310" i="14"/>
  <c r="I309" i="14"/>
  <c r="I308" i="14"/>
  <c r="I307" i="14"/>
  <c r="I306" i="14"/>
  <c r="I305" i="14"/>
  <c r="I304" i="14"/>
  <c r="I303" i="14"/>
  <c r="I302" i="14"/>
  <c r="I301" i="14"/>
  <c r="I300" i="14"/>
  <c r="I299" i="14"/>
  <c r="I298" i="14"/>
  <c r="I297" i="14"/>
  <c r="I296" i="14"/>
  <c r="I295" i="14"/>
  <c r="I294" i="14"/>
  <c r="I293" i="14"/>
  <c r="I292" i="14"/>
  <c r="I291" i="14"/>
  <c r="I290" i="14"/>
  <c r="I289" i="14"/>
  <c r="I288" i="14"/>
  <c r="I287" i="14"/>
  <c r="I286" i="14"/>
  <c r="I285" i="14"/>
  <c r="I284" i="14"/>
  <c r="I283" i="14"/>
  <c r="I282" i="14"/>
  <c r="I281" i="14"/>
  <c r="I280" i="14"/>
  <c r="I279" i="14"/>
  <c r="I278" i="14"/>
  <c r="I277" i="14"/>
  <c r="I276" i="14"/>
  <c r="I275" i="14"/>
  <c r="I274" i="14"/>
  <c r="I273" i="14"/>
  <c r="I272" i="14"/>
  <c r="I271" i="14"/>
  <c r="I270" i="14"/>
  <c r="I269" i="14"/>
  <c r="I268" i="14"/>
  <c r="I267" i="14"/>
  <c r="I266" i="14"/>
  <c r="I265" i="14"/>
  <c r="I264" i="14"/>
  <c r="I263" i="14"/>
  <c r="I262" i="14"/>
  <c r="I261" i="14"/>
  <c r="I260" i="14"/>
  <c r="I259" i="14"/>
  <c r="I258" i="14"/>
  <c r="I257" i="14"/>
  <c r="I256" i="14"/>
  <c r="I255" i="14"/>
  <c r="I254" i="14"/>
  <c r="I253" i="14"/>
  <c r="I252" i="14"/>
  <c r="I251" i="14"/>
  <c r="I250" i="14"/>
  <c r="I249" i="14"/>
  <c r="I248" i="14"/>
  <c r="I247" i="14"/>
  <c r="I246" i="14"/>
  <c r="I245" i="14"/>
  <c r="I244" i="14"/>
  <c r="I243" i="14"/>
  <c r="I242" i="14"/>
  <c r="I241" i="14"/>
  <c r="I240" i="14"/>
  <c r="I239" i="14"/>
  <c r="I238" i="14"/>
  <c r="I237" i="14"/>
  <c r="I236" i="14"/>
  <c r="I235" i="14"/>
  <c r="I234" i="14"/>
  <c r="I233" i="14"/>
  <c r="I232" i="14"/>
  <c r="I231" i="14"/>
  <c r="I230" i="14"/>
  <c r="I229" i="14"/>
  <c r="I228" i="14"/>
  <c r="I227" i="14"/>
  <c r="I226" i="14"/>
  <c r="I225" i="14"/>
  <c r="I224" i="14"/>
  <c r="I223" i="14"/>
  <c r="I222" i="14"/>
  <c r="I221" i="14"/>
  <c r="I220" i="14"/>
  <c r="I219" i="14"/>
  <c r="I218" i="14"/>
  <c r="I217" i="14"/>
  <c r="I216" i="14"/>
  <c r="I215" i="14"/>
  <c r="I214" i="14"/>
  <c r="I213" i="14"/>
  <c r="I212" i="14"/>
  <c r="I211" i="14"/>
  <c r="I210" i="14"/>
  <c r="I209" i="14"/>
  <c r="I208" i="14"/>
  <c r="I207" i="14"/>
  <c r="I206" i="14"/>
  <c r="I205" i="14"/>
  <c r="I204" i="14"/>
  <c r="I203" i="14"/>
  <c r="I202" i="14"/>
  <c r="I201" i="14"/>
  <c r="I200" i="14"/>
  <c r="I199" i="14"/>
  <c r="I198" i="14"/>
  <c r="I197" i="14"/>
  <c r="I196" i="14"/>
  <c r="I195" i="14"/>
  <c r="I194" i="14"/>
  <c r="I193" i="14"/>
  <c r="I192" i="14"/>
  <c r="I191" i="14"/>
  <c r="I190" i="14"/>
  <c r="I189" i="14"/>
  <c r="I188" i="14"/>
  <c r="I187" i="14"/>
  <c r="I186" i="14"/>
  <c r="I185" i="14"/>
  <c r="I184" i="14"/>
  <c r="I183" i="14"/>
  <c r="I182" i="14"/>
  <c r="I181" i="14"/>
  <c r="I180" i="14"/>
  <c r="I179" i="14"/>
  <c r="I178" i="14"/>
  <c r="I177" i="14"/>
  <c r="I176" i="14"/>
  <c r="I175" i="14"/>
  <c r="I174" i="14"/>
  <c r="I173" i="14"/>
  <c r="I172" i="14"/>
  <c r="I171" i="14"/>
  <c r="I170" i="14"/>
  <c r="I169" i="14"/>
  <c r="I168" i="14"/>
  <c r="I167" i="14"/>
  <c r="I166" i="14"/>
  <c r="I165" i="14"/>
  <c r="I164" i="14"/>
  <c r="I163" i="14"/>
  <c r="I162" i="14"/>
  <c r="I161" i="14"/>
  <c r="I160" i="14"/>
  <c r="I159" i="14"/>
  <c r="I158" i="14"/>
  <c r="I157" i="14"/>
  <c r="I156" i="14"/>
  <c r="I155" i="14"/>
  <c r="I154" i="14"/>
  <c r="I153" i="14"/>
  <c r="I152" i="14"/>
  <c r="I151" i="14"/>
  <c r="I150" i="14"/>
  <c r="I149" i="14"/>
  <c r="I148" i="14"/>
  <c r="I147" i="14"/>
  <c r="I146" i="14"/>
  <c r="I145" i="14"/>
  <c r="I144" i="14"/>
  <c r="I143" i="14"/>
  <c r="I142" i="14"/>
  <c r="I141" i="14"/>
  <c r="I140" i="14"/>
  <c r="I139" i="14"/>
  <c r="I138" i="14"/>
  <c r="I137" i="14"/>
  <c r="I136" i="14"/>
  <c r="I135" i="14"/>
  <c r="I134" i="14"/>
  <c r="I133" i="14"/>
  <c r="I132" i="14"/>
  <c r="I131" i="14"/>
  <c r="I130" i="14"/>
  <c r="I129" i="14"/>
  <c r="I128" i="14"/>
  <c r="I127" i="14"/>
  <c r="I126" i="14"/>
  <c r="I125" i="14"/>
  <c r="I124" i="14"/>
  <c r="I123" i="14"/>
  <c r="I122" i="14"/>
  <c r="I121" i="14"/>
  <c r="I120" i="14"/>
  <c r="I119" i="14"/>
  <c r="I118" i="14"/>
  <c r="I117" i="14"/>
  <c r="I116" i="14"/>
  <c r="I115" i="14"/>
  <c r="I114" i="14"/>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I4" i="14"/>
  <c r="I3" i="14"/>
  <c r="I2" i="14"/>
  <c r="G3" i="12" l="1"/>
  <c r="G4" i="12"/>
  <c r="G5" i="12"/>
  <c r="G6" i="12"/>
  <c r="G7" i="12"/>
  <c r="G8" i="12"/>
  <c r="G9" i="12"/>
  <c r="G10" i="12"/>
  <c r="F10" i="11" s="1"/>
  <c r="G11" i="12"/>
  <c r="F328" i="11"/>
  <c r="F320" i="11"/>
  <c r="F312" i="11"/>
  <c r="F304" i="11"/>
  <c r="F296" i="11"/>
  <c r="F288" i="11"/>
  <c r="F280" i="11"/>
  <c r="F272" i="11"/>
  <c r="F256" i="11"/>
  <c r="F240" i="11"/>
  <c r="F232" i="11"/>
  <c r="F176" i="11"/>
  <c r="F168" i="11"/>
  <c r="F160" i="11"/>
  <c r="F152" i="11"/>
  <c r="F144" i="11"/>
  <c r="F136" i="11"/>
  <c r="F128" i="11"/>
  <c r="F120" i="11"/>
  <c r="F112" i="11"/>
  <c r="F104" i="11"/>
  <c r="F96" i="11"/>
  <c r="F88" i="11"/>
  <c r="F80" i="11"/>
  <c r="F56" i="11"/>
  <c r="F48" i="11"/>
  <c r="F40" i="11"/>
  <c r="F39" i="11"/>
  <c r="F32" i="11"/>
  <c r="F31" i="11"/>
  <c r="F24" i="11"/>
  <c r="F23" i="11"/>
  <c r="F20" i="11"/>
  <c r="F14" i="11"/>
  <c r="F11" i="11"/>
  <c r="F9" i="11"/>
  <c r="F8" i="11"/>
  <c r="F7" i="11"/>
  <c r="F6" i="11"/>
  <c r="F5" i="11"/>
  <c r="F4" i="11"/>
  <c r="F3" i="11"/>
  <c r="G14" i="12"/>
  <c r="G16" i="12"/>
  <c r="F16" i="11" s="1"/>
  <c r="G18" i="12"/>
  <c r="F18" i="11" s="1"/>
  <c r="G19" i="12"/>
  <c r="F19" i="11" s="1"/>
  <c r="G20" i="12"/>
  <c r="G22" i="12"/>
  <c r="F22" i="11" s="1"/>
  <c r="G23" i="12"/>
  <c r="G24" i="12"/>
  <c r="G25" i="12"/>
  <c r="F25" i="11" s="1"/>
  <c r="G26" i="12"/>
  <c r="F26" i="11" s="1"/>
  <c r="G27" i="12"/>
  <c r="F27" i="11" s="1"/>
  <c r="G28" i="12"/>
  <c r="F28" i="11" s="1"/>
  <c r="G29" i="12"/>
  <c r="F29" i="11" s="1"/>
  <c r="G30" i="12"/>
  <c r="F30" i="11" s="1"/>
  <c r="G31" i="12"/>
  <c r="G32" i="12"/>
  <c r="G33" i="12"/>
  <c r="F33" i="11" s="1"/>
  <c r="G34" i="12"/>
  <c r="F34" i="11" s="1"/>
  <c r="G35" i="12"/>
  <c r="F35" i="11" s="1"/>
  <c r="G36" i="12"/>
  <c r="F36" i="11" s="1"/>
  <c r="G37" i="12"/>
  <c r="F37" i="11" s="1"/>
  <c r="G38" i="12"/>
  <c r="F38" i="11" s="1"/>
  <c r="G39" i="12"/>
  <c r="G40" i="12"/>
  <c r="G41" i="12"/>
  <c r="F41" i="11" s="1"/>
  <c r="G42" i="12"/>
  <c r="F42" i="11" s="1"/>
  <c r="G43" i="12"/>
  <c r="F43" i="11" s="1"/>
  <c r="G44" i="12"/>
  <c r="F44" i="11" s="1"/>
  <c r="G45" i="12"/>
  <c r="F45" i="11" s="1"/>
  <c r="G46" i="12"/>
  <c r="F46" i="11" s="1"/>
  <c r="G47" i="12"/>
  <c r="F47" i="11" s="1"/>
  <c r="G48" i="12"/>
  <c r="G49" i="12"/>
  <c r="F49" i="11" s="1"/>
  <c r="G50" i="12"/>
  <c r="F50" i="11" s="1"/>
  <c r="G51" i="12"/>
  <c r="F51" i="11" s="1"/>
  <c r="G52" i="12"/>
  <c r="F52" i="11" s="1"/>
  <c r="G53" i="12"/>
  <c r="F53" i="11" s="1"/>
  <c r="G54" i="12"/>
  <c r="F54" i="11" s="1"/>
  <c r="G55" i="12"/>
  <c r="F55" i="11" s="1"/>
  <c r="G56" i="12"/>
  <c r="G57" i="12"/>
  <c r="F57" i="11" s="1"/>
  <c r="G58" i="12"/>
  <c r="F58" i="11" s="1"/>
  <c r="G59" i="12"/>
  <c r="F59" i="11" s="1"/>
  <c r="G60" i="12"/>
  <c r="F60" i="11" s="1"/>
  <c r="G61" i="12"/>
  <c r="F61" i="11" s="1"/>
  <c r="G62" i="12"/>
  <c r="F62" i="11" s="1"/>
  <c r="G63" i="12"/>
  <c r="F63" i="11" s="1"/>
  <c r="G66" i="12"/>
  <c r="F66" i="11" s="1"/>
  <c r="G67" i="12"/>
  <c r="F67" i="11" s="1"/>
  <c r="G68" i="12"/>
  <c r="F68" i="11" s="1"/>
  <c r="G69" i="12"/>
  <c r="F69" i="11" s="1"/>
  <c r="G70" i="12"/>
  <c r="F70" i="11" s="1"/>
  <c r="G71" i="12"/>
  <c r="F71" i="11" s="1"/>
  <c r="G75" i="12"/>
  <c r="F75" i="11" s="1"/>
  <c r="G76" i="12"/>
  <c r="F76" i="11" s="1"/>
  <c r="G77" i="12"/>
  <c r="F77" i="11" s="1"/>
  <c r="G78" i="12"/>
  <c r="F78" i="11" s="1"/>
  <c r="G79" i="12"/>
  <c r="F79" i="11" s="1"/>
  <c r="G80" i="12"/>
  <c r="G81" i="12"/>
  <c r="F81" i="11" s="1"/>
  <c r="G83" i="12"/>
  <c r="F83" i="11" s="1"/>
  <c r="G85" i="12"/>
  <c r="F85" i="11" s="1"/>
  <c r="G86" i="12"/>
  <c r="F86" i="11" s="1"/>
  <c r="G87" i="12"/>
  <c r="F87" i="11" s="1"/>
  <c r="G88" i="12"/>
  <c r="G89" i="12"/>
  <c r="F89" i="11" s="1"/>
  <c r="G90" i="12"/>
  <c r="F90" i="11" s="1"/>
  <c r="G91" i="12"/>
  <c r="F91" i="11" s="1"/>
  <c r="G92" i="12"/>
  <c r="F92" i="11" s="1"/>
  <c r="G93" i="12"/>
  <c r="F93" i="11" s="1"/>
  <c r="G94" i="12"/>
  <c r="F94" i="11" s="1"/>
  <c r="G95" i="12"/>
  <c r="F95" i="11" s="1"/>
  <c r="G96" i="12"/>
  <c r="G97" i="12"/>
  <c r="F97" i="11" s="1"/>
  <c r="G98" i="12"/>
  <c r="F98" i="11" s="1"/>
  <c r="G99" i="12"/>
  <c r="F99" i="11" s="1"/>
  <c r="G100" i="12"/>
  <c r="F100" i="11" s="1"/>
  <c r="G101" i="12"/>
  <c r="F101" i="11" s="1"/>
  <c r="G102" i="12"/>
  <c r="F102" i="11" s="1"/>
  <c r="G104" i="12"/>
  <c r="G105" i="12"/>
  <c r="F105" i="11" s="1"/>
  <c r="G106" i="12"/>
  <c r="F106" i="11" s="1"/>
  <c r="G107" i="12"/>
  <c r="F107" i="11" s="1"/>
  <c r="G108" i="12"/>
  <c r="F108" i="11" s="1"/>
  <c r="G110" i="12"/>
  <c r="F110" i="11" s="1"/>
  <c r="G111" i="12"/>
  <c r="F111" i="11" s="1"/>
  <c r="G112" i="12"/>
  <c r="G113" i="12"/>
  <c r="F113" i="11" s="1"/>
  <c r="G114" i="12"/>
  <c r="F114" i="11" s="1"/>
  <c r="G115" i="12"/>
  <c r="F115" i="11" s="1"/>
  <c r="G116" i="12"/>
  <c r="F116" i="11" s="1"/>
  <c r="G117" i="12"/>
  <c r="F117" i="11" s="1"/>
  <c r="G118" i="12"/>
  <c r="F118" i="11" s="1"/>
  <c r="G119" i="12"/>
  <c r="F119" i="11" s="1"/>
  <c r="G120" i="12"/>
  <c r="G121" i="12"/>
  <c r="F121" i="11" s="1"/>
  <c r="G122" i="12"/>
  <c r="F122" i="11" s="1"/>
  <c r="G123" i="12"/>
  <c r="F123" i="11" s="1"/>
  <c r="G124" i="12"/>
  <c r="F124" i="11" s="1"/>
  <c r="G126" i="12"/>
  <c r="F126" i="11" s="1"/>
  <c r="G128" i="12"/>
  <c r="G129" i="12"/>
  <c r="F129" i="11" s="1"/>
  <c r="G130" i="12"/>
  <c r="F130" i="11" s="1"/>
  <c r="G131" i="12"/>
  <c r="F131" i="11" s="1"/>
  <c r="G132" i="12"/>
  <c r="F132" i="11" s="1"/>
  <c r="G133" i="12"/>
  <c r="F133" i="11" s="1"/>
  <c r="G134" i="12"/>
  <c r="F134" i="11" s="1"/>
  <c r="G135" i="12"/>
  <c r="F135" i="11" s="1"/>
  <c r="G136" i="12"/>
  <c r="G137" i="12"/>
  <c r="F137" i="11" s="1"/>
  <c r="G138" i="12"/>
  <c r="F138" i="11" s="1"/>
  <c r="G139" i="12"/>
  <c r="F139" i="11" s="1"/>
  <c r="G140" i="12"/>
  <c r="F140" i="11" s="1"/>
  <c r="G141" i="12"/>
  <c r="F141" i="11" s="1"/>
  <c r="G142" i="12"/>
  <c r="F142" i="11" s="1"/>
  <c r="G143" i="12"/>
  <c r="F143" i="11" s="1"/>
  <c r="G144" i="12"/>
  <c r="G145" i="12"/>
  <c r="F145" i="11" s="1"/>
  <c r="G146" i="12"/>
  <c r="F146" i="11" s="1"/>
  <c r="G147" i="12"/>
  <c r="F147" i="11" s="1"/>
  <c r="G148" i="12"/>
  <c r="F148" i="11" s="1"/>
  <c r="G149" i="12"/>
  <c r="F149" i="11" s="1"/>
  <c r="G150" i="12"/>
  <c r="F150" i="11" s="1"/>
  <c r="G151" i="12"/>
  <c r="F151" i="11" s="1"/>
  <c r="G152" i="12"/>
  <c r="G153" i="12"/>
  <c r="F153" i="11" s="1"/>
  <c r="G154" i="12"/>
  <c r="F154" i="11" s="1"/>
  <c r="G155" i="12"/>
  <c r="F155" i="11" s="1"/>
  <c r="G156" i="12"/>
  <c r="F156" i="11" s="1"/>
  <c r="G157" i="12"/>
  <c r="F157" i="11" s="1"/>
  <c r="G158" i="12"/>
  <c r="F158" i="11" s="1"/>
  <c r="G159" i="12"/>
  <c r="F159" i="11" s="1"/>
  <c r="G160" i="12"/>
  <c r="G161" i="12"/>
  <c r="F161" i="11" s="1"/>
  <c r="G162" i="12"/>
  <c r="F162" i="11" s="1"/>
  <c r="G163" i="12"/>
  <c r="F163" i="11" s="1"/>
  <c r="G164" i="12"/>
  <c r="F164" i="11" s="1"/>
  <c r="G165" i="12"/>
  <c r="F165" i="11" s="1"/>
  <c r="G167" i="12"/>
  <c r="F167" i="11" s="1"/>
  <c r="G168" i="12"/>
  <c r="G169" i="12"/>
  <c r="F169" i="11" s="1"/>
  <c r="G170" i="12"/>
  <c r="F170" i="11" s="1"/>
  <c r="G171" i="12"/>
  <c r="F171" i="11" s="1"/>
  <c r="G172" i="12"/>
  <c r="F172" i="11" s="1"/>
  <c r="G173" i="12"/>
  <c r="F173" i="11" s="1"/>
  <c r="G174" i="12"/>
  <c r="F174" i="11" s="1"/>
  <c r="G175" i="12"/>
  <c r="F175" i="11" s="1"/>
  <c r="G176" i="12"/>
  <c r="G177" i="12"/>
  <c r="F177" i="11" s="1"/>
  <c r="G178" i="12"/>
  <c r="F178" i="11" s="1"/>
  <c r="G179" i="12"/>
  <c r="F179" i="11" s="1"/>
  <c r="G180" i="12"/>
  <c r="F180" i="11" s="1"/>
  <c r="G181" i="12"/>
  <c r="F181" i="11" s="1"/>
  <c r="G183" i="12"/>
  <c r="F183" i="11" s="1"/>
  <c r="G185" i="12"/>
  <c r="F185" i="11" s="1"/>
  <c r="G186" i="12"/>
  <c r="F186" i="11" s="1"/>
  <c r="G187" i="12"/>
  <c r="F187" i="11" s="1"/>
  <c r="G188" i="12"/>
  <c r="F188" i="11" s="1"/>
  <c r="G189" i="12"/>
  <c r="F189" i="11" s="1"/>
  <c r="G190" i="12"/>
  <c r="F190" i="11" s="1"/>
  <c r="G191" i="12"/>
  <c r="F191" i="11" s="1"/>
  <c r="G192" i="12"/>
  <c r="F192" i="11" s="1"/>
  <c r="G193" i="12"/>
  <c r="F193" i="11" s="1"/>
  <c r="G194" i="12"/>
  <c r="F194" i="11" s="1"/>
  <c r="G195" i="12"/>
  <c r="F195" i="11" s="1"/>
  <c r="G196" i="12"/>
  <c r="F196" i="11" s="1"/>
  <c r="G197" i="12"/>
  <c r="F197" i="11" s="1"/>
  <c r="G198" i="12"/>
  <c r="F198" i="11" s="1"/>
  <c r="G199" i="12"/>
  <c r="F199" i="11" s="1"/>
  <c r="G200" i="12"/>
  <c r="F200" i="11" s="1"/>
  <c r="G201" i="12"/>
  <c r="F201" i="11" s="1"/>
  <c r="G202" i="12"/>
  <c r="F202" i="11" s="1"/>
  <c r="G203" i="12"/>
  <c r="F203" i="11" s="1"/>
  <c r="G204" i="12"/>
  <c r="F204" i="11" s="1"/>
  <c r="G205" i="12"/>
  <c r="F205" i="11" s="1"/>
  <c r="G206" i="12"/>
  <c r="F206" i="11" s="1"/>
  <c r="G207" i="12"/>
  <c r="F207" i="11" s="1"/>
  <c r="G208" i="12"/>
  <c r="F208" i="11" s="1"/>
  <c r="G209" i="12"/>
  <c r="F209" i="11" s="1"/>
  <c r="G210" i="12"/>
  <c r="F210" i="11" s="1"/>
  <c r="G211" i="12"/>
  <c r="F211" i="11" s="1"/>
  <c r="G212" i="12"/>
  <c r="F212" i="11" s="1"/>
  <c r="G213" i="12"/>
  <c r="F213" i="11" s="1"/>
  <c r="G214" i="12"/>
  <c r="F214" i="11" s="1"/>
  <c r="G215" i="12"/>
  <c r="F215" i="11" s="1"/>
  <c r="G216" i="12"/>
  <c r="F216" i="11" s="1"/>
  <c r="G217" i="12"/>
  <c r="F217" i="11" s="1"/>
  <c r="G218" i="12"/>
  <c r="F218" i="11" s="1"/>
  <c r="G219" i="12"/>
  <c r="F219" i="11" s="1"/>
  <c r="G220" i="12"/>
  <c r="F220" i="11" s="1"/>
  <c r="G221" i="12"/>
  <c r="F221" i="11" s="1"/>
  <c r="G222" i="12"/>
  <c r="F222" i="11" s="1"/>
  <c r="G223" i="12"/>
  <c r="F223" i="11" s="1"/>
  <c r="G224" i="12"/>
  <c r="F224" i="11" s="1"/>
  <c r="G225" i="12"/>
  <c r="F225" i="11" s="1"/>
  <c r="G226" i="12"/>
  <c r="F226" i="11" s="1"/>
  <c r="G228" i="12"/>
  <c r="F228" i="11" s="1"/>
  <c r="G229" i="12"/>
  <c r="F229" i="11" s="1"/>
  <c r="G230" i="12"/>
  <c r="F230" i="11" s="1"/>
  <c r="G231" i="12"/>
  <c r="F231" i="11" s="1"/>
  <c r="G232" i="12"/>
  <c r="G233" i="12"/>
  <c r="F233" i="11" s="1"/>
  <c r="G234" i="12"/>
  <c r="F234" i="11" s="1"/>
  <c r="G235" i="12"/>
  <c r="F235" i="11" s="1"/>
  <c r="G236" i="12"/>
  <c r="F236" i="11" s="1"/>
  <c r="G237" i="12"/>
  <c r="F237" i="11" s="1"/>
  <c r="G238" i="12"/>
  <c r="F238" i="11" s="1"/>
  <c r="G239" i="12"/>
  <c r="F239" i="11" s="1"/>
  <c r="G240" i="12"/>
  <c r="G241" i="12"/>
  <c r="F241" i="11" s="1"/>
  <c r="G242" i="12"/>
  <c r="F242" i="11" s="1"/>
  <c r="G247" i="12"/>
  <c r="F247" i="11" s="1"/>
  <c r="G249" i="12"/>
  <c r="F249" i="11" s="1"/>
  <c r="G251" i="12"/>
  <c r="F251" i="11" s="1"/>
  <c r="G252" i="12"/>
  <c r="F252" i="11" s="1"/>
  <c r="G253" i="12"/>
  <c r="F253" i="11" s="1"/>
  <c r="G254" i="12"/>
  <c r="F254" i="11" s="1"/>
  <c r="G255" i="12"/>
  <c r="F255" i="11" s="1"/>
  <c r="G256" i="12"/>
  <c r="G259" i="12"/>
  <c r="F259" i="11" s="1"/>
  <c r="G260" i="12"/>
  <c r="F260" i="11" s="1"/>
  <c r="G262" i="12"/>
  <c r="F262" i="11" s="1"/>
  <c r="G263" i="12"/>
  <c r="F263" i="11" s="1"/>
  <c r="G270" i="12"/>
  <c r="F270" i="11" s="1"/>
  <c r="G272" i="12"/>
  <c r="G273" i="12"/>
  <c r="F273" i="11" s="1"/>
  <c r="G274" i="12"/>
  <c r="F274" i="11" s="1"/>
  <c r="G275" i="12"/>
  <c r="F275" i="11" s="1"/>
  <c r="G276" i="12"/>
  <c r="F276" i="11" s="1"/>
  <c r="G278" i="12"/>
  <c r="F278" i="11" s="1"/>
  <c r="G279" i="12"/>
  <c r="F279" i="11" s="1"/>
  <c r="G280" i="12"/>
  <c r="G281" i="12"/>
  <c r="F281" i="11" s="1"/>
  <c r="G282" i="12"/>
  <c r="F282" i="11" s="1"/>
  <c r="G283" i="12"/>
  <c r="F283" i="11" s="1"/>
  <c r="G284" i="12"/>
  <c r="F284" i="11" s="1"/>
  <c r="G285" i="12"/>
  <c r="F285" i="11" s="1"/>
  <c r="G286" i="12"/>
  <c r="F286" i="11" s="1"/>
  <c r="G287" i="12"/>
  <c r="F287" i="11" s="1"/>
  <c r="G288" i="12"/>
  <c r="G289" i="12"/>
  <c r="F289" i="11" s="1"/>
  <c r="G290" i="12"/>
  <c r="F290" i="11" s="1"/>
  <c r="G291" i="12"/>
  <c r="F291" i="11" s="1"/>
  <c r="G292" i="12"/>
  <c r="F292" i="11" s="1"/>
  <c r="G293" i="12"/>
  <c r="F293" i="11" s="1"/>
  <c r="G294" i="12"/>
  <c r="F294" i="11" s="1"/>
  <c r="G295" i="12"/>
  <c r="F295" i="11" s="1"/>
  <c r="G296" i="12"/>
  <c r="G297" i="12"/>
  <c r="F297" i="11" s="1"/>
  <c r="G298" i="12"/>
  <c r="F298" i="11" s="1"/>
  <c r="G299" i="12"/>
  <c r="F299" i="11" s="1"/>
  <c r="G300" i="12"/>
  <c r="F300" i="11" s="1"/>
  <c r="G301" i="12"/>
  <c r="F301" i="11" s="1"/>
  <c r="G302" i="12"/>
  <c r="F302" i="11" s="1"/>
  <c r="G303" i="12"/>
  <c r="F303" i="11" s="1"/>
  <c r="G304" i="12"/>
  <c r="G305" i="12"/>
  <c r="F305" i="11" s="1"/>
  <c r="G306" i="12"/>
  <c r="F306" i="11" s="1"/>
  <c r="G307" i="12"/>
  <c r="F307" i="11" s="1"/>
  <c r="G308" i="12"/>
  <c r="F308" i="11" s="1"/>
  <c r="G309" i="12"/>
  <c r="F309" i="11" s="1"/>
  <c r="G310" i="12"/>
  <c r="F310" i="11" s="1"/>
  <c r="G311" i="12"/>
  <c r="F311" i="11" s="1"/>
  <c r="G312" i="12"/>
  <c r="G313" i="12"/>
  <c r="F313" i="11" s="1"/>
  <c r="G314" i="12"/>
  <c r="F314" i="11" s="1"/>
  <c r="G315" i="12"/>
  <c r="F315" i="11" s="1"/>
  <c r="G316" i="12"/>
  <c r="F316" i="11" s="1"/>
  <c r="G317" i="12"/>
  <c r="F317" i="11" s="1"/>
  <c r="G318" i="12"/>
  <c r="F318" i="11" s="1"/>
  <c r="G319" i="12"/>
  <c r="F319" i="11" s="1"/>
  <c r="G320" i="12"/>
  <c r="G321" i="12"/>
  <c r="F321" i="11" s="1"/>
  <c r="G322" i="12"/>
  <c r="F322" i="11" s="1"/>
  <c r="G324" i="12"/>
  <c r="F324" i="11" s="1"/>
  <c r="G325" i="12"/>
  <c r="F325" i="11" s="1"/>
  <c r="G326" i="12"/>
  <c r="F326" i="11" s="1"/>
  <c r="G327" i="12"/>
  <c r="F327" i="11" s="1"/>
  <c r="G328" i="12"/>
  <c r="G329" i="12"/>
  <c r="F329" i="11" s="1"/>
  <c r="G330" i="12"/>
  <c r="F330" i="11" s="1"/>
  <c r="G331" i="12"/>
  <c r="F331" i="11" s="1"/>
  <c r="G332" i="12"/>
  <c r="F332" i="11" s="1"/>
  <c r="G333" i="12"/>
  <c r="F333" i="11" s="1"/>
  <c r="G334" i="12"/>
  <c r="F334" i="11" s="1"/>
  <c r="G2" i="12"/>
  <c r="F2" i="11" s="1"/>
  <c r="P3" i="11" l="1"/>
  <c r="P4" i="11"/>
  <c r="P5" i="11"/>
  <c r="P6" i="11"/>
  <c r="P7" i="11"/>
  <c r="P8" i="11"/>
  <c r="P9" i="11"/>
  <c r="P10" i="11"/>
  <c r="P11"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209" i="11"/>
  <c r="P210" i="11"/>
  <c r="P211" i="11"/>
  <c r="P212" i="11"/>
  <c r="P213" i="11"/>
  <c r="P214" i="11"/>
  <c r="P215" i="11"/>
  <c r="P216" i="11"/>
  <c r="P217" i="11"/>
  <c r="P218" i="11"/>
  <c r="P219" i="11"/>
  <c r="P220" i="11"/>
  <c r="P221" i="11"/>
  <c r="P222" i="11"/>
  <c r="P223" i="11"/>
  <c r="P224" i="11"/>
  <c r="P225" i="11"/>
  <c r="P226" i="11"/>
  <c r="P227" i="11"/>
  <c r="P228" i="11"/>
  <c r="P229" i="11"/>
  <c r="P230" i="11"/>
  <c r="P231" i="11"/>
  <c r="P232" i="11"/>
  <c r="P233" i="11"/>
  <c r="P234" i="11"/>
  <c r="P235" i="11"/>
  <c r="P236" i="11"/>
  <c r="P237" i="11"/>
  <c r="P238" i="11"/>
  <c r="P239" i="11"/>
  <c r="P240" i="11"/>
  <c r="P241" i="11"/>
  <c r="P242" i="11"/>
  <c r="P243" i="11"/>
  <c r="P244" i="11"/>
  <c r="P245" i="11"/>
  <c r="P246" i="11"/>
  <c r="P247" i="11"/>
  <c r="P248" i="11"/>
  <c r="P249" i="11"/>
  <c r="P250" i="11"/>
  <c r="P251" i="11"/>
  <c r="P252" i="11"/>
  <c r="P253" i="11"/>
  <c r="P254" i="11"/>
  <c r="P255" i="11"/>
  <c r="P256" i="11"/>
  <c r="P257" i="11"/>
  <c r="P258" i="11"/>
  <c r="P259" i="11"/>
  <c r="P260" i="11"/>
  <c r="P261" i="11"/>
  <c r="P262" i="11"/>
  <c r="P263" i="11"/>
  <c r="P264" i="11"/>
  <c r="P265" i="11"/>
  <c r="P266" i="11"/>
  <c r="P267" i="11"/>
  <c r="P268" i="11"/>
  <c r="P269" i="11"/>
  <c r="P270" i="11"/>
  <c r="P271" i="11"/>
  <c r="P272" i="11"/>
  <c r="P273" i="11"/>
  <c r="P274" i="11"/>
  <c r="P275" i="11"/>
  <c r="P276" i="11"/>
  <c r="P277" i="11"/>
  <c r="P278" i="11"/>
  <c r="P279" i="11"/>
  <c r="P280" i="11"/>
  <c r="P281" i="11"/>
  <c r="P282" i="11"/>
  <c r="P283" i="11"/>
  <c r="P284" i="11"/>
  <c r="P285" i="11"/>
  <c r="P286" i="11"/>
  <c r="P287" i="11"/>
  <c r="P288" i="11"/>
  <c r="P289" i="11"/>
  <c r="P290" i="11"/>
  <c r="P291" i="11"/>
  <c r="P292" i="11"/>
  <c r="P293" i="11"/>
  <c r="P294" i="11"/>
  <c r="P295" i="11"/>
  <c r="P296" i="11"/>
  <c r="P297" i="11"/>
  <c r="P298" i="11"/>
  <c r="P299" i="11"/>
  <c r="P300" i="11"/>
  <c r="P301" i="11"/>
  <c r="P302" i="11"/>
  <c r="P303" i="11"/>
  <c r="P304" i="11"/>
  <c r="P305" i="11"/>
  <c r="P306" i="11"/>
  <c r="P307" i="11"/>
  <c r="P308" i="11"/>
  <c r="P309" i="11"/>
  <c r="P310" i="11"/>
  <c r="P311" i="11"/>
  <c r="P312" i="11"/>
  <c r="P313" i="11"/>
  <c r="P314" i="11"/>
  <c r="P315" i="11"/>
  <c r="P316" i="11"/>
  <c r="P317" i="11"/>
  <c r="P318" i="11"/>
  <c r="P319" i="11"/>
  <c r="P320" i="11"/>
  <c r="P321" i="11"/>
  <c r="P322" i="11"/>
  <c r="P323" i="11"/>
  <c r="P324" i="11"/>
  <c r="P325" i="11"/>
  <c r="P326" i="11"/>
  <c r="P327" i="11"/>
  <c r="P328" i="11"/>
  <c r="P329" i="11"/>
  <c r="P330" i="11"/>
  <c r="P331" i="11"/>
  <c r="P332" i="11"/>
  <c r="P333" i="11"/>
  <c r="P334" i="11"/>
  <c r="O3" i="11"/>
  <c r="O4" i="11"/>
  <c r="O5" i="11"/>
  <c r="O6" i="11"/>
  <c r="O7" i="11"/>
  <c r="O8"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1" i="11"/>
  <c r="O162" i="11"/>
  <c r="O163" i="11"/>
  <c r="O164" i="11"/>
  <c r="O165" i="11"/>
  <c r="O166" i="11"/>
  <c r="O167" i="11"/>
  <c r="O168" i="11"/>
  <c r="O169" i="11"/>
  <c r="O170" i="11"/>
  <c r="O171" i="11"/>
  <c r="O172" i="11"/>
  <c r="O173" i="11"/>
  <c r="O174" i="11"/>
  <c r="O175" i="11"/>
  <c r="O176" i="11"/>
  <c r="O177"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234" i="11"/>
  <c r="O235" i="11"/>
  <c r="O236" i="11"/>
  <c r="O237" i="11"/>
  <c r="O238" i="11"/>
  <c r="O239" i="11"/>
  <c r="O240" i="11"/>
  <c r="O241" i="11"/>
  <c r="O242" i="11"/>
  <c r="O243" i="11"/>
  <c r="O244" i="11"/>
  <c r="O245" i="11"/>
  <c r="O246" i="11"/>
  <c r="O247" i="11"/>
  <c r="O248" i="11"/>
  <c r="O249" i="11"/>
  <c r="O250" i="11"/>
  <c r="O251" i="11"/>
  <c r="O252" i="11"/>
  <c r="O253" i="11"/>
  <c r="O254" i="11"/>
  <c r="O255" i="11"/>
  <c r="O256" i="11"/>
  <c r="O257" i="11"/>
  <c r="O258" i="11"/>
  <c r="O259" i="11"/>
  <c r="O260" i="11"/>
  <c r="O261" i="11"/>
  <c r="O262" i="11"/>
  <c r="O263" i="11"/>
  <c r="O264" i="11"/>
  <c r="O265" i="11"/>
  <c r="O266" i="11"/>
  <c r="O267" i="11"/>
  <c r="O268" i="11"/>
  <c r="O269" i="11"/>
  <c r="O270" i="11"/>
  <c r="O271" i="11"/>
  <c r="O272" i="11"/>
  <c r="O273" i="11"/>
  <c r="O274" i="11"/>
  <c r="O275" i="11"/>
  <c r="O276" i="11"/>
  <c r="O277" i="11"/>
  <c r="O278" i="11"/>
  <c r="O279" i="11"/>
  <c r="O280" i="11"/>
  <c r="O281" i="11"/>
  <c r="O282" i="11"/>
  <c r="O283" i="11"/>
  <c r="O284" i="11"/>
  <c r="O285" i="11"/>
  <c r="O286" i="11"/>
  <c r="O287" i="11"/>
  <c r="O288" i="11"/>
  <c r="O289" i="11"/>
  <c r="O290" i="11"/>
  <c r="O291" i="11"/>
  <c r="O292" i="11"/>
  <c r="O293" i="11"/>
  <c r="O294" i="11"/>
  <c r="O295" i="11"/>
  <c r="O296" i="11"/>
  <c r="O297" i="11"/>
  <c r="O298" i="11"/>
  <c r="O299" i="11"/>
  <c r="O300" i="11"/>
  <c r="O301" i="11"/>
  <c r="O302" i="11"/>
  <c r="O303" i="11"/>
  <c r="O304" i="11"/>
  <c r="O305" i="11"/>
  <c r="O306" i="11"/>
  <c r="O307" i="11"/>
  <c r="O308" i="11"/>
  <c r="O309" i="11"/>
  <c r="O310" i="11"/>
  <c r="O311" i="11"/>
  <c r="O312" i="11"/>
  <c r="O313" i="11"/>
  <c r="O314" i="11"/>
  <c r="O315" i="11"/>
  <c r="O316" i="11"/>
  <c r="O317" i="11"/>
  <c r="O318" i="11"/>
  <c r="O319" i="11"/>
  <c r="O320" i="11"/>
  <c r="O321" i="11"/>
  <c r="O322" i="11"/>
  <c r="O323" i="11"/>
  <c r="O324" i="11"/>
  <c r="O325" i="11"/>
  <c r="O326" i="11"/>
  <c r="O327" i="11"/>
  <c r="O328" i="11"/>
  <c r="O329" i="11"/>
  <c r="O330" i="11"/>
  <c r="O331" i="11"/>
  <c r="O332" i="11"/>
  <c r="O333" i="11"/>
  <c r="O334" i="11"/>
  <c r="N3" i="11"/>
  <c r="N4" i="11"/>
  <c r="N5" i="11"/>
  <c r="N6"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326" i="11"/>
  <c r="N327" i="11"/>
  <c r="N328" i="11"/>
  <c r="N329" i="11"/>
  <c r="N330" i="11"/>
  <c r="N331" i="11"/>
  <c r="N332" i="11"/>
  <c r="N333" i="11"/>
  <c r="N334" i="11"/>
  <c r="M3" i="11"/>
  <c r="M4" i="11"/>
  <c r="M5" i="11"/>
  <c r="M6" i="11"/>
  <c r="T6" i="11" s="1"/>
  <c r="M7" i="11"/>
  <c r="T7" i="11" s="1"/>
  <c r="M8" i="11"/>
  <c r="M9" i="11"/>
  <c r="M10" i="11"/>
  <c r="T10" i="11" s="1"/>
  <c r="M11" i="11"/>
  <c r="M12" i="11"/>
  <c r="M13" i="11"/>
  <c r="M14" i="11"/>
  <c r="T14" i="11" s="1"/>
  <c r="M15" i="11"/>
  <c r="M16" i="11"/>
  <c r="T16" i="11" s="1"/>
  <c r="M17" i="11"/>
  <c r="M18" i="11"/>
  <c r="T18" i="11" s="1"/>
  <c r="M19" i="11"/>
  <c r="M20" i="11"/>
  <c r="M21" i="11"/>
  <c r="M22" i="11"/>
  <c r="T22" i="11" s="1"/>
  <c r="M23" i="11"/>
  <c r="T23" i="11" s="1"/>
  <c r="M24" i="11"/>
  <c r="M25" i="11"/>
  <c r="M26" i="11"/>
  <c r="T26" i="11" s="1"/>
  <c r="M27" i="11"/>
  <c r="M28" i="11"/>
  <c r="M29" i="11"/>
  <c r="T29" i="11" s="1"/>
  <c r="M30" i="11"/>
  <c r="T30" i="11" s="1"/>
  <c r="M31" i="11"/>
  <c r="M32" i="11"/>
  <c r="M33" i="11"/>
  <c r="T33" i="11" s="1"/>
  <c r="M34" i="11"/>
  <c r="T34" i="11" s="1"/>
  <c r="M35" i="11"/>
  <c r="M36" i="11"/>
  <c r="T36" i="11" s="1"/>
  <c r="M37" i="11"/>
  <c r="M38" i="11"/>
  <c r="M39" i="11"/>
  <c r="T39" i="11" s="1"/>
  <c r="M40" i="11"/>
  <c r="M41" i="11"/>
  <c r="M42" i="11"/>
  <c r="M43" i="11"/>
  <c r="T43" i="11" s="1"/>
  <c r="M44" i="11"/>
  <c r="T44" i="11" s="1"/>
  <c r="M45" i="11"/>
  <c r="M46" i="11"/>
  <c r="M47" i="11"/>
  <c r="M48" i="11"/>
  <c r="T48" i="11" s="1"/>
  <c r="M49" i="11"/>
  <c r="T49" i="11" s="1"/>
  <c r="M50" i="11"/>
  <c r="M51" i="11"/>
  <c r="M52" i="11"/>
  <c r="T52" i="11" s="1"/>
  <c r="M53" i="11"/>
  <c r="T53" i="11" s="1"/>
  <c r="M54" i="11"/>
  <c r="T54" i="11" s="1"/>
  <c r="M55" i="11"/>
  <c r="T55" i="11" s="1"/>
  <c r="M56" i="11"/>
  <c r="T56" i="11" s="1"/>
  <c r="M57" i="11"/>
  <c r="M58" i="11"/>
  <c r="M59" i="11"/>
  <c r="T59" i="11" s="1"/>
  <c r="M60" i="11"/>
  <c r="T60" i="11" s="1"/>
  <c r="M61" i="11"/>
  <c r="T61" i="11" s="1"/>
  <c r="M62" i="11"/>
  <c r="M63" i="11"/>
  <c r="M64" i="11"/>
  <c r="M65" i="11"/>
  <c r="M66" i="11"/>
  <c r="M67" i="11"/>
  <c r="T67" i="11" s="1"/>
  <c r="M68" i="11"/>
  <c r="M69" i="11"/>
  <c r="M70" i="11"/>
  <c r="T70" i="11" s="1"/>
  <c r="M71" i="11"/>
  <c r="T71" i="11" s="1"/>
  <c r="M72" i="11"/>
  <c r="M73" i="11"/>
  <c r="M74" i="11"/>
  <c r="M75" i="11"/>
  <c r="M76" i="11"/>
  <c r="M77" i="11"/>
  <c r="T77" i="11" s="1"/>
  <c r="M78" i="11"/>
  <c r="T78" i="11" s="1"/>
  <c r="M79" i="11"/>
  <c r="M80" i="11"/>
  <c r="M81" i="11"/>
  <c r="M82" i="11"/>
  <c r="M83" i="11"/>
  <c r="M84" i="11"/>
  <c r="M85" i="11"/>
  <c r="T85" i="11" s="1"/>
  <c r="M86" i="11"/>
  <c r="T86" i="11" s="1"/>
  <c r="M87" i="11"/>
  <c r="T87" i="11" s="1"/>
  <c r="M88" i="11"/>
  <c r="T88" i="11" s="1"/>
  <c r="M89" i="11"/>
  <c r="T89" i="11" s="1"/>
  <c r="M90" i="11"/>
  <c r="M91" i="11"/>
  <c r="T91" i="11" s="1"/>
  <c r="M92" i="11"/>
  <c r="T92" i="11" s="1"/>
  <c r="M93" i="11"/>
  <c r="T93" i="11" s="1"/>
  <c r="M94" i="11"/>
  <c r="M95" i="11"/>
  <c r="M96" i="11"/>
  <c r="T96" i="11" s="1"/>
  <c r="M97" i="11"/>
  <c r="M98" i="11"/>
  <c r="M99" i="11"/>
  <c r="T99" i="11" s="1"/>
  <c r="M100" i="11"/>
  <c r="T100" i="11" s="1"/>
  <c r="M101" i="11"/>
  <c r="M102" i="11"/>
  <c r="M103" i="11"/>
  <c r="M104" i="11"/>
  <c r="T104" i="11" s="1"/>
  <c r="M105" i="11"/>
  <c r="T105" i="11" s="1"/>
  <c r="M106" i="11"/>
  <c r="T106" i="11" s="1"/>
  <c r="M107" i="11"/>
  <c r="M108" i="11"/>
  <c r="M109" i="11"/>
  <c r="M110" i="11"/>
  <c r="T110" i="11" s="1"/>
  <c r="M111" i="11"/>
  <c r="M112" i="11"/>
  <c r="M113" i="11"/>
  <c r="T113" i="11" s="1"/>
  <c r="M114" i="11"/>
  <c r="T114" i="11" s="1"/>
  <c r="M115" i="11"/>
  <c r="T115" i="11" s="1"/>
  <c r="M116" i="11"/>
  <c r="T116" i="11" s="1"/>
  <c r="M117" i="11"/>
  <c r="T117" i="11" s="1"/>
  <c r="M118" i="11"/>
  <c r="T118" i="11" s="1"/>
  <c r="M119" i="11"/>
  <c r="M120" i="11"/>
  <c r="M121" i="11"/>
  <c r="M122" i="11"/>
  <c r="M123" i="11"/>
  <c r="T123" i="11" s="1"/>
  <c r="M124" i="11"/>
  <c r="T124" i="11" s="1"/>
  <c r="M125" i="11"/>
  <c r="M126" i="11"/>
  <c r="T126" i="11" s="1"/>
  <c r="M127" i="11"/>
  <c r="M128" i="11"/>
  <c r="T128" i="11" s="1"/>
  <c r="M129" i="11"/>
  <c r="M130" i="11"/>
  <c r="T130" i="11" s="1"/>
  <c r="M131" i="11"/>
  <c r="T131" i="11" s="1"/>
  <c r="M132" i="11"/>
  <c r="M133" i="11"/>
  <c r="M134" i="11"/>
  <c r="T134" i="11" s="1"/>
  <c r="M135" i="11"/>
  <c r="M136" i="11"/>
  <c r="M137" i="11"/>
  <c r="T137" i="11" s="1"/>
  <c r="M138" i="11"/>
  <c r="T138" i="11" s="1"/>
  <c r="M139" i="11"/>
  <c r="M140" i="11"/>
  <c r="M141" i="11"/>
  <c r="T141" i="11" s="1"/>
  <c r="M142" i="11"/>
  <c r="M143" i="11"/>
  <c r="M144" i="11"/>
  <c r="M145" i="11"/>
  <c r="T145" i="11" s="1"/>
  <c r="M146" i="11"/>
  <c r="M147" i="11"/>
  <c r="T147" i="11" s="1"/>
  <c r="M148" i="11"/>
  <c r="M149" i="11"/>
  <c r="M150" i="11"/>
  <c r="M151" i="11"/>
  <c r="M152" i="11"/>
  <c r="T152" i="11" s="1"/>
  <c r="M153" i="11"/>
  <c r="M154" i="11"/>
  <c r="M155" i="11"/>
  <c r="M156" i="11"/>
  <c r="M157" i="11"/>
  <c r="T157" i="11" s="1"/>
  <c r="M158" i="11"/>
  <c r="T158" i="11" s="1"/>
  <c r="M159" i="11"/>
  <c r="M160" i="11"/>
  <c r="M161" i="11"/>
  <c r="M162" i="11"/>
  <c r="M163" i="11"/>
  <c r="T163" i="11" s="1"/>
  <c r="M164" i="11"/>
  <c r="T164" i="11" s="1"/>
  <c r="M165" i="11"/>
  <c r="T165" i="11" s="1"/>
  <c r="M166" i="11"/>
  <c r="M167" i="11"/>
  <c r="M168" i="11"/>
  <c r="M169" i="11"/>
  <c r="T169" i="11" s="1"/>
  <c r="M170" i="11"/>
  <c r="T170" i="11" s="1"/>
  <c r="M171" i="11"/>
  <c r="M172" i="11"/>
  <c r="M173" i="11"/>
  <c r="T173" i="11" s="1"/>
  <c r="M174" i="11"/>
  <c r="T174" i="11" s="1"/>
  <c r="M175" i="11"/>
  <c r="T175" i="11" s="1"/>
  <c r="M176" i="11"/>
  <c r="M177" i="11"/>
  <c r="M178" i="11"/>
  <c r="M179" i="11"/>
  <c r="T179" i="11" s="1"/>
  <c r="M180" i="11"/>
  <c r="M181" i="11"/>
  <c r="T181" i="11" s="1"/>
  <c r="M182" i="11"/>
  <c r="M183" i="11"/>
  <c r="T183" i="11" s="1"/>
  <c r="M184" i="11"/>
  <c r="M185" i="11"/>
  <c r="T185" i="11" s="1"/>
  <c r="M186" i="11"/>
  <c r="M187" i="11"/>
  <c r="T187" i="11" s="1"/>
  <c r="M188" i="11"/>
  <c r="M189" i="11"/>
  <c r="M190" i="11"/>
  <c r="M191" i="11"/>
  <c r="T191" i="11" s="1"/>
  <c r="M192" i="11"/>
  <c r="T192" i="11" s="1"/>
  <c r="M193" i="11"/>
  <c r="M194" i="11"/>
  <c r="M195" i="11"/>
  <c r="M196" i="11"/>
  <c r="M197" i="11"/>
  <c r="M198" i="11"/>
  <c r="M199" i="11"/>
  <c r="T199" i="11" s="1"/>
  <c r="M200" i="11"/>
  <c r="T200" i="11" s="1"/>
  <c r="M201" i="11"/>
  <c r="T201" i="11" s="1"/>
  <c r="M202" i="11"/>
  <c r="T202" i="11" s="1"/>
  <c r="M203" i="11"/>
  <c r="T203" i="11" s="1"/>
  <c r="M204" i="11"/>
  <c r="M205" i="11"/>
  <c r="T205" i="11" s="1"/>
  <c r="M206" i="11"/>
  <c r="T206" i="11" s="1"/>
  <c r="M207" i="11"/>
  <c r="T207" i="11" s="1"/>
  <c r="M208" i="11"/>
  <c r="M209" i="11"/>
  <c r="M210" i="11"/>
  <c r="M211" i="11"/>
  <c r="T211" i="11" s="1"/>
  <c r="M212" i="11"/>
  <c r="M213" i="11"/>
  <c r="T213" i="11" s="1"/>
  <c r="M214" i="11"/>
  <c r="T214" i="11" s="1"/>
  <c r="M215" i="11"/>
  <c r="T215" i="11" s="1"/>
  <c r="M216" i="11"/>
  <c r="M217" i="11"/>
  <c r="T217" i="11" s="1"/>
  <c r="M218" i="11"/>
  <c r="T218" i="11" s="1"/>
  <c r="M219" i="11"/>
  <c r="T219" i="11" s="1"/>
  <c r="M220" i="11"/>
  <c r="M221" i="11"/>
  <c r="T221" i="11" s="1"/>
  <c r="M222" i="11"/>
  <c r="M223" i="11"/>
  <c r="M224" i="11"/>
  <c r="T224" i="11" s="1"/>
  <c r="M225" i="11"/>
  <c r="T225" i="11" s="1"/>
  <c r="M226" i="11"/>
  <c r="T226" i="11" s="1"/>
  <c r="M227" i="11"/>
  <c r="M228" i="11"/>
  <c r="T228" i="11" s="1"/>
  <c r="M229" i="11"/>
  <c r="M230" i="11"/>
  <c r="M231" i="11"/>
  <c r="T231" i="11" s="1"/>
  <c r="M232" i="11"/>
  <c r="T232" i="11" s="1"/>
  <c r="M233" i="11"/>
  <c r="M234" i="11"/>
  <c r="M235" i="11"/>
  <c r="T235" i="11" s="1"/>
  <c r="M236" i="11"/>
  <c r="T236" i="11" s="1"/>
  <c r="M237" i="11"/>
  <c r="T237" i="11" s="1"/>
  <c r="M238" i="11"/>
  <c r="T238" i="11" s="1"/>
  <c r="M239" i="11"/>
  <c r="T239" i="11" s="1"/>
  <c r="M240" i="11"/>
  <c r="T240" i="11" s="1"/>
  <c r="M241" i="11"/>
  <c r="T241" i="11" s="1"/>
  <c r="M242" i="11"/>
  <c r="T242" i="11" s="1"/>
  <c r="M243" i="11"/>
  <c r="M244" i="11"/>
  <c r="M245" i="11"/>
  <c r="M246" i="11"/>
  <c r="M247" i="11"/>
  <c r="M248" i="11"/>
  <c r="M249" i="11"/>
  <c r="T249" i="11" s="1"/>
  <c r="M250" i="11"/>
  <c r="M251" i="11"/>
  <c r="T251" i="11" s="1"/>
  <c r="M252" i="11"/>
  <c r="T252" i="11" s="1"/>
  <c r="M253" i="11"/>
  <c r="T253" i="11" s="1"/>
  <c r="M254" i="11"/>
  <c r="T254" i="11" s="1"/>
  <c r="M255" i="11"/>
  <c r="M256" i="11"/>
  <c r="T256" i="11" s="1"/>
  <c r="M257" i="11"/>
  <c r="M258" i="11"/>
  <c r="M259" i="11"/>
  <c r="M260" i="11"/>
  <c r="M261" i="11"/>
  <c r="M262" i="11"/>
  <c r="T262" i="11" s="1"/>
  <c r="M263" i="11"/>
  <c r="M264" i="11"/>
  <c r="M265" i="11"/>
  <c r="M266" i="11"/>
  <c r="M267" i="11"/>
  <c r="M268" i="11"/>
  <c r="M269" i="11"/>
  <c r="M270" i="11"/>
  <c r="T270" i="11" s="1"/>
  <c r="M271" i="11"/>
  <c r="M272" i="11"/>
  <c r="T272" i="11" s="1"/>
  <c r="M273" i="11"/>
  <c r="M274" i="11"/>
  <c r="M275" i="11"/>
  <c r="T275" i="11" s="1"/>
  <c r="M276" i="11"/>
  <c r="T276" i="11" s="1"/>
  <c r="M277" i="11"/>
  <c r="M278" i="11"/>
  <c r="M279" i="11"/>
  <c r="T279" i="11" s="1"/>
  <c r="M280" i="11"/>
  <c r="M281" i="11"/>
  <c r="M282" i="11"/>
  <c r="M283" i="11"/>
  <c r="T283" i="11" s="1"/>
  <c r="M284" i="11"/>
  <c r="M285" i="11"/>
  <c r="M286" i="11"/>
  <c r="M287" i="11"/>
  <c r="T287" i="11" s="1"/>
  <c r="M288" i="11"/>
  <c r="M289" i="11"/>
  <c r="M290" i="11"/>
  <c r="M291" i="11"/>
  <c r="M292" i="11"/>
  <c r="T292" i="11" s="1"/>
  <c r="M293" i="11"/>
  <c r="T293" i="11" s="1"/>
  <c r="M294" i="11"/>
  <c r="M295" i="11"/>
  <c r="M296" i="11"/>
  <c r="M297" i="11"/>
  <c r="T297" i="11" s="1"/>
  <c r="M298" i="11"/>
  <c r="M299" i="11"/>
  <c r="M300" i="11"/>
  <c r="T300" i="11" s="1"/>
  <c r="M301" i="11"/>
  <c r="T301" i="11" s="1"/>
  <c r="M302" i="11"/>
  <c r="M303" i="11"/>
  <c r="T303" i="11" s="1"/>
  <c r="M304" i="11"/>
  <c r="T304" i="11" s="1"/>
  <c r="M305" i="11"/>
  <c r="M306" i="11"/>
  <c r="T306" i="11" s="1"/>
  <c r="M307" i="11"/>
  <c r="M308" i="11"/>
  <c r="M309" i="11"/>
  <c r="M310" i="11"/>
  <c r="M311" i="11"/>
  <c r="M312" i="11"/>
  <c r="M313" i="11"/>
  <c r="M314" i="11"/>
  <c r="M315" i="11"/>
  <c r="M316" i="11"/>
  <c r="M317" i="11"/>
  <c r="M318" i="11"/>
  <c r="M319" i="11"/>
  <c r="M320" i="11"/>
  <c r="M321" i="11"/>
  <c r="M322" i="11"/>
  <c r="M323" i="11"/>
  <c r="M324" i="11"/>
  <c r="M325" i="11"/>
  <c r="M326" i="11"/>
  <c r="M327" i="11"/>
  <c r="T327" i="11" s="1"/>
  <c r="M328" i="11"/>
  <c r="M329" i="11"/>
  <c r="M330" i="11"/>
  <c r="T330" i="11" s="1"/>
  <c r="M331" i="11"/>
  <c r="M332" i="11"/>
  <c r="T332" i="11" s="1"/>
  <c r="M333" i="11"/>
  <c r="M334" i="11"/>
  <c r="L3" i="11"/>
  <c r="L4" i="11"/>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2" i="11"/>
  <c r="L243" i="11"/>
  <c r="L244" i="11"/>
  <c r="L245" i="11"/>
  <c r="L246" i="11"/>
  <c r="L247" i="11"/>
  <c r="L248" i="11"/>
  <c r="L249" i="11"/>
  <c r="L250" i="11"/>
  <c r="L251" i="11"/>
  <c r="L252" i="11"/>
  <c r="L253" i="11"/>
  <c r="L254" i="11"/>
  <c r="L255" i="11"/>
  <c r="L256" i="11"/>
  <c r="L257" i="11"/>
  <c r="L258" i="11"/>
  <c r="L259" i="11"/>
  <c r="L260" i="11"/>
  <c r="L261" i="11"/>
  <c r="L262" i="11"/>
  <c r="L263" i="11"/>
  <c r="L264" i="11"/>
  <c r="L265" i="11"/>
  <c r="L266" i="11"/>
  <c r="L267" i="11"/>
  <c r="L268" i="11"/>
  <c r="L269" i="11"/>
  <c r="L270" i="11"/>
  <c r="L271" i="11"/>
  <c r="L272" i="11"/>
  <c r="L273" i="11"/>
  <c r="L274" i="11"/>
  <c r="L275" i="11"/>
  <c r="L276" i="11"/>
  <c r="L277" i="11"/>
  <c r="L278" i="11"/>
  <c r="L279" i="11"/>
  <c r="L280" i="11"/>
  <c r="L281" i="11"/>
  <c r="L282" i="11"/>
  <c r="L283" i="11"/>
  <c r="L284" i="11"/>
  <c r="L285" i="11"/>
  <c r="L286" i="11"/>
  <c r="L287" i="11"/>
  <c r="L288" i="11"/>
  <c r="L289" i="11"/>
  <c r="L290" i="11"/>
  <c r="L291" i="11"/>
  <c r="L292" i="11"/>
  <c r="L293" i="11"/>
  <c r="L294" i="11"/>
  <c r="L295" i="11"/>
  <c r="L296" i="11"/>
  <c r="L297" i="11"/>
  <c r="L298" i="11"/>
  <c r="L299" i="11"/>
  <c r="L300" i="11"/>
  <c r="L301" i="11"/>
  <c r="L302" i="11"/>
  <c r="L303" i="11"/>
  <c r="L304" i="11"/>
  <c r="L305" i="11"/>
  <c r="L306" i="11"/>
  <c r="L307" i="11"/>
  <c r="L308" i="11"/>
  <c r="L309" i="11"/>
  <c r="L310" i="11"/>
  <c r="L311" i="11"/>
  <c r="L312" i="11"/>
  <c r="L313" i="11"/>
  <c r="L314" i="11"/>
  <c r="L315" i="11"/>
  <c r="L316" i="11"/>
  <c r="L317" i="11"/>
  <c r="L318" i="11"/>
  <c r="L319" i="11"/>
  <c r="L320" i="11"/>
  <c r="L321" i="11"/>
  <c r="L322" i="11"/>
  <c r="L323" i="11"/>
  <c r="L324" i="11"/>
  <c r="L325" i="11"/>
  <c r="L326" i="11"/>
  <c r="L327" i="11"/>
  <c r="L328" i="11"/>
  <c r="L329" i="11"/>
  <c r="L330" i="11"/>
  <c r="L331" i="11"/>
  <c r="L332" i="11"/>
  <c r="L333" i="11"/>
  <c r="L334" i="11"/>
  <c r="P2" i="11"/>
  <c r="O2" i="11"/>
  <c r="N2" i="11"/>
  <c r="M2" i="11"/>
  <c r="L2" i="11"/>
  <c r="K3" i="11"/>
  <c r="K4" i="11"/>
  <c r="K5" i="11"/>
  <c r="K6" i="11"/>
  <c r="K7" i="11"/>
  <c r="K8" i="11"/>
  <c r="K9" i="11"/>
  <c r="K10" i="11"/>
  <c r="K11" i="11"/>
  <c r="K12" i="11"/>
  <c r="K13" i="11"/>
  <c r="K14" i="11"/>
  <c r="K15" i="11"/>
  <c r="K16" i="11"/>
  <c r="K17" i="11"/>
  <c r="K18" i="11"/>
  <c r="K19" i="11"/>
  <c r="K20" i="11"/>
  <c r="K21" i="11"/>
  <c r="K22" i="11"/>
  <c r="K23" i="11"/>
  <c r="K24" i="11"/>
  <c r="K25" i="11"/>
  <c r="K26" i="11"/>
  <c r="K27" i="11"/>
  <c r="K28" i="11"/>
  <c r="K29" i="11"/>
  <c r="K30" i="11"/>
  <c r="K31" i="11"/>
  <c r="K32" i="11"/>
  <c r="Q32" i="11" s="1"/>
  <c r="K33" i="11"/>
  <c r="K34" i="11"/>
  <c r="K35" i="11"/>
  <c r="K36" i="11"/>
  <c r="K37" i="11"/>
  <c r="K38" i="11"/>
  <c r="K39" i="11"/>
  <c r="K40" i="11"/>
  <c r="Q40" i="11" s="1"/>
  <c r="K41" i="11"/>
  <c r="K42" i="11"/>
  <c r="K43" i="11"/>
  <c r="K44" i="11"/>
  <c r="K45" i="11"/>
  <c r="K46" i="11"/>
  <c r="K47" i="11"/>
  <c r="K48" i="11"/>
  <c r="Q48" i="11" s="1"/>
  <c r="U48" i="11" s="1"/>
  <c r="K49" i="11"/>
  <c r="K50" i="11"/>
  <c r="K51" i="11"/>
  <c r="K52" i="11"/>
  <c r="K53" i="11"/>
  <c r="K54" i="11"/>
  <c r="K55" i="11"/>
  <c r="K56" i="11"/>
  <c r="Q56" i="11" s="1"/>
  <c r="V56" i="11" s="1"/>
  <c r="K57" i="11"/>
  <c r="K58" i="11"/>
  <c r="K59" i="11"/>
  <c r="K60" i="11"/>
  <c r="K61" i="11"/>
  <c r="K62" i="11"/>
  <c r="K63" i="11"/>
  <c r="K64" i="11"/>
  <c r="Q64" i="11" s="1"/>
  <c r="S64" i="11" s="1"/>
  <c r="K65" i="11"/>
  <c r="K66" i="11"/>
  <c r="K67" i="11"/>
  <c r="K68" i="11"/>
  <c r="K69" i="11"/>
  <c r="K70" i="11"/>
  <c r="K71" i="11"/>
  <c r="K72" i="11"/>
  <c r="Q72" i="11" s="1"/>
  <c r="S72" i="11" s="1"/>
  <c r="K73" i="11"/>
  <c r="K74" i="11"/>
  <c r="K75" i="11"/>
  <c r="K76" i="11"/>
  <c r="K77" i="11"/>
  <c r="K78" i="11"/>
  <c r="K79" i="11"/>
  <c r="K80" i="11"/>
  <c r="Q80" i="11" s="1"/>
  <c r="K81" i="11"/>
  <c r="K82" i="11"/>
  <c r="K83" i="11"/>
  <c r="K84" i="11"/>
  <c r="K85" i="11"/>
  <c r="K86" i="11"/>
  <c r="K87" i="11"/>
  <c r="K88" i="11"/>
  <c r="Q88" i="11" s="1"/>
  <c r="K89" i="11"/>
  <c r="K90" i="11"/>
  <c r="K91" i="11"/>
  <c r="K92" i="11"/>
  <c r="K93" i="11"/>
  <c r="K94" i="11"/>
  <c r="K95" i="11"/>
  <c r="K96" i="11"/>
  <c r="Q96" i="11" s="1"/>
  <c r="K97" i="11"/>
  <c r="K98" i="11"/>
  <c r="K99" i="11"/>
  <c r="K100" i="11"/>
  <c r="K101" i="11"/>
  <c r="K102" i="11"/>
  <c r="K103" i="11"/>
  <c r="K104" i="11"/>
  <c r="Q104" i="11" s="1"/>
  <c r="K105" i="11"/>
  <c r="K106" i="11"/>
  <c r="K107" i="11"/>
  <c r="K108" i="11"/>
  <c r="K109" i="11"/>
  <c r="K110" i="11"/>
  <c r="K111" i="11"/>
  <c r="K112" i="11"/>
  <c r="Q112" i="11" s="1"/>
  <c r="R112" i="11" s="1"/>
  <c r="K113" i="11"/>
  <c r="K114" i="11"/>
  <c r="K115" i="11"/>
  <c r="K116" i="11"/>
  <c r="K117" i="11"/>
  <c r="K118" i="11"/>
  <c r="K119" i="11"/>
  <c r="K120" i="11"/>
  <c r="Q120" i="11" s="1"/>
  <c r="K121" i="11"/>
  <c r="K122" i="11"/>
  <c r="K123" i="11"/>
  <c r="K124" i="11"/>
  <c r="K125" i="11"/>
  <c r="K126" i="11"/>
  <c r="K127" i="11"/>
  <c r="K128" i="11"/>
  <c r="Q128" i="11" s="1"/>
  <c r="U128" i="11" s="1"/>
  <c r="K129" i="11"/>
  <c r="K130" i="11"/>
  <c r="K131" i="11"/>
  <c r="K132" i="11"/>
  <c r="K133" i="11"/>
  <c r="K134" i="11"/>
  <c r="K135" i="11"/>
  <c r="K136" i="11"/>
  <c r="Q136" i="11" s="1"/>
  <c r="R136" i="11" s="1"/>
  <c r="K137" i="11"/>
  <c r="K138" i="11"/>
  <c r="K139" i="11"/>
  <c r="K140" i="11"/>
  <c r="K141" i="11"/>
  <c r="K142" i="11"/>
  <c r="K143" i="11"/>
  <c r="K144" i="11"/>
  <c r="Q144" i="11" s="1"/>
  <c r="K145" i="11"/>
  <c r="K146" i="11"/>
  <c r="K147" i="11"/>
  <c r="K148" i="11"/>
  <c r="K149" i="11"/>
  <c r="K150" i="11"/>
  <c r="K151" i="11"/>
  <c r="K152" i="11"/>
  <c r="Q152" i="11" s="1"/>
  <c r="K153" i="11"/>
  <c r="K154" i="11"/>
  <c r="K155" i="11"/>
  <c r="K156" i="11"/>
  <c r="K157" i="11"/>
  <c r="K158" i="11"/>
  <c r="K159" i="11"/>
  <c r="K160" i="11"/>
  <c r="Q160" i="11" s="1"/>
  <c r="U160" i="11" s="1"/>
  <c r="K161" i="11"/>
  <c r="K162" i="11"/>
  <c r="K163" i="11"/>
  <c r="K164" i="11"/>
  <c r="K165" i="11"/>
  <c r="K166" i="11"/>
  <c r="K167" i="11"/>
  <c r="K168" i="11"/>
  <c r="Q168" i="11" s="1"/>
  <c r="S168" i="11" s="1"/>
  <c r="K169" i="11"/>
  <c r="K170" i="11"/>
  <c r="K171" i="11"/>
  <c r="K172" i="11"/>
  <c r="K173" i="11"/>
  <c r="K174" i="11"/>
  <c r="K175" i="11"/>
  <c r="K176" i="11"/>
  <c r="Q176" i="11" s="1"/>
  <c r="K177" i="11"/>
  <c r="K178" i="11"/>
  <c r="K179" i="11"/>
  <c r="K180" i="11"/>
  <c r="K181" i="11"/>
  <c r="K182" i="11"/>
  <c r="K183" i="11"/>
  <c r="K184" i="11"/>
  <c r="Q184" i="11" s="1"/>
  <c r="K185" i="11"/>
  <c r="K186" i="11"/>
  <c r="K187" i="11"/>
  <c r="K188" i="11"/>
  <c r="K189" i="11"/>
  <c r="K190" i="11"/>
  <c r="K191" i="11"/>
  <c r="K192" i="11"/>
  <c r="Q192" i="11" s="1"/>
  <c r="K193" i="11"/>
  <c r="K194" i="11"/>
  <c r="K195" i="11"/>
  <c r="K196" i="11"/>
  <c r="K197" i="11"/>
  <c r="K198" i="11"/>
  <c r="K199" i="11"/>
  <c r="K200" i="11"/>
  <c r="Q200" i="11" s="1"/>
  <c r="R200" i="11" s="1"/>
  <c r="K201" i="11"/>
  <c r="K202" i="11"/>
  <c r="K203" i="11"/>
  <c r="K204" i="11"/>
  <c r="K205" i="11"/>
  <c r="K206" i="11"/>
  <c r="K207" i="11"/>
  <c r="K208" i="11"/>
  <c r="Q208" i="11" s="1"/>
  <c r="K209" i="11"/>
  <c r="K210" i="11"/>
  <c r="K211" i="11"/>
  <c r="K212" i="11"/>
  <c r="K213" i="11"/>
  <c r="K214" i="11"/>
  <c r="K215" i="11"/>
  <c r="K216" i="11"/>
  <c r="Q216" i="11" s="1"/>
  <c r="K217" i="11"/>
  <c r="K218" i="11"/>
  <c r="K219" i="11"/>
  <c r="K220" i="11"/>
  <c r="K221" i="11"/>
  <c r="K222" i="11"/>
  <c r="K223" i="11"/>
  <c r="K224" i="11"/>
  <c r="Q224" i="11" s="1"/>
  <c r="K225" i="11"/>
  <c r="K226" i="11"/>
  <c r="K227" i="11"/>
  <c r="K228" i="11"/>
  <c r="K229" i="11"/>
  <c r="K230" i="11"/>
  <c r="K231" i="11"/>
  <c r="K232" i="11"/>
  <c r="Q232" i="11" s="1"/>
  <c r="S232" i="11" s="1"/>
  <c r="K233" i="11"/>
  <c r="K234" i="11"/>
  <c r="K235" i="11"/>
  <c r="K236" i="11"/>
  <c r="K237" i="11"/>
  <c r="K238" i="11"/>
  <c r="K239" i="11"/>
  <c r="K240" i="11"/>
  <c r="Q240" i="11" s="1"/>
  <c r="K241" i="11"/>
  <c r="K242" i="11"/>
  <c r="K243" i="11"/>
  <c r="K244" i="11"/>
  <c r="K245" i="11"/>
  <c r="K246" i="11"/>
  <c r="K247" i="11"/>
  <c r="K248" i="11"/>
  <c r="K249" i="11"/>
  <c r="K250" i="11"/>
  <c r="K251" i="11"/>
  <c r="K252" i="11"/>
  <c r="K253" i="11"/>
  <c r="K254" i="11"/>
  <c r="K255" i="11"/>
  <c r="K256" i="11"/>
  <c r="Q256" i="11" s="1"/>
  <c r="K257" i="11"/>
  <c r="K258" i="11"/>
  <c r="K259" i="11"/>
  <c r="K260" i="11"/>
  <c r="K261" i="11"/>
  <c r="K262" i="11"/>
  <c r="K263" i="11"/>
  <c r="K264" i="11"/>
  <c r="Q264" i="11" s="1"/>
  <c r="K265" i="11"/>
  <c r="K266" i="11"/>
  <c r="K267" i="11"/>
  <c r="K268" i="11"/>
  <c r="K269" i="11"/>
  <c r="K270" i="11"/>
  <c r="K271" i="11"/>
  <c r="K272" i="11"/>
  <c r="Q272" i="11" s="1"/>
  <c r="K273" i="11"/>
  <c r="K274" i="11"/>
  <c r="K275" i="11"/>
  <c r="K276" i="11"/>
  <c r="K277" i="11"/>
  <c r="K278" i="11"/>
  <c r="K279" i="11"/>
  <c r="K280" i="11"/>
  <c r="Q280" i="11" s="1"/>
  <c r="K281" i="11"/>
  <c r="K282" i="11"/>
  <c r="K283" i="11"/>
  <c r="K284" i="11"/>
  <c r="K285" i="11"/>
  <c r="K286" i="11"/>
  <c r="K287" i="11"/>
  <c r="K288" i="11"/>
  <c r="Q288" i="11" s="1"/>
  <c r="K289" i="11"/>
  <c r="K290" i="11"/>
  <c r="K291" i="11"/>
  <c r="K292" i="11"/>
  <c r="K293" i="11"/>
  <c r="K294" i="11"/>
  <c r="K295" i="11"/>
  <c r="K296" i="11"/>
  <c r="Q296" i="11" s="1"/>
  <c r="K297" i="11"/>
  <c r="K298" i="11"/>
  <c r="K299" i="11"/>
  <c r="K300" i="11"/>
  <c r="K301" i="11"/>
  <c r="K302" i="11"/>
  <c r="K303" i="11"/>
  <c r="K304" i="11"/>
  <c r="Q304" i="11" s="1"/>
  <c r="K305" i="11"/>
  <c r="K306" i="11"/>
  <c r="K307" i="11"/>
  <c r="K308" i="11"/>
  <c r="K309" i="11"/>
  <c r="K310" i="11"/>
  <c r="K311" i="11"/>
  <c r="K312" i="11"/>
  <c r="Q312" i="11" s="1"/>
  <c r="K313" i="11"/>
  <c r="K314" i="11"/>
  <c r="K315" i="11"/>
  <c r="K316" i="11"/>
  <c r="K317" i="11"/>
  <c r="K318" i="11"/>
  <c r="K319" i="11"/>
  <c r="K320" i="11"/>
  <c r="Q320" i="11" s="1"/>
  <c r="K321" i="11"/>
  <c r="K322" i="11"/>
  <c r="K323" i="11"/>
  <c r="K324" i="11"/>
  <c r="K325" i="11"/>
  <c r="K326" i="11"/>
  <c r="K327" i="11"/>
  <c r="K328" i="11"/>
  <c r="Q328" i="11" s="1"/>
  <c r="K329" i="11"/>
  <c r="K330" i="11"/>
  <c r="K331" i="11"/>
  <c r="K332" i="11"/>
  <c r="K333" i="11"/>
  <c r="K334" i="11"/>
  <c r="K2" i="11"/>
  <c r="J10" i="13"/>
  <c r="Q327" i="11" l="1"/>
  <c r="S327" i="11" s="1"/>
  <c r="Q319" i="11"/>
  <c r="Q311" i="11"/>
  <c r="Q303" i="11"/>
  <c r="W303" i="11" s="1"/>
  <c r="Q295" i="11"/>
  <c r="W295" i="11" s="1"/>
  <c r="Q287" i="11"/>
  <c r="V287" i="11" s="1"/>
  <c r="Q279" i="11"/>
  <c r="W279" i="11" s="1"/>
  <c r="Q271" i="11"/>
  <c r="S271" i="11" s="1"/>
  <c r="Q263" i="11"/>
  <c r="V263" i="11" s="1"/>
  <c r="Q255" i="11"/>
  <c r="V255" i="11" s="1"/>
  <c r="Q247" i="11"/>
  <c r="Q239" i="11"/>
  <c r="V239" i="11" s="1"/>
  <c r="Q231" i="11"/>
  <c r="S231" i="11" s="1"/>
  <c r="Q223" i="11"/>
  <c r="U223" i="11" s="1"/>
  <c r="Q215" i="11"/>
  <c r="V215" i="11" s="1"/>
  <c r="Q207" i="11"/>
  <c r="U207" i="11" s="1"/>
  <c r="Q199" i="11"/>
  <c r="V199" i="11" s="1"/>
  <c r="Q191" i="11"/>
  <c r="U191" i="11" s="1"/>
  <c r="Q183" i="11"/>
  <c r="Q175" i="11"/>
  <c r="S175" i="11" s="1"/>
  <c r="Q167" i="11"/>
  <c r="S167" i="11" s="1"/>
  <c r="Q159" i="11"/>
  <c r="R159" i="11" s="1"/>
  <c r="Q39" i="11"/>
  <c r="W39" i="11" s="1"/>
  <c r="Q31" i="11"/>
  <c r="V31" i="11" s="1"/>
  <c r="Q23" i="11"/>
  <c r="Q15" i="11"/>
  <c r="V15" i="11" s="1"/>
  <c r="Q7" i="11"/>
  <c r="Q151" i="11"/>
  <c r="T151" i="11" s="1"/>
  <c r="Q143" i="11"/>
  <c r="U143" i="11" s="1"/>
  <c r="Q135" i="11"/>
  <c r="U135" i="11" s="1"/>
  <c r="Q127" i="11"/>
  <c r="R127" i="11" s="1"/>
  <c r="Q119" i="11"/>
  <c r="T119" i="11" s="1"/>
  <c r="Q111" i="11"/>
  <c r="T111" i="11" s="1"/>
  <c r="Q103" i="11"/>
  <c r="U103" i="11" s="1"/>
  <c r="Q95" i="11"/>
  <c r="U95" i="11" s="1"/>
  <c r="Q87" i="11"/>
  <c r="U87" i="11" s="1"/>
  <c r="Q79" i="11"/>
  <c r="R79" i="11" s="1"/>
  <c r="Q71" i="11"/>
  <c r="W71" i="11" s="1"/>
  <c r="Q63" i="11"/>
  <c r="U63" i="11" s="1"/>
  <c r="Q55" i="11"/>
  <c r="S55" i="11" s="1"/>
  <c r="Q47" i="11"/>
  <c r="R47" i="11" s="1"/>
  <c r="T328" i="11"/>
  <c r="T216" i="11"/>
  <c r="T208" i="11"/>
  <c r="T144" i="11"/>
  <c r="T247" i="11"/>
  <c r="T167" i="11"/>
  <c r="T95" i="11"/>
  <c r="T47" i="11"/>
  <c r="T296" i="11"/>
  <c r="T176" i="11"/>
  <c r="T168" i="11"/>
  <c r="T120" i="11"/>
  <c r="T112" i="11"/>
  <c r="T295" i="11"/>
  <c r="T255" i="11"/>
  <c r="T223" i="11"/>
  <c r="T159" i="11"/>
  <c r="T143" i="11"/>
  <c r="Q248" i="11"/>
  <c r="V248" i="11" s="1"/>
  <c r="T312" i="11"/>
  <c r="T288" i="11"/>
  <c r="T280" i="11"/>
  <c r="T264" i="11"/>
  <c r="T248" i="11"/>
  <c r="T184" i="11"/>
  <c r="T160" i="11"/>
  <c r="T136" i="11"/>
  <c r="T72" i="11"/>
  <c r="T64" i="11"/>
  <c r="T40" i="11"/>
  <c r="T32" i="11"/>
  <c r="Q322" i="11"/>
  <c r="T322" i="11" s="1"/>
  <c r="Q306" i="11"/>
  <c r="U306" i="11" s="1"/>
  <c r="Q290" i="11"/>
  <c r="W290" i="11" s="1"/>
  <c r="Q274" i="11"/>
  <c r="T274" i="11" s="1"/>
  <c r="Q250" i="11"/>
  <c r="S250" i="11" s="1"/>
  <c r="Q234" i="11"/>
  <c r="W234" i="11" s="1"/>
  <c r="Q226" i="11"/>
  <c r="V226" i="11" s="1"/>
  <c r="Q210" i="11"/>
  <c r="T210" i="11" s="1"/>
  <c r="Q194" i="11"/>
  <c r="R194" i="11" s="1"/>
  <c r="Q186" i="11"/>
  <c r="U186" i="11" s="1"/>
  <c r="Q178" i="11"/>
  <c r="T178" i="11" s="1"/>
  <c r="Q162" i="11"/>
  <c r="T162" i="11" s="1"/>
  <c r="Q154" i="11"/>
  <c r="S154" i="11" s="1"/>
  <c r="Q146" i="11"/>
  <c r="S146" i="11" s="1"/>
  <c r="Q138" i="11"/>
  <c r="U138" i="11" s="1"/>
  <c r="Q130" i="11"/>
  <c r="U130" i="11" s="1"/>
  <c r="Q122" i="11"/>
  <c r="T122" i="11" s="1"/>
  <c r="Q114" i="11"/>
  <c r="V114" i="11" s="1"/>
  <c r="Q106" i="11"/>
  <c r="S106" i="11" s="1"/>
  <c r="Q98" i="11"/>
  <c r="T98" i="11" s="1"/>
  <c r="Q90" i="11"/>
  <c r="U90" i="11" s="1"/>
  <c r="Q82" i="11"/>
  <c r="T82" i="11" s="1"/>
  <c r="Q74" i="11"/>
  <c r="U74" i="11" s="1"/>
  <c r="Q66" i="11"/>
  <c r="T66" i="11" s="1"/>
  <c r="Q58" i="11"/>
  <c r="V58" i="11" s="1"/>
  <c r="Q50" i="11"/>
  <c r="U50" i="11" s="1"/>
  <c r="Q42" i="11"/>
  <c r="W42" i="11" s="1"/>
  <c r="Q34" i="11"/>
  <c r="R34" i="11" s="1"/>
  <c r="Q26" i="11"/>
  <c r="R26" i="11" s="1"/>
  <c r="Q18" i="11"/>
  <c r="U18" i="11" s="1"/>
  <c r="Q10" i="11"/>
  <c r="U10" i="11" s="1"/>
  <c r="T319" i="11"/>
  <c r="T311" i="11"/>
  <c r="T271" i="11"/>
  <c r="T127" i="11"/>
  <c r="T103" i="11"/>
  <c r="Q330" i="11"/>
  <c r="W330" i="11" s="1"/>
  <c r="Q314" i="11"/>
  <c r="V314" i="11" s="1"/>
  <c r="Q298" i="11"/>
  <c r="U298" i="11" s="1"/>
  <c r="Q282" i="11"/>
  <c r="V282" i="11" s="1"/>
  <c r="Q266" i="11"/>
  <c r="T266" i="11" s="1"/>
  <c r="Q258" i="11"/>
  <c r="R258" i="11" s="1"/>
  <c r="Q242" i="11"/>
  <c r="V242" i="11" s="1"/>
  <c r="Q218" i="11"/>
  <c r="U218" i="11" s="1"/>
  <c r="Q202" i="11"/>
  <c r="W202" i="11" s="1"/>
  <c r="Q170" i="11"/>
  <c r="U170" i="11" s="1"/>
  <c r="T320" i="11"/>
  <c r="T80" i="11"/>
  <c r="T263" i="11"/>
  <c r="T15" i="11"/>
  <c r="Q318" i="11"/>
  <c r="T318" i="11" s="1"/>
  <c r="Q278" i="11"/>
  <c r="T278" i="11" s="1"/>
  <c r="Q246" i="11"/>
  <c r="W246" i="11" s="1"/>
  <c r="Q230" i="11"/>
  <c r="R230" i="11" s="1"/>
  <c r="Q198" i="11"/>
  <c r="T198" i="11" s="1"/>
  <c r="Q174" i="11"/>
  <c r="U174" i="11" s="1"/>
  <c r="Q166" i="11"/>
  <c r="T166" i="11" s="1"/>
  <c r="Q158" i="11"/>
  <c r="S158" i="11" s="1"/>
  <c r="Q150" i="11"/>
  <c r="T150" i="11" s="1"/>
  <c r="Q142" i="11"/>
  <c r="T142" i="11" s="1"/>
  <c r="Q134" i="11"/>
  <c r="W134" i="11" s="1"/>
  <c r="Q126" i="11"/>
  <c r="S126" i="11" s="1"/>
  <c r="Q118" i="11"/>
  <c r="W118" i="11" s="1"/>
  <c r="Q110" i="11"/>
  <c r="U110" i="11" s="1"/>
  <c r="Q102" i="11"/>
  <c r="R102" i="11" s="1"/>
  <c r="Q94" i="11"/>
  <c r="U94" i="11" s="1"/>
  <c r="Q86" i="11"/>
  <c r="V86" i="11" s="1"/>
  <c r="Q78" i="11"/>
  <c r="R78" i="11" s="1"/>
  <c r="Q70" i="11"/>
  <c r="R70" i="11" s="1"/>
  <c r="Q62" i="11"/>
  <c r="R62" i="11" s="1"/>
  <c r="Q46" i="11"/>
  <c r="R46" i="11" s="1"/>
  <c r="Q38" i="11"/>
  <c r="T38" i="11" s="1"/>
  <c r="Q30" i="11"/>
  <c r="W30" i="11" s="1"/>
  <c r="Q22" i="11"/>
  <c r="R22" i="11" s="1"/>
  <c r="Q14" i="11"/>
  <c r="R14" i="11" s="1"/>
  <c r="Q6" i="11"/>
  <c r="U6" i="11" s="1"/>
  <c r="Q326" i="11"/>
  <c r="T326" i="11" s="1"/>
  <c r="Q294" i="11"/>
  <c r="V294" i="11" s="1"/>
  <c r="Q262" i="11"/>
  <c r="R262" i="11" s="1"/>
  <c r="Q214" i="11"/>
  <c r="R214" i="11" s="1"/>
  <c r="Q302" i="11"/>
  <c r="T302" i="11" s="1"/>
  <c r="Q270" i="11"/>
  <c r="R270" i="11" s="1"/>
  <c r="Q238" i="11"/>
  <c r="V238" i="11" s="1"/>
  <c r="Q206" i="11"/>
  <c r="S206" i="11" s="1"/>
  <c r="Q182" i="11"/>
  <c r="S182" i="11" s="1"/>
  <c r="Q334" i="11"/>
  <c r="V334" i="11" s="1"/>
  <c r="Q310" i="11"/>
  <c r="T310" i="11" s="1"/>
  <c r="Q286" i="11"/>
  <c r="R286" i="11" s="1"/>
  <c r="Q254" i="11"/>
  <c r="S254" i="11" s="1"/>
  <c r="Q222" i="11"/>
  <c r="W222" i="11" s="1"/>
  <c r="Q190" i="11"/>
  <c r="W190" i="11" s="1"/>
  <c r="Q2" i="11"/>
  <c r="U2" i="11" s="1"/>
  <c r="Q321" i="11"/>
  <c r="U321" i="11" s="1"/>
  <c r="Q24" i="11"/>
  <c r="V24" i="11" s="1"/>
  <c r="Q16" i="11"/>
  <c r="S16" i="11" s="1"/>
  <c r="Q8" i="11"/>
  <c r="V8" i="11" s="1"/>
  <c r="Q54" i="11"/>
  <c r="R54" i="11" s="1"/>
  <c r="Q301" i="11"/>
  <c r="U301" i="11" s="1"/>
  <c r="Q269" i="11"/>
  <c r="R269" i="11" s="1"/>
  <c r="Q237" i="11"/>
  <c r="U237" i="11" s="1"/>
  <c r="Q205" i="11"/>
  <c r="R205" i="11" s="1"/>
  <c r="Q333" i="11"/>
  <c r="R333" i="11" s="1"/>
  <c r="Q108" i="11"/>
  <c r="V108" i="11" s="1"/>
  <c r="Q100" i="11"/>
  <c r="W100" i="11" s="1"/>
  <c r="Q92" i="11"/>
  <c r="V92" i="11" s="1"/>
  <c r="Q84" i="11"/>
  <c r="R84" i="11" s="1"/>
  <c r="Q76" i="11"/>
  <c r="T76" i="11" s="1"/>
  <c r="Q68" i="11"/>
  <c r="S68" i="11" s="1"/>
  <c r="Q60" i="11"/>
  <c r="S60" i="11" s="1"/>
  <c r="Q52" i="11"/>
  <c r="S52" i="11" s="1"/>
  <c r="Q44" i="11"/>
  <c r="V44" i="11" s="1"/>
  <c r="Q36" i="11"/>
  <c r="W36" i="11" s="1"/>
  <c r="Q28" i="11"/>
  <c r="W28" i="11" s="1"/>
  <c r="Q20" i="11"/>
  <c r="V20" i="11" s="1"/>
  <c r="Q12" i="11"/>
  <c r="R12" i="11" s="1"/>
  <c r="Q4" i="11"/>
  <c r="W4" i="11" s="1"/>
  <c r="Q257" i="11"/>
  <c r="S257" i="11" s="1"/>
  <c r="Q193" i="11"/>
  <c r="S193" i="11" s="1"/>
  <c r="Q129" i="11"/>
  <c r="R129" i="11" s="1"/>
  <c r="Q65" i="11"/>
  <c r="U65" i="11" s="1"/>
  <c r="Q331" i="11"/>
  <c r="V331" i="11" s="1"/>
  <c r="Q315" i="11"/>
  <c r="S315" i="11" s="1"/>
  <c r="Q307" i="11"/>
  <c r="S307" i="11" s="1"/>
  <c r="Q299" i="11"/>
  <c r="U299" i="11" s="1"/>
  <c r="Q291" i="11"/>
  <c r="V291" i="11" s="1"/>
  <c r="Q283" i="11"/>
  <c r="W283" i="11" s="1"/>
  <c r="Q275" i="11"/>
  <c r="R275" i="11" s="1"/>
  <c r="Q267" i="11"/>
  <c r="T267" i="11" s="1"/>
  <c r="Q259" i="11"/>
  <c r="W259" i="11" s="1"/>
  <c r="Q251" i="11"/>
  <c r="V251" i="11" s="1"/>
  <c r="Q243" i="11"/>
  <c r="V243" i="11" s="1"/>
  <c r="Q235" i="11"/>
  <c r="V235" i="11" s="1"/>
  <c r="Q227" i="11"/>
  <c r="U227" i="11" s="1"/>
  <c r="Q219" i="11"/>
  <c r="R219" i="11" s="1"/>
  <c r="Q211" i="11"/>
  <c r="V211" i="11" s="1"/>
  <c r="Q203" i="11"/>
  <c r="S203" i="11" s="1"/>
  <c r="Q195" i="11"/>
  <c r="S195" i="11" s="1"/>
  <c r="Q187" i="11"/>
  <c r="V187" i="11" s="1"/>
  <c r="Q179" i="11"/>
  <c r="W179" i="11" s="1"/>
  <c r="Q171" i="11"/>
  <c r="V171" i="11" s="1"/>
  <c r="Q163" i="11"/>
  <c r="V163" i="11" s="1"/>
  <c r="Q155" i="11"/>
  <c r="W155" i="11" s="1"/>
  <c r="Q147" i="11"/>
  <c r="R147" i="11" s="1"/>
  <c r="Q139" i="11"/>
  <c r="R139" i="11" s="1"/>
  <c r="Q131" i="11"/>
  <c r="U131" i="11" s="1"/>
  <c r="Q123" i="11"/>
  <c r="U123" i="11" s="1"/>
  <c r="Q115" i="11"/>
  <c r="R115" i="11" s="1"/>
  <c r="Q107" i="11"/>
  <c r="V107" i="11" s="1"/>
  <c r="Q99" i="11"/>
  <c r="R99" i="11" s="1"/>
  <c r="Q91" i="11"/>
  <c r="S91" i="11" s="1"/>
  <c r="Q83" i="11"/>
  <c r="T83" i="11" s="1"/>
  <c r="Q75" i="11"/>
  <c r="R75" i="11" s="1"/>
  <c r="Q67" i="11"/>
  <c r="R67" i="11" s="1"/>
  <c r="Q59" i="11"/>
  <c r="R59" i="11" s="1"/>
  <c r="Q51" i="11"/>
  <c r="S51" i="11" s="1"/>
  <c r="Q43" i="11"/>
  <c r="R43" i="11" s="1"/>
  <c r="Q35" i="11"/>
  <c r="S35" i="11" s="1"/>
  <c r="Q27" i="11"/>
  <c r="R27" i="11" s="1"/>
  <c r="Q19" i="11"/>
  <c r="W19" i="11" s="1"/>
  <c r="Q11" i="11"/>
  <c r="R11" i="11" s="1"/>
  <c r="Q3" i="11"/>
  <c r="R3" i="11" s="1"/>
  <c r="V192" i="11"/>
  <c r="Q323" i="11"/>
  <c r="U323" i="11" s="1"/>
  <c r="Q325" i="11"/>
  <c r="U325" i="11" s="1"/>
  <c r="Q293" i="11"/>
  <c r="U293" i="11" s="1"/>
  <c r="Q253" i="11"/>
  <c r="R253" i="11" s="1"/>
  <c r="Q213" i="11"/>
  <c r="R213" i="11" s="1"/>
  <c r="Q300" i="11"/>
  <c r="U300" i="11" s="1"/>
  <c r="Q252" i="11"/>
  <c r="S252" i="11" s="1"/>
  <c r="Q204" i="11"/>
  <c r="R204" i="11" s="1"/>
  <c r="Q164" i="11"/>
  <c r="R164" i="11" s="1"/>
  <c r="Q124" i="11"/>
  <c r="S124" i="11" s="1"/>
  <c r="Q332" i="11"/>
  <c r="S332" i="11" s="1"/>
  <c r="Q260" i="11"/>
  <c r="Q212" i="11"/>
  <c r="S212" i="11" s="1"/>
  <c r="Q148" i="11"/>
  <c r="V148" i="11" s="1"/>
  <c r="Q245" i="11"/>
  <c r="U245" i="11" s="1"/>
  <c r="Q292" i="11"/>
  <c r="S292" i="11" s="1"/>
  <c r="Q244" i="11"/>
  <c r="R244" i="11" s="1"/>
  <c r="Q188" i="11"/>
  <c r="S188" i="11" s="1"/>
  <c r="Q140" i="11"/>
  <c r="S140" i="11" s="1"/>
  <c r="Q277" i="11"/>
  <c r="V277" i="11" s="1"/>
  <c r="Q229" i="11"/>
  <c r="V229" i="11" s="1"/>
  <c r="Q316" i="11"/>
  <c r="S316" i="11" s="1"/>
  <c r="Q268" i="11"/>
  <c r="R268" i="11" s="1"/>
  <c r="Q220" i="11"/>
  <c r="S220" i="11" s="1"/>
  <c r="Q180" i="11"/>
  <c r="W180" i="11" s="1"/>
  <c r="Q132" i="11"/>
  <c r="V132" i="11" s="1"/>
  <c r="Q329" i="11"/>
  <c r="R329" i="11" s="1"/>
  <c r="Q313" i="11"/>
  <c r="S313" i="11" s="1"/>
  <c r="Q305" i="11"/>
  <c r="U305" i="11" s="1"/>
  <c r="Q297" i="11"/>
  <c r="V297" i="11" s="1"/>
  <c r="Q289" i="11"/>
  <c r="R289" i="11" s="1"/>
  <c r="Q281" i="11"/>
  <c r="S281" i="11" s="1"/>
  <c r="Q273" i="11"/>
  <c r="Q265" i="11"/>
  <c r="R265" i="11" s="1"/>
  <c r="Q249" i="11"/>
  <c r="S249" i="11" s="1"/>
  <c r="Q241" i="11"/>
  <c r="W241" i="11" s="1"/>
  <c r="Q233" i="11"/>
  <c r="U233" i="11" s="1"/>
  <c r="Q225" i="11"/>
  <c r="U225" i="11" s="1"/>
  <c r="Q217" i="11"/>
  <c r="S217" i="11" s="1"/>
  <c r="Q209" i="11"/>
  <c r="R209" i="11" s="1"/>
  <c r="Q201" i="11"/>
  <c r="U201" i="11" s="1"/>
  <c r="Q185" i="11"/>
  <c r="S185" i="11" s="1"/>
  <c r="Q177" i="11"/>
  <c r="U177" i="11" s="1"/>
  <c r="Q169" i="11"/>
  <c r="W169" i="11" s="1"/>
  <c r="Q161" i="11"/>
  <c r="V161" i="11" s="1"/>
  <c r="Q153" i="11"/>
  <c r="T153" i="11" s="1"/>
  <c r="Q145" i="11"/>
  <c r="R145" i="11" s="1"/>
  <c r="Q137" i="11"/>
  <c r="R137" i="11" s="1"/>
  <c r="Q121" i="11"/>
  <c r="R121" i="11" s="1"/>
  <c r="Q113" i="11"/>
  <c r="U113" i="11" s="1"/>
  <c r="Q105" i="11"/>
  <c r="S105" i="11" s="1"/>
  <c r="Q97" i="11"/>
  <c r="S97" i="11" s="1"/>
  <c r="Q89" i="11"/>
  <c r="R89" i="11" s="1"/>
  <c r="Q81" i="11"/>
  <c r="T81" i="11" s="1"/>
  <c r="Q73" i="11"/>
  <c r="W73" i="11" s="1"/>
  <c r="Q57" i="11"/>
  <c r="U57" i="11" s="1"/>
  <c r="Q49" i="11"/>
  <c r="R49" i="11" s="1"/>
  <c r="Q41" i="11"/>
  <c r="S41" i="11" s="1"/>
  <c r="Q33" i="11"/>
  <c r="S33" i="11" s="1"/>
  <c r="Q25" i="11"/>
  <c r="S25" i="11" s="1"/>
  <c r="Q17" i="11"/>
  <c r="U17" i="11" s="1"/>
  <c r="Q9" i="11"/>
  <c r="T9" i="11" s="1"/>
  <c r="Q317" i="11"/>
  <c r="R317" i="11" s="1"/>
  <c r="Q285" i="11"/>
  <c r="V285" i="11" s="1"/>
  <c r="Q261" i="11"/>
  <c r="U261" i="11" s="1"/>
  <c r="Q221" i="11"/>
  <c r="R221" i="11" s="1"/>
  <c r="Q308" i="11"/>
  <c r="W308" i="11" s="1"/>
  <c r="Q276" i="11"/>
  <c r="S276" i="11" s="1"/>
  <c r="Q236" i="11"/>
  <c r="U236" i="11" s="1"/>
  <c r="Q196" i="11"/>
  <c r="S196" i="11" s="1"/>
  <c r="Q156" i="11"/>
  <c r="R156" i="11" s="1"/>
  <c r="Q116" i="11"/>
  <c r="V116" i="11" s="1"/>
  <c r="Q309" i="11"/>
  <c r="Q324" i="11"/>
  <c r="S324" i="11" s="1"/>
  <c r="Q284" i="11"/>
  <c r="U284" i="11" s="1"/>
  <c r="Q228" i="11"/>
  <c r="S228" i="11" s="1"/>
  <c r="Q172" i="11"/>
  <c r="U172" i="11" s="1"/>
  <c r="Q197" i="11"/>
  <c r="U197" i="11" s="1"/>
  <c r="Q189" i="11"/>
  <c r="R189" i="11" s="1"/>
  <c r="Q181" i="11"/>
  <c r="W181" i="11" s="1"/>
  <c r="Q173" i="11"/>
  <c r="V173" i="11" s="1"/>
  <c r="Q165" i="11"/>
  <c r="S165" i="11" s="1"/>
  <c r="Q157" i="11"/>
  <c r="R157" i="11" s="1"/>
  <c r="Q149" i="11"/>
  <c r="R149" i="11" s="1"/>
  <c r="Q141" i="11"/>
  <c r="R141" i="11" s="1"/>
  <c r="Q133" i="11"/>
  <c r="U133" i="11" s="1"/>
  <c r="Q125" i="11"/>
  <c r="R125" i="11" s="1"/>
  <c r="Q117" i="11"/>
  <c r="R117" i="11" s="1"/>
  <c r="Q109" i="11"/>
  <c r="R109" i="11" s="1"/>
  <c r="Q101" i="11"/>
  <c r="S101" i="11" s="1"/>
  <c r="Q93" i="11"/>
  <c r="U93" i="11" s="1"/>
  <c r="Q85" i="11"/>
  <c r="S85" i="11" s="1"/>
  <c r="Q77" i="11"/>
  <c r="R77" i="11" s="1"/>
  <c r="Q69" i="11"/>
  <c r="Q61" i="11"/>
  <c r="R61" i="11" s="1"/>
  <c r="Q53" i="11"/>
  <c r="R53" i="11" s="1"/>
  <c r="Q45" i="11"/>
  <c r="R45" i="11" s="1"/>
  <c r="Q37" i="11"/>
  <c r="S37" i="11" s="1"/>
  <c r="Q29" i="11"/>
  <c r="R29" i="11" s="1"/>
  <c r="Q21" i="11"/>
  <c r="U21" i="11" s="1"/>
  <c r="Q13" i="11"/>
  <c r="U13" i="11" s="1"/>
  <c r="Q5" i="11"/>
  <c r="R5" i="11" s="1"/>
  <c r="U274" i="11"/>
  <c r="V274" i="11"/>
  <c r="V162" i="11"/>
  <c r="U162" i="11"/>
  <c r="R162" i="11"/>
  <c r="R98" i="11"/>
  <c r="V34" i="11"/>
  <c r="S34" i="11"/>
  <c r="W274" i="11"/>
  <c r="V320" i="11"/>
  <c r="U320" i="11"/>
  <c r="R320" i="11"/>
  <c r="S320" i="11"/>
  <c r="V296" i="11"/>
  <c r="S296" i="11"/>
  <c r="U296" i="11"/>
  <c r="R296" i="11"/>
  <c r="U280" i="11"/>
  <c r="S280" i="11"/>
  <c r="R280" i="11"/>
  <c r="V280" i="11"/>
  <c r="V256" i="11"/>
  <c r="U256" i="11"/>
  <c r="S256" i="11"/>
  <c r="R256" i="11"/>
  <c r="V312" i="11"/>
  <c r="S312" i="11"/>
  <c r="R312" i="11"/>
  <c r="U312" i="11"/>
  <c r="V288" i="11"/>
  <c r="S288" i="11"/>
  <c r="U288" i="11"/>
  <c r="R288" i="11"/>
  <c r="U264" i="11"/>
  <c r="V264" i="11"/>
  <c r="S264" i="11"/>
  <c r="R264" i="11"/>
  <c r="U240" i="11"/>
  <c r="S240" i="11"/>
  <c r="V240" i="11"/>
  <c r="R240" i="11"/>
  <c r="V328" i="11"/>
  <c r="U328" i="11"/>
  <c r="S328" i="11"/>
  <c r="R328" i="11"/>
  <c r="U304" i="11"/>
  <c r="V304" i="11"/>
  <c r="S304" i="11"/>
  <c r="R304" i="11"/>
  <c r="V272" i="11"/>
  <c r="U272" i="11"/>
  <c r="S272" i="11"/>
  <c r="R272" i="11"/>
  <c r="S248" i="11"/>
  <c r="R248" i="11"/>
  <c r="U34" i="11"/>
  <c r="U42" i="11"/>
  <c r="W162" i="11"/>
  <c r="V168" i="11"/>
  <c r="V216" i="11"/>
  <c r="U216" i="11"/>
  <c r="S216" i="11"/>
  <c r="V184" i="11"/>
  <c r="S184" i="11"/>
  <c r="U104" i="11"/>
  <c r="S104" i="11"/>
  <c r="R104" i="11"/>
  <c r="V104" i="11"/>
  <c r="V96" i="11"/>
  <c r="U96" i="11"/>
  <c r="R96" i="11"/>
  <c r="S96" i="11"/>
  <c r="V88" i="11"/>
  <c r="R88" i="11"/>
  <c r="U88" i="11"/>
  <c r="V80" i="11"/>
  <c r="S80" i="11"/>
  <c r="R80" i="11"/>
  <c r="V72" i="11"/>
  <c r="R72" i="11"/>
  <c r="U72" i="11"/>
  <c r="R56" i="11"/>
  <c r="U56" i="11"/>
  <c r="S56" i="11"/>
  <c r="U40" i="11"/>
  <c r="V40" i="11"/>
  <c r="S40" i="11"/>
  <c r="R40" i="11"/>
  <c r="U32" i="11"/>
  <c r="V32" i="11"/>
  <c r="R32" i="11"/>
  <c r="S32" i="11"/>
  <c r="S136" i="11"/>
  <c r="U152" i="11"/>
  <c r="V152" i="11"/>
  <c r="W327" i="11"/>
  <c r="V327" i="11"/>
  <c r="W311" i="11"/>
  <c r="V311" i="11"/>
  <c r="U311" i="11"/>
  <c r="S311" i="11"/>
  <c r="V303" i="11"/>
  <c r="U303" i="11"/>
  <c r="S303" i="11"/>
  <c r="V295" i="11"/>
  <c r="S295" i="11"/>
  <c r="W287" i="11"/>
  <c r="W263" i="11"/>
  <c r="S263" i="11"/>
  <c r="W255" i="11"/>
  <c r="U255" i="11"/>
  <c r="S255" i="11"/>
  <c r="W247" i="11"/>
  <c r="V247" i="11"/>
  <c r="U247" i="11"/>
  <c r="S247" i="11"/>
  <c r="W239" i="11"/>
  <c r="U239" i="11"/>
  <c r="S239" i="11"/>
  <c r="V231" i="11"/>
  <c r="W199" i="11"/>
  <c r="S199" i="11"/>
  <c r="W191" i="11"/>
  <c r="S191" i="11"/>
  <c r="W183" i="11"/>
  <c r="V183" i="11"/>
  <c r="U183" i="11"/>
  <c r="S183" i="11"/>
  <c r="W175" i="11"/>
  <c r="V175" i="11"/>
  <c r="W167" i="11"/>
  <c r="W151" i="11"/>
  <c r="S151" i="11"/>
  <c r="U151" i="11"/>
  <c r="W111" i="11"/>
  <c r="V111" i="11"/>
  <c r="V95" i="11"/>
  <c r="W87" i="11"/>
  <c r="V87" i="11"/>
  <c r="S87" i="11"/>
  <c r="V71" i="11"/>
  <c r="S71" i="11"/>
  <c r="W47" i="11"/>
  <c r="V47" i="11"/>
  <c r="U47" i="11"/>
  <c r="W23" i="11"/>
  <c r="V23" i="11"/>
  <c r="U23" i="11"/>
  <c r="S23" i="11"/>
  <c r="R23" i="11"/>
  <c r="W15" i="11"/>
  <c r="U15" i="11"/>
  <c r="S15" i="11"/>
  <c r="W7" i="11"/>
  <c r="V7" i="11"/>
  <c r="U7" i="11"/>
  <c r="R7" i="11"/>
  <c r="S7" i="11"/>
  <c r="S128" i="11"/>
  <c r="U199" i="11"/>
  <c r="U168" i="11"/>
  <c r="V224" i="11"/>
  <c r="S224" i="11"/>
  <c r="V208" i="11"/>
  <c r="U208" i="11"/>
  <c r="S208" i="11"/>
  <c r="U192" i="11"/>
  <c r="S192" i="11"/>
  <c r="S176" i="11"/>
  <c r="V176" i="11"/>
  <c r="U176" i="11"/>
  <c r="V144" i="11"/>
  <c r="U144" i="11"/>
  <c r="S144" i="11"/>
  <c r="V120" i="11"/>
  <c r="S120" i="11"/>
  <c r="V64" i="11"/>
  <c r="U64" i="11"/>
  <c r="R64" i="11"/>
  <c r="U254" i="11"/>
  <c r="U126" i="11"/>
  <c r="U102" i="11"/>
  <c r="V30" i="11"/>
  <c r="S30" i="11"/>
  <c r="S14" i="11"/>
  <c r="R232" i="11"/>
  <c r="R224" i="11"/>
  <c r="R216" i="11"/>
  <c r="R208" i="11"/>
  <c r="R192" i="11"/>
  <c r="R184" i="11"/>
  <c r="R176" i="11"/>
  <c r="R168" i="11"/>
  <c r="R160" i="11"/>
  <c r="R152" i="11"/>
  <c r="R144" i="11"/>
  <c r="R128" i="11"/>
  <c r="R120" i="11"/>
  <c r="R87" i="11"/>
  <c r="U263" i="11"/>
  <c r="U232" i="11"/>
  <c r="V128" i="11"/>
  <c r="V160" i="11"/>
  <c r="S160" i="11"/>
  <c r="W319" i="11"/>
  <c r="V319" i="11"/>
  <c r="U319" i="11"/>
  <c r="S319" i="11"/>
  <c r="R327" i="11"/>
  <c r="R319" i="11"/>
  <c r="R311" i="11"/>
  <c r="R303" i="11"/>
  <c r="R295" i="11"/>
  <c r="R263" i="11"/>
  <c r="R255" i="11"/>
  <c r="R247" i="11"/>
  <c r="R239" i="11"/>
  <c r="R231" i="11"/>
  <c r="R199" i="11"/>
  <c r="R191" i="11"/>
  <c r="R183" i="11"/>
  <c r="R175" i="11"/>
  <c r="R151" i="11"/>
  <c r="R135" i="11"/>
  <c r="R111" i="11"/>
  <c r="S88" i="11"/>
  <c r="U327" i="11"/>
  <c r="U224" i="11"/>
  <c r="V232" i="11"/>
  <c r="V200" i="11"/>
  <c r="U200" i="11"/>
  <c r="S200" i="11"/>
  <c r="V136" i="11"/>
  <c r="U136" i="11"/>
  <c r="V112" i="11"/>
  <c r="S112" i="11"/>
  <c r="U112" i="11"/>
  <c r="V48" i="11"/>
  <c r="S48" i="11"/>
  <c r="R48" i="11"/>
  <c r="U188" i="11"/>
  <c r="W164" i="11"/>
  <c r="V76" i="11"/>
  <c r="R254" i="11"/>
  <c r="S152" i="11"/>
  <c r="U120" i="11"/>
  <c r="U80" i="11"/>
  <c r="S115" i="11"/>
  <c r="S47" i="11"/>
  <c r="U287" i="11"/>
  <c r="U184" i="11"/>
  <c r="U79" i="11"/>
  <c r="W328" i="11"/>
  <c r="W320" i="11"/>
  <c r="W312" i="11"/>
  <c r="W304" i="11"/>
  <c r="W296" i="11"/>
  <c r="W288" i="11"/>
  <c r="W280" i="11"/>
  <c r="W272" i="11"/>
  <c r="W264" i="11"/>
  <c r="W256" i="11"/>
  <c r="W248" i="11"/>
  <c r="W240" i="11"/>
  <c r="W232" i="11"/>
  <c r="W224" i="11"/>
  <c r="W216" i="11"/>
  <c r="W208" i="11"/>
  <c r="W200" i="11"/>
  <c r="W192" i="11"/>
  <c r="W184" i="11"/>
  <c r="W176" i="11"/>
  <c r="W168" i="11"/>
  <c r="W160" i="11"/>
  <c r="W152" i="11"/>
  <c r="W144" i="11"/>
  <c r="W136" i="11"/>
  <c r="W128" i="11"/>
  <c r="W120" i="11"/>
  <c r="W112" i="11"/>
  <c r="W104" i="11"/>
  <c r="W96" i="11"/>
  <c r="W88" i="11"/>
  <c r="W80" i="11"/>
  <c r="W72" i="11"/>
  <c r="W64" i="11"/>
  <c r="W56" i="11"/>
  <c r="W48" i="11"/>
  <c r="W40" i="11"/>
  <c r="W32" i="11"/>
  <c r="W254" i="11" l="1"/>
  <c r="R71" i="11"/>
  <c r="R143" i="11"/>
  <c r="R223" i="11"/>
  <c r="U71" i="11"/>
  <c r="W231" i="11"/>
  <c r="U295" i="11"/>
  <c r="Y295" i="11" s="1"/>
  <c r="S223" i="11"/>
  <c r="Y223" i="11" s="1"/>
  <c r="R167" i="11"/>
  <c r="V135" i="11"/>
  <c r="V223" i="11"/>
  <c r="W146" i="11"/>
  <c r="U159" i="11"/>
  <c r="S159" i="11"/>
  <c r="V79" i="11"/>
  <c r="V159" i="11"/>
  <c r="Y159" i="11" s="1"/>
  <c r="W135" i="11"/>
  <c r="W159" i="11"/>
  <c r="W223" i="11"/>
  <c r="U231" i="11"/>
  <c r="R334" i="11"/>
  <c r="S135" i="11"/>
  <c r="W18" i="11"/>
  <c r="S143" i="11"/>
  <c r="U167" i="11"/>
  <c r="S287" i="11"/>
  <c r="R287" i="11"/>
  <c r="W143" i="11"/>
  <c r="V167" i="11"/>
  <c r="U250" i="11"/>
  <c r="V254" i="11"/>
  <c r="X254" i="11" s="1"/>
  <c r="S102" i="11"/>
  <c r="W215" i="11"/>
  <c r="R302" i="11"/>
  <c r="W102" i="11"/>
  <c r="S302" i="11"/>
  <c r="R15" i="11"/>
  <c r="Y15" i="11" s="1"/>
  <c r="U111" i="11"/>
  <c r="V191" i="11"/>
  <c r="X191" i="11" s="1"/>
  <c r="U30" i="11"/>
  <c r="Y30" i="11" s="1"/>
  <c r="S225" i="11"/>
  <c r="V102" i="11"/>
  <c r="U302" i="11"/>
  <c r="R30" i="11"/>
  <c r="W302" i="11"/>
  <c r="X302" i="11" s="1"/>
  <c r="R153" i="11"/>
  <c r="U39" i="11"/>
  <c r="W81" i="11"/>
  <c r="W153" i="11"/>
  <c r="R9" i="11"/>
  <c r="U166" i="11"/>
  <c r="V302" i="11"/>
  <c r="V188" i="11"/>
  <c r="S237" i="11"/>
  <c r="V143" i="11"/>
  <c r="V16" i="11"/>
  <c r="U154" i="11"/>
  <c r="R226" i="11"/>
  <c r="R17" i="11"/>
  <c r="S233" i="11"/>
  <c r="S79" i="11"/>
  <c r="S282" i="11"/>
  <c r="W79" i="11"/>
  <c r="U282" i="11"/>
  <c r="S83" i="11"/>
  <c r="S39" i="11"/>
  <c r="S198" i="11"/>
  <c r="R225" i="11"/>
  <c r="V85" i="11"/>
  <c r="V323" i="11"/>
  <c r="T135" i="11"/>
  <c r="V118" i="11"/>
  <c r="T31" i="11"/>
  <c r="W31" i="11"/>
  <c r="R24" i="11"/>
  <c r="R294" i="11"/>
  <c r="W24" i="11"/>
  <c r="W294" i="11"/>
  <c r="S24" i="11"/>
  <c r="U294" i="11"/>
  <c r="U119" i="11"/>
  <c r="W62" i="11"/>
  <c r="R170" i="11"/>
  <c r="U16" i="11"/>
  <c r="W34" i="11"/>
  <c r="X34" i="11" s="1"/>
  <c r="V307" i="11"/>
  <c r="U98" i="11"/>
  <c r="R274" i="11"/>
  <c r="V271" i="11"/>
  <c r="W98" i="11"/>
  <c r="U248" i="11"/>
  <c r="X248" i="11" s="1"/>
  <c r="S98" i="11"/>
  <c r="S274" i="11"/>
  <c r="S111" i="11"/>
  <c r="Y111" i="11" s="1"/>
  <c r="T79" i="11"/>
  <c r="V179" i="11"/>
  <c r="V98" i="11"/>
  <c r="U164" i="11"/>
  <c r="V151" i="11"/>
  <c r="X151" i="11" s="1"/>
  <c r="U175" i="11"/>
  <c r="S162" i="11"/>
  <c r="Y162" i="11" s="1"/>
  <c r="R282" i="11"/>
  <c r="W45" i="11"/>
  <c r="R51" i="11"/>
  <c r="R318" i="11"/>
  <c r="R215" i="11"/>
  <c r="R279" i="11"/>
  <c r="V9" i="11"/>
  <c r="V153" i="11"/>
  <c r="R297" i="11"/>
  <c r="R39" i="11"/>
  <c r="R55" i="11"/>
  <c r="W119" i="11"/>
  <c r="S207" i="11"/>
  <c r="S279" i="11"/>
  <c r="W297" i="11"/>
  <c r="U75" i="11"/>
  <c r="S9" i="11"/>
  <c r="S297" i="11"/>
  <c r="R81" i="11"/>
  <c r="S86" i="11"/>
  <c r="W150" i="11"/>
  <c r="S153" i="11"/>
  <c r="V39" i="11"/>
  <c r="U55" i="11"/>
  <c r="V127" i="11"/>
  <c r="V207" i="11"/>
  <c r="U279" i="11"/>
  <c r="V225" i="11"/>
  <c r="R271" i="11"/>
  <c r="V119" i="11"/>
  <c r="W225" i="11"/>
  <c r="W75" i="11"/>
  <c r="S65" i="11"/>
  <c r="V196" i="11"/>
  <c r="U9" i="11"/>
  <c r="U81" i="11"/>
  <c r="U86" i="11"/>
  <c r="U153" i="11"/>
  <c r="S31" i="11"/>
  <c r="V55" i="11"/>
  <c r="W207" i="11"/>
  <c r="V279" i="11"/>
  <c r="W271" i="11"/>
  <c r="W11" i="11"/>
  <c r="V36" i="11"/>
  <c r="R86" i="11"/>
  <c r="V81" i="11"/>
  <c r="U271" i="11"/>
  <c r="R31" i="11"/>
  <c r="W55" i="11"/>
  <c r="S215" i="11"/>
  <c r="U297" i="11"/>
  <c r="S138" i="11"/>
  <c r="S139" i="11"/>
  <c r="R150" i="11"/>
  <c r="S81" i="11"/>
  <c r="U31" i="11"/>
  <c r="R63" i="11"/>
  <c r="U215" i="11"/>
  <c r="W10" i="11"/>
  <c r="R207" i="11"/>
  <c r="W9" i="11"/>
  <c r="W139" i="11"/>
  <c r="U100" i="11"/>
  <c r="R119" i="11"/>
  <c r="U14" i="11"/>
  <c r="V318" i="11"/>
  <c r="V63" i="11"/>
  <c r="S119" i="11"/>
  <c r="R95" i="11"/>
  <c r="S127" i="11"/>
  <c r="W14" i="11"/>
  <c r="W86" i="11"/>
  <c r="S142" i="11"/>
  <c r="S238" i="11"/>
  <c r="W63" i="11"/>
  <c r="V103" i="11"/>
  <c r="R138" i="11"/>
  <c r="R50" i="11"/>
  <c r="R103" i="11"/>
  <c r="Y103" i="11" s="1"/>
  <c r="T63" i="11"/>
  <c r="V106" i="11"/>
  <c r="V14" i="11"/>
  <c r="U142" i="11"/>
  <c r="W103" i="11"/>
  <c r="U127" i="11"/>
  <c r="V138" i="11"/>
  <c r="R178" i="11"/>
  <c r="R238" i="11"/>
  <c r="S150" i="11"/>
  <c r="S318" i="11"/>
  <c r="W127" i="11"/>
  <c r="W138" i="11"/>
  <c r="W226" i="11"/>
  <c r="S226" i="11"/>
  <c r="W95" i="11"/>
  <c r="U78" i="11"/>
  <c r="U150" i="11"/>
  <c r="W318" i="11"/>
  <c r="S95" i="11"/>
  <c r="S103" i="11"/>
  <c r="U226" i="11"/>
  <c r="Y226" i="11" s="1"/>
  <c r="W278" i="11"/>
  <c r="W178" i="11"/>
  <c r="W78" i="11"/>
  <c r="V150" i="11"/>
  <c r="S278" i="11"/>
  <c r="U318" i="11"/>
  <c r="S63" i="11"/>
  <c r="V45" i="11"/>
  <c r="S266" i="11"/>
  <c r="U46" i="11"/>
  <c r="R310" i="11"/>
  <c r="W46" i="11"/>
  <c r="V310" i="11"/>
  <c r="W130" i="11"/>
  <c r="R118" i="11"/>
  <c r="W227" i="11"/>
  <c r="T46" i="11"/>
  <c r="T282" i="11"/>
  <c r="R291" i="11"/>
  <c r="W284" i="11"/>
  <c r="V46" i="11"/>
  <c r="W198" i="11"/>
  <c r="S262" i="11"/>
  <c r="S109" i="11"/>
  <c r="W210" i="11"/>
  <c r="R130" i="11"/>
  <c r="U45" i="11"/>
  <c r="U198" i="11"/>
  <c r="V130" i="11"/>
  <c r="V193" i="11"/>
  <c r="V164" i="11"/>
  <c r="V332" i="11"/>
  <c r="S173" i="11"/>
  <c r="S118" i="11"/>
  <c r="V262" i="11"/>
  <c r="S310" i="11"/>
  <c r="S334" i="11"/>
  <c r="W66" i="11"/>
  <c r="R74" i="11"/>
  <c r="U66" i="11"/>
  <c r="S130" i="11"/>
  <c r="V210" i="11"/>
  <c r="R322" i="11"/>
  <c r="U332" i="11"/>
  <c r="W262" i="11"/>
  <c r="W109" i="11"/>
  <c r="V198" i="11"/>
  <c r="R66" i="11"/>
  <c r="W12" i="11"/>
  <c r="W173" i="11"/>
  <c r="U118" i="11"/>
  <c r="W310" i="11"/>
  <c r="U334" i="11"/>
  <c r="R16" i="11"/>
  <c r="W74" i="11"/>
  <c r="V74" i="11"/>
  <c r="R82" i="11"/>
  <c r="R187" i="11"/>
  <c r="W282" i="11"/>
  <c r="S66" i="11"/>
  <c r="S210" i="11"/>
  <c r="W35" i="11"/>
  <c r="R198" i="11"/>
  <c r="W332" i="11"/>
  <c r="U262" i="11"/>
  <c r="R210" i="11"/>
  <c r="W16" i="11"/>
  <c r="V115" i="11"/>
  <c r="V12" i="11"/>
  <c r="W188" i="11"/>
  <c r="S45" i="11"/>
  <c r="S46" i="11"/>
  <c r="S294" i="11"/>
  <c r="U310" i="11"/>
  <c r="W334" i="11"/>
  <c r="S74" i="11"/>
  <c r="R227" i="11"/>
  <c r="R10" i="11"/>
  <c r="U210" i="11"/>
  <c r="U92" i="11"/>
  <c r="S245" i="11"/>
  <c r="V78" i="11"/>
  <c r="W142" i="11"/>
  <c r="U278" i="11"/>
  <c r="R18" i="11"/>
  <c r="S170" i="11"/>
  <c r="U82" i="11"/>
  <c r="U145" i="11"/>
  <c r="V142" i="11"/>
  <c r="V278" i="11"/>
  <c r="V18" i="11"/>
  <c r="V170" i="11"/>
  <c r="R259" i="11"/>
  <c r="S82" i="11"/>
  <c r="R298" i="11"/>
  <c r="W298" i="11"/>
  <c r="W2" i="11"/>
  <c r="V6" i="11"/>
  <c r="W82" i="11"/>
  <c r="S18" i="11"/>
  <c r="R234" i="11"/>
  <c r="R146" i="11"/>
  <c r="V298" i="11"/>
  <c r="S234" i="11"/>
  <c r="U146" i="11"/>
  <c r="S314" i="11"/>
  <c r="T234" i="11"/>
  <c r="U182" i="11"/>
  <c r="R278" i="11"/>
  <c r="U206" i="11"/>
  <c r="U26" i="11"/>
  <c r="V234" i="11"/>
  <c r="V146" i="11"/>
  <c r="U314" i="11"/>
  <c r="T28" i="11"/>
  <c r="R142" i="11"/>
  <c r="S78" i="11"/>
  <c r="W206" i="11"/>
  <c r="U234" i="11"/>
  <c r="T189" i="11"/>
  <c r="V129" i="11"/>
  <c r="R161" i="11"/>
  <c r="V42" i="11"/>
  <c r="R218" i="11"/>
  <c r="T68" i="11"/>
  <c r="T197" i="11"/>
  <c r="S93" i="11"/>
  <c r="S161" i="11"/>
  <c r="S305" i="11"/>
  <c r="S42" i="11"/>
  <c r="S218" i="11"/>
  <c r="R290" i="11"/>
  <c r="W218" i="11"/>
  <c r="T290" i="11"/>
  <c r="T140" i="11"/>
  <c r="T229" i="11"/>
  <c r="U161" i="11"/>
  <c r="V218" i="11"/>
  <c r="U290" i="11"/>
  <c r="T209" i="11"/>
  <c r="T298" i="11"/>
  <c r="T148" i="11"/>
  <c r="T333" i="11"/>
  <c r="V212" i="11"/>
  <c r="W305" i="11"/>
  <c r="W236" i="11"/>
  <c r="U29" i="11"/>
  <c r="V89" i="11"/>
  <c r="V290" i="11"/>
  <c r="T281" i="11"/>
  <c r="T11" i="11"/>
  <c r="T156" i="11"/>
  <c r="T222" i="11"/>
  <c r="S172" i="11"/>
  <c r="W29" i="11"/>
  <c r="S157" i="11"/>
  <c r="W106" i="11"/>
  <c r="T289" i="11"/>
  <c r="T27" i="11"/>
  <c r="T204" i="11"/>
  <c r="T286" i="11"/>
  <c r="V213" i="11"/>
  <c r="V236" i="11"/>
  <c r="W172" i="11"/>
  <c r="U89" i="11"/>
  <c r="U157" i="11"/>
  <c r="R106" i="11"/>
  <c r="T58" i="11"/>
  <c r="T331" i="11"/>
  <c r="T220" i="11"/>
  <c r="T294" i="11"/>
  <c r="S236" i="11"/>
  <c r="U106" i="11"/>
  <c r="S178" i="11"/>
  <c r="T4" i="11"/>
  <c r="T5" i="11"/>
  <c r="T334" i="11"/>
  <c r="T230" i="11"/>
  <c r="T97" i="11"/>
  <c r="T24" i="11"/>
  <c r="T194" i="11"/>
  <c r="T139" i="11"/>
  <c r="V66" i="11"/>
  <c r="T323" i="11"/>
  <c r="T172" i="11"/>
  <c r="V281" i="11"/>
  <c r="S57" i="11"/>
  <c r="R332" i="11"/>
  <c r="V209" i="11"/>
  <c r="T50" i="11"/>
  <c r="S121" i="11"/>
  <c r="W331" i="11"/>
  <c r="V50" i="11"/>
  <c r="T146" i="11"/>
  <c r="T155" i="11"/>
  <c r="T196" i="11"/>
  <c r="U121" i="11"/>
  <c r="S286" i="11"/>
  <c r="V49" i="11"/>
  <c r="R186" i="11"/>
  <c r="R306" i="11"/>
  <c r="S50" i="11"/>
  <c r="T161" i="11"/>
  <c r="T171" i="11"/>
  <c r="T212" i="11"/>
  <c r="W49" i="11"/>
  <c r="V186" i="11"/>
  <c r="V306" i="11"/>
  <c r="W186" i="11"/>
  <c r="W306" i="11"/>
  <c r="R242" i="11"/>
  <c r="T177" i="11"/>
  <c r="T186" i="11"/>
  <c r="T195" i="11"/>
  <c r="T308" i="11"/>
  <c r="S186" i="11"/>
  <c r="S306" i="11"/>
  <c r="R114" i="11"/>
  <c r="U242" i="11"/>
  <c r="T233" i="11"/>
  <c r="T291" i="11"/>
  <c r="T316" i="11"/>
  <c r="W114" i="11"/>
  <c r="S114" i="11"/>
  <c r="T94" i="11"/>
  <c r="T305" i="11"/>
  <c r="T3" i="11"/>
  <c r="T307" i="11"/>
  <c r="T324" i="11"/>
  <c r="W68" i="11"/>
  <c r="S38" i="11"/>
  <c r="W174" i="11"/>
  <c r="U114" i="11"/>
  <c r="T329" i="11"/>
  <c r="T51" i="11"/>
  <c r="T315" i="11"/>
  <c r="T45" i="11"/>
  <c r="W110" i="11"/>
  <c r="W50" i="11"/>
  <c r="W242" i="11"/>
  <c r="T8" i="11"/>
  <c r="T62" i="11"/>
  <c r="T107" i="11"/>
  <c r="T132" i="11"/>
  <c r="T317" i="11"/>
  <c r="W323" i="11"/>
  <c r="R266" i="11"/>
  <c r="U266" i="11"/>
  <c r="V266" i="11"/>
  <c r="W266" i="11"/>
  <c r="V166" i="11"/>
  <c r="R166" i="11"/>
  <c r="W166" i="11"/>
  <c r="S166" i="11"/>
  <c r="V109" i="11"/>
  <c r="W89" i="11"/>
  <c r="U158" i="11"/>
  <c r="R91" i="11"/>
  <c r="U24" i="11"/>
  <c r="W170" i="11"/>
  <c r="R42" i="11"/>
  <c r="S90" i="11"/>
  <c r="S290" i="11"/>
  <c r="W194" i="11"/>
  <c r="V82" i="11"/>
  <c r="V178" i="11"/>
  <c r="S298" i="11"/>
  <c r="R237" i="11"/>
  <c r="T182" i="11"/>
  <c r="R158" i="11"/>
  <c r="R233" i="11"/>
  <c r="V267" i="11"/>
  <c r="U178" i="11"/>
  <c r="R314" i="11"/>
  <c r="R94" i="11"/>
  <c r="T257" i="11"/>
  <c r="T314" i="11"/>
  <c r="S194" i="11"/>
  <c r="T193" i="11"/>
  <c r="T42" i="11"/>
  <c r="W268" i="11"/>
  <c r="V222" i="11"/>
  <c r="S58" i="11"/>
  <c r="U275" i="11"/>
  <c r="R251" i="11"/>
  <c r="W314" i="11"/>
  <c r="S242" i="11"/>
  <c r="T258" i="11"/>
  <c r="U308" i="11"/>
  <c r="W22" i="11"/>
  <c r="V258" i="11"/>
  <c r="S5" i="11"/>
  <c r="R4" i="11"/>
  <c r="R6" i="11"/>
  <c r="S6" i="11"/>
  <c r="V10" i="11"/>
  <c r="W6" i="11"/>
  <c r="S10" i="11"/>
  <c r="V11" i="11"/>
  <c r="R2" i="11"/>
  <c r="S2" i="11"/>
  <c r="U58" i="11"/>
  <c r="V322" i="11"/>
  <c r="S243" i="11"/>
  <c r="U194" i="11"/>
  <c r="S258" i="11"/>
  <c r="R122" i="11"/>
  <c r="S322" i="11"/>
  <c r="V194" i="11"/>
  <c r="U258" i="11"/>
  <c r="V158" i="11"/>
  <c r="S270" i="11"/>
  <c r="S94" i="11"/>
  <c r="U270" i="11"/>
  <c r="S122" i="11"/>
  <c r="U322" i="11"/>
  <c r="V155" i="11"/>
  <c r="U22" i="11"/>
  <c r="W158" i="11"/>
  <c r="V22" i="11"/>
  <c r="R222" i="11"/>
  <c r="W253" i="11"/>
  <c r="V94" i="11"/>
  <c r="W270" i="11"/>
  <c r="U122" i="11"/>
  <c r="S219" i="11"/>
  <c r="S132" i="11"/>
  <c r="W94" i="11"/>
  <c r="U27" i="11"/>
  <c r="V270" i="11"/>
  <c r="W122" i="11"/>
  <c r="V122" i="11"/>
  <c r="W132" i="11"/>
  <c r="S222" i="11"/>
  <c r="W58" i="11"/>
  <c r="R58" i="11"/>
  <c r="W307" i="11"/>
  <c r="W258" i="11"/>
  <c r="W322" i="11"/>
  <c r="V221" i="11"/>
  <c r="S22" i="11"/>
  <c r="U222" i="11"/>
  <c r="T325" i="11"/>
  <c r="U4" i="11"/>
  <c r="R68" i="11"/>
  <c r="V137" i="11"/>
  <c r="W38" i="11"/>
  <c r="V110" i="11"/>
  <c r="V174" i="11"/>
  <c r="S214" i="11"/>
  <c r="U286" i="11"/>
  <c r="S26" i="11"/>
  <c r="R202" i="11"/>
  <c r="T35" i="11"/>
  <c r="V38" i="11"/>
  <c r="U214" i="11"/>
  <c r="W286" i="11"/>
  <c r="V202" i="11"/>
  <c r="V299" i="11"/>
  <c r="T259" i="11"/>
  <c r="V4" i="11"/>
  <c r="V68" i="11"/>
  <c r="U205" i="11"/>
  <c r="W214" i="11"/>
  <c r="V286" i="11"/>
  <c r="S202" i="11"/>
  <c r="R330" i="11"/>
  <c r="T299" i="11"/>
  <c r="U244" i="11"/>
  <c r="S205" i="11"/>
  <c r="W285" i="11"/>
  <c r="V214" i="11"/>
  <c r="U202" i="11"/>
  <c r="V330" i="11"/>
  <c r="W281" i="11"/>
  <c r="R174" i="11"/>
  <c r="W8" i="11"/>
  <c r="W244" i="11"/>
  <c r="W205" i="11"/>
  <c r="W26" i="11"/>
  <c r="W90" i="11"/>
  <c r="W154" i="11"/>
  <c r="R90" i="11"/>
  <c r="R154" i="11"/>
  <c r="R250" i="11"/>
  <c r="W250" i="11"/>
  <c r="S330" i="11"/>
  <c r="T74" i="11"/>
  <c r="T90" i="11"/>
  <c r="R110" i="11"/>
  <c r="S4" i="11"/>
  <c r="V244" i="11"/>
  <c r="V205" i="11"/>
  <c r="S325" i="11"/>
  <c r="S110" i="11"/>
  <c r="S174" i="11"/>
  <c r="V26" i="11"/>
  <c r="V90" i="11"/>
  <c r="V154" i="11"/>
  <c r="V250" i="11"/>
  <c r="U330" i="11"/>
  <c r="T109" i="11"/>
  <c r="T250" i="11"/>
  <c r="T154" i="11"/>
  <c r="U68" i="11"/>
  <c r="U137" i="11"/>
  <c r="S244" i="11"/>
  <c r="R57" i="11"/>
  <c r="V43" i="11"/>
  <c r="Y200" i="11"/>
  <c r="S209" i="11"/>
  <c r="U38" i="11"/>
  <c r="R38" i="11"/>
  <c r="T149" i="11"/>
  <c r="T17" i="11"/>
  <c r="V126" i="11"/>
  <c r="V182" i="11"/>
  <c r="V206" i="11"/>
  <c r="S230" i="11"/>
  <c r="U326" i="11"/>
  <c r="S201" i="11"/>
  <c r="R132" i="11"/>
  <c r="V259" i="11"/>
  <c r="U195" i="11"/>
  <c r="V75" i="11"/>
  <c r="V308" i="11"/>
  <c r="V53" i="11"/>
  <c r="Y71" i="11"/>
  <c r="S28" i="11"/>
  <c r="S134" i="11"/>
  <c r="U230" i="11"/>
  <c r="W326" i="11"/>
  <c r="Y136" i="11"/>
  <c r="R301" i="11"/>
  <c r="S321" i="11"/>
  <c r="S301" i="11"/>
  <c r="W126" i="11"/>
  <c r="W182" i="11"/>
  <c r="R100" i="11"/>
  <c r="W301" i="11"/>
  <c r="U313" i="11"/>
  <c r="S100" i="11"/>
  <c r="W65" i="11"/>
  <c r="W321" i="11"/>
  <c r="S3" i="11"/>
  <c r="R182" i="11"/>
  <c r="R326" i="11"/>
  <c r="V28" i="11"/>
  <c r="V100" i="11"/>
  <c r="Y255" i="11"/>
  <c r="U62" i="11"/>
  <c r="W230" i="11"/>
  <c r="V326" i="11"/>
  <c r="Y47" i="11"/>
  <c r="R267" i="11"/>
  <c r="Y256" i="11"/>
  <c r="Y296" i="11"/>
  <c r="R203" i="11"/>
  <c r="Y88" i="11"/>
  <c r="Y224" i="11"/>
  <c r="S62" i="11"/>
  <c r="V230" i="11"/>
  <c r="R131" i="11"/>
  <c r="S267" i="11"/>
  <c r="U203" i="11"/>
  <c r="Y239" i="11"/>
  <c r="V3" i="11"/>
  <c r="V321" i="11"/>
  <c r="U36" i="11"/>
  <c r="S308" i="11"/>
  <c r="S11" i="11"/>
  <c r="W67" i="11"/>
  <c r="V131" i="11"/>
  <c r="R126" i="11"/>
  <c r="R206" i="11"/>
  <c r="R65" i="11"/>
  <c r="S36" i="11"/>
  <c r="W252" i="11"/>
  <c r="S277" i="11"/>
  <c r="V62" i="11"/>
  <c r="U169" i="11"/>
  <c r="R241" i="11"/>
  <c r="U267" i="11"/>
  <c r="W203" i="11"/>
  <c r="S326" i="11"/>
  <c r="V139" i="11"/>
  <c r="Y112" i="11"/>
  <c r="U67" i="11"/>
  <c r="W131" i="11"/>
  <c r="R36" i="11"/>
  <c r="Y152" i="11"/>
  <c r="U11" i="11"/>
  <c r="S75" i="11"/>
  <c r="U139" i="11"/>
  <c r="V65" i="11"/>
  <c r="R92" i="11"/>
  <c r="W212" i="11"/>
  <c r="U70" i="11"/>
  <c r="R321" i="11"/>
  <c r="W267" i="11"/>
  <c r="U331" i="11"/>
  <c r="V203" i="11"/>
  <c r="S129" i="11"/>
  <c r="Y175" i="11"/>
  <c r="Y303" i="11"/>
  <c r="Y160" i="11"/>
  <c r="V145" i="11"/>
  <c r="Y7" i="11"/>
  <c r="S275" i="11"/>
  <c r="Y272" i="11"/>
  <c r="Y328" i="11"/>
  <c r="Y264" i="11"/>
  <c r="R211" i="11"/>
  <c r="T125" i="11"/>
  <c r="T190" i="11"/>
  <c r="T25" i="11"/>
  <c r="T265" i="11"/>
  <c r="W129" i="11"/>
  <c r="U83" i="11"/>
  <c r="R246" i="11"/>
  <c r="R73" i="11"/>
  <c r="Y232" i="11"/>
  <c r="U54" i="11"/>
  <c r="W70" i="11"/>
  <c r="U134" i="11"/>
  <c r="U238" i="11"/>
  <c r="Y64" i="11"/>
  <c r="W145" i="11"/>
  <c r="W83" i="11"/>
  <c r="R190" i="11"/>
  <c r="U129" i="11"/>
  <c r="U44" i="11"/>
  <c r="Y183" i="11"/>
  <c r="Y247" i="11"/>
  <c r="Y311" i="11"/>
  <c r="U73" i="11"/>
  <c r="U37" i="11"/>
  <c r="U317" i="11"/>
  <c r="Y168" i="11"/>
  <c r="S54" i="11"/>
  <c r="S70" i="11"/>
  <c r="V134" i="11"/>
  <c r="S190" i="11"/>
  <c r="W238" i="11"/>
  <c r="Y23" i="11"/>
  <c r="Y40" i="11"/>
  <c r="Y72" i="11"/>
  <c r="W275" i="11"/>
  <c r="Y312" i="11"/>
  <c r="U211" i="11"/>
  <c r="T133" i="11"/>
  <c r="T246" i="11"/>
  <c r="T41" i="11"/>
  <c r="T321" i="11"/>
  <c r="T12" i="11"/>
  <c r="S19" i="11"/>
  <c r="V83" i="11"/>
  <c r="S147" i="11"/>
  <c r="R134" i="11"/>
  <c r="S44" i="11"/>
  <c r="S108" i="11"/>
  <c r="Y319" i="11"/>
  <c r="V73" i="11"/>
  <c r="W37" i="11"/>
  <c r="U101" i="11"/>
  <c r="U165" i="11"/>
  <c r="S317" i="11"/>
  <c r="Y176" i="11"/>
  <c r="W54" i="11"/>
  <c r="V70" i="11"/>
  <c r="U190" i="11"/>
  <c r="Y96" i="11"/>
  <c r="V275" i="11"/>
  <c r="S211" i="11"/>
  <c r="T57" i="11"/>
  <c r="T84" i="11"/>
  <c r="W220" i="11"/>
  <c r="W217" i="11"/>
  <c r="U19" i="11"/>
  <c r="W147" i="11"/>
  <c r="U156" i="11"/>
  <c r="R44" i="11"/>
  <c r="R108" i="11"/>
  <c r="V220" i="11"/>
  <c r="Y199" i="11"/>
  <c r="X263" i="11"/>
  <c r="Y263" i="11"/>
  <c r="Y327" i="11"/>
  <c r="S73" i="11"/>
  <c r="V37" i="11"/>
  <c r="W101" i="11"/>
  <c r="W165" i="11"/>
  <c r="W317" i="11"/>
  <c r="Y87" i="11"/>
  <c r="Y184" i="11"/>
  <c r="V54" i="11"/>
  <c r="V190" i="11"/>
  <c r="S246" i="11"/>
  <c r="R217" i="11"/>
  <c r="Y80" i="11"/>
  <c r="W211" i="11"/>
  <c r="U309" i="11"/>
  <c r="T309" i="11"/>
  <c r="R277" i="11"/>
  <c r="T245" i="11"/>
  <c r="T102" i="11"/>
  <c r="T65" i="11"/>
  <c r="T75" i="11"/>
  <c r="T180" i="11"/>
  <c r="X231" i="11"/>
  <c r="Y231" i="11"/>
  <c r="Y56" i="11"/>
  <c r="W108" i="11"/>
  <c r="U228" i="11"/>
  <c r="V101" i="11"/>
  <c r="S213" i="11"/>
  <c r="Y120" i="11"/>
  <c r="U217" i="11"/>
  <c r="Y304" i="11"/>
  <c r="Y240" i="11"/>
  <c r="Y288" i="11"/>
  <c r="Y280" i="11"/>
  <c r="Y320" i="11"/>
  <c r="T13" i="11"/>
  <c r="T261" i="11"/>
  <c r="T313" i="11"/>
  <c r="T73" i="11"/>
  <c r="T227" i="11"/>
  <c r="T188" i="11"/>
  <c r="W44" i="11"/>
  <c r="Y48" i="11"/>
  <c r="V165" i="11"/>
  <c r="V317" i="11"/>
  <c r="Y192" i="11"/>
  <c r="U246" i="11"/>
  <c r="U289" i="11"/>
  <c r="V19" i="11"/>
  <c r="W228" i="11"/>
  <c r="U213" i="11"/>
  <c r="Y128" i="11"/>
  <c r="Y208" i="11"/>
  <c r="V246" i="11"/>
  <c r="V217" i="11"/>
  <c r="V289" i="11"/>
  <c r="U147" i="11"/>
  <c r="T21" i="11"/>
  <c r="T269" i="11"/>
  <c r="T244" i="11"/>
  <c r="T121" i="11"/>
  <c r="T243" i="11"/>
  <c r="T268" i="11"/>
  <c r="S289" i="11"/>
  <c r="V147" i="11"/>
  <c r="W289" i="11"/>
  <c r="U220" i="11"/>
  <c r="R83" i="11"/>
  <c r="V228" i="11"/>
  <c r="Y287" i="11"/>
  <c r="W213" i="11"/>
  <c r="Y144" i="11"/>
  <c r="Y216" i="11"/>
  <c r="S145" i="11"/>
  <c r="Y32" i="11"/>
  <c r="Y104" i="11"/>
  <c r="U285" i="11"/>
  <c r="T285" i="11"/>
  <c r="T37" i="11"/>
  <c r="T277" i="11"/>
  <c r="T129" i="11"/>
  <c r="T284" i="11"/>
  <c r="T2" i="11"/>
  <c r="V2" i="11"/>
  <c r="W27" i="11"/>
  <c r="X200" i="11"/>
  <c r="U333" i="11"/>
  <c r="R283" i="11"/>
  <c r="S117" i="11"/>
  <c r="V253" i="11"/>
  <c r="R249" i="11"/>
  <c r="U219" i="11"/>
  <c r="S283" i="11"/>
  <c r="W137" i="11"/>
  <c r="V57" i="11"/>
  <c r="V27" i="11"/>
  <c r="U91" i="11"/>
  <c r="S164" i="11"/>
  <c r="S137" i="11"/>
  <c r="V117" i="11"/>
  <c r="V237" i="11"/>
  <c r="W277" i="11"/>
  <c r="W333" i="11"/>
  <c r="U209" i="11"/>
  <c r="R281" i="11"/>
  <c r="W219" i="11"/>
  <c r="V227" i="11"/>
  <c r="S291" i="11"/>
  <c r="U283" i="11"/>
  <c r="V69" i="11"/>
  <c r="T69" i="11"/>
  <c r="R196" i="11"/>
  <c r="R285" i="11"/>
  <c r="U273" i="11"/>
  <c r="T273" i="11"/>
  <c r="S76" i="11"/>
  <c r="W57" i="11"/>
  <c r="V91" i="11"/>
  <c r="W148" i="11"/>
  <c r="U324" i="11"/>
  <c r="V181" i="11"/>
  <c r="W245" i="11"/>
  <c r="U277" i="11"/>
  <c r="V333" i="11"/>
  <c r="U52" i="11"/>
  <c r="U281" i="11"/>
  <c r="W52" i="11"/>
  <c r="R179" i="11"/>
  <c r="R155" i="11"/>
  <c r="R243" i="11"/>
  <c r="V283" i="11"/>
  <c r="U20" i="11"/>
  <c r="T20" i="11"/>
  <c r="W91" i="11"/>
  <c r="W193" i="11"/>
  <c r="U51" i="11"/>
  <c r="V99" i="11"/>
  <c r="R76" i="11"/>
  <c r="S156" i="11"/>
  <c r="V324" i="11"/>
  <c r="S53" i="11"/>
  <c r="W221" i="11"/>
  <c r="V245" i="11"/>
  <c r="X128" i="11"/>
  <c r="R193" i="11"/>
  <c r="R8" i="11"/>
  <c r="S179" i="11"/>
  <c r="S155" i="11"/>
  <c r="U163" i="11"/>
  <c r="U243" i="11"/>
  <c r="R323" i="11"/>
  <c r="S260" i="11"/>
  <c r="T260" i="11"/>
  <c r="U117" i="11"/>
  <c r="W324" i="11"/>
  <c r="S181" i="11"/>
  <c r="S333" i="11"/>
  <c r="W209" i="11"/>
  <c r="W329" i="11"/>
  <c r="W51" i="11"/>
  <c r="U115" i="11"/>
  <c r="U12" i="11"/>
  <c r="R52" i="11"/>
  <c r="U76" i="11"/>
  <c r="W156" i="11"/>
  <c r="U53" i="11"/>
  <c r="S221" i="11"/>
  <c r="U253" i="11"/>
  <c r="S285" i="11"/>
  <c r="R307" i="11"/>
  <c r="U179" i="11"/>
  <c r="U155" i="11"/>
  <c r="W163" i="11"/>
  <c r="W243" i="11"/>
  <c r="S323" i="11"/>
  <c r="R101" i="11"/>
  <c r="T101" i="11"/>
  <c r="R308" i="11"/>
  <c r="V219" i="11"/>
  <c r="W117" i="11"/>
  <c r="S12" i="11"/>
  <c r="V51" i="11"/>
  <c r="W115" i="11"/>
  <c r="U193" i="11"/>
  <c r="V52" i="11"/>
  <c r="W76" i="11"/>
  <c r="V156" i="11"/>
  <c r="W53" i="11"/>
  <c r="U221" i="11"/>
  <c r="S253" i="11"/>
  <c r="S27" i="11"/>
  <c r="W237" i="11"/>
  <c r="U307" i="11"/>
  <c r="R292" i="11"/>
  <c r="R19" i="11"/>
  <c r="T19" i="11"/>
  <c r="U108" i="11"/>
  <c r="T108" i="11"/>
  <c r="W123" i="11"/>
  <c r="W84" i="11"/>
  <c r="U149" i="11"/>
  <c r="W121" i="11"/>
  <c r="W201" i="11"/>
  <c r="S149" i="11"/>
  <c r="U3" i="11"/>
  <c r="V35" i="11"/>
  <c r="V59" i="11"/>
  <c r="U99" i="11"/>
  <c r="V123" i="11"/>
  <c r="R85" i="11"/>
  <c r="R20" i="11"/>
  <c r="V84" i="11"/>
  <c r="U132" i="11"/>
  <c r="W196" i="11"/>
  <c r="V268" i="11"/>
  <c r="X175" i="11"/>
  <c r="X303" i="11"/>
  <c r="W21" i="11"/>
  <c r="U85" i="11"/>
  <c r="W149" i="11"/>
  <c r="W293" i="11"/>
  <c r="S89" i="11"/>
  <c r="X136" i="11"/>
  <c r="U8" i="11"/>
  <c r="R93" i="11"/>
  <c r="S49" i="11"/>
  <c r="S227" i="11"/>
  <c r="W195" i="11"/>
  <c r="R331" i="11"/>
  <c r="R163" i="11"/>
  <c r="R309" i="11"/>
  <c r="S8" i="11"/>
  <c r="W59" i="11"/>
  <c r="S20" i="11"/>
  <c r="V269" i="11"/>
  <c r="W17" i="11"/>
  <c r="W3" i="11"/>
  <c r="S67" i="11"/>
  <c r="W99" i="11"/>
  <c r="S131" i="11"/>
  <c r="W20" i="11"/>
  <c r="S92" i="11"/>
  <c r="U196" i="11"/>
  <c r="X247" i="11"/>
  <c r="V21" i="11"/>
  <c r="W85" i="11"/>
  <c r="V149" i="11"/>
  <c r="V293" i="11"/>
  <c r="R273" i="11"/>
  <c r="R123" i="11"/>
  <c r="U49" i="11"/>
  <c r="U315" i="11"/>
  <c r="R315" i="11"/>
  <c r="V195" i="11"/>
  <c r="S331" i="11"/>
  <c r="S163" i="11"/>
  <c r="R229" i="11"/>
  <c r="R260" i="11"/>
  <c r="X199" i="11"/>
  <c r="W261" i="11"/>
  <c r="V41" i="11"/>
  <c r="W315" i="11"/>
  <c r="S251" i="11"/>
  <c r="W233" i="11"/>
  <c r="V121" i="11"/>
  <c r="V67" i="11"/>
  <c r="R28" i="11"/>
  <c r="S84" i="11"/>
  <c r="W92" i="11"/>
  <c r="V172" i="11"/>
  <c r="W204" i="11"/>
  <c r="W260" i="11"/>
  <c r="S29" i="11"/>
  <c r="W93" i="11"/>
  <c r="W157" i="11"/>
  <c r="U269" i="11"/>
  <c r="V301" i="11"/>
  <c r="V17" i="11"/>
  <c r="R201" i="11"/>
  <c r="X40" i="11"/>
  <c r="X72" i="11"/>
  <c r="R305" i="11"/>
  <c r="S259" i="11"/>
  <c r="U187" i="11"/>
  <c r="V315" i="11"/>
  <c r="U291" i="11"/>
  <c r="U251" i="11"/>
  <c r="R236" i="11"/>
  <c r="U204" i="11"/>
  <c r="S21" i="11"/>
  <c r="W161" i="11"/>
  <c r="W265" i="11"/>
  <c r="U185" i="11"/>
  <c r="S59" i="11"/>
  <c r="S204" i="11"/>
  <c r="U28" i="11"/>
  <c r="U84" i="11"/>
  <c r="V204" i="11"/>
  <c r="V260" i="11"/>
  <c r="V29" i="11"/>
  <c r="V93" i="11"/>
  <c r="V157" i="11"/>
  <c r="S269" i="11"/>
  <c r="S17" i="11"/>
  <c r="V233" i="11"/>
  <c r="V305" i="11"/>
  <c r="U259" i="11"/>
  <c r="W187" i="11"/>
  <c r="R195" i="11"/>
  <c r="W291" i="11"/>
  <c r="W251" i="11"/>
  <c r="R220" i="11"/>
  <c r="U260" i="11"/>
  <c r="S187" i="11"/>
  <c r="W185" i="11"/>
  <c r="W273" i="11"/>
  <c r="U35" i="11"/>
  <c r="U59" i="11"/>
  <c r="S123" i="11"/>
  <c r="S268" i="11"/>
  <c r="V124" i="11"/>
  <c r="U268" i="11"/>
  <c r="X112" i="11"/>
  <c r="S273" i="11"/>
  <c r="W125" i="11"/>
  <c r="W269" i="11"/>
  <c r="S99" i="11"/>
  <c r="R35" i="11"/>
  <c r="W257" i="11"/>
  <c r="W43" i="11"/>
  <c r="U252" i="11"/>
  <c r="V61" i="11"/>
  <c r="S125" i="11"/>
  <c r="X120" i="11"/>
  <c r="X192" i="11"/>
  <c r="X64" i="11"/>
  <c r="R41" i="11"/>
  <c r="W299" i="11"/>
  <c r="R284" i="11"/>
  <c r="R316" i="11"/>
  <c r="R140" i="11"/>
  <c r="R252" i="11"/>
  <c r="R325" i="11"/>
  <c r="W113" i="11"/>
  <c r="V185" i="11"/>
  <c r="R60" i="11"/>
  <c r="V252" i="11"/>
  <c r="V284" i="11"/>
  <c r="X287" i="11"/>
  <c r="V125" i="11"/>
  <c r="U189" i="11"/>
  <c r="W325" i="11"/>
  <c r="X144" i="11"/>
  <c r="X216" i="11"/>
  <c r="X96" i="11"/>
  <c r="U41" i="11"/>
  <c r="R113" i="11"/>
  <c r="R171" i="11"/>
  <c r="X264" i="11"/>
  <c r="W41" i="11"/>
  <c r="S107" i="11"/>
  <c r="V257" i="11"/>
  <c r="U60" i="11"/>
  <c r="U265" i="11"/>
  <c r="S189" i="11"/>
  <c r="V325" i="11"/>
  <c r="X152" i="11"/>
  <c r="X224" i="11"/>
  <c r="U61" i="11"/>
  <c r="X80" i="11"/>
  <c r="V113" i="11"/>
  <c r="S171" i="11"/>
  <c r="X304" i="11"/>
  <c r="X312" i="11"/>
  <c r="R235" i="11"/>
  <c r="X280" i="11"/>
  <c r="X320" i="11"/>
  <c r="R107" i="11"/>
  <c r="R212" i="11"/>
  <c r="R37" i="11"/>
  <c r="U107" i="11"/>
  <c r="X71" i="11"/>
  <c r="U257" i="11"/>
  <c r="W60" i="11"/>
  <c r="X239" i="11"/>
  <c r="V265" i="11"/>
  <c r="W189" i="11"/>
  <c r="X160" i="11"/>
  <c r="X232" i="11"/>
  <c r="X47" i="11"/>
  <c r="S113" i="11"/>
  <c r="U171" i="11"/>
  <c r="S235" i="11"/>
  <c r="W107" i="11"/>
  <c r="V60" i="11"/>
  <c r="U140" i="11"/>
  <c r="U316" i="11"/>
  <c r="X183" i="11"/>
  <c r="X311" i="11"/>
  <c r="V189" i="11"/>
  <c r="X168" i="11"/>
  <c r="R257" i="11"/>
  <c r="X7" i="11"/>
  <c r="W171" i="11"/>
  <c r="U235" i="11"/>
  <c r="R299" i="11"/>
  <c r="S43" i="11"/>
  <c r="W140" i="11"/>
  <c r="W316" i="11"/>
  <c r="X48" i="11"/>
  <c r="X255" i="11"/>
  <c r="X319" i="11"/>
  <c r="S61" i="11"/>
  <c r="X176" i="11"/>
  <c r="R185" i="11"/>
  <c r="X23" i="11"/>
  <c r="X32" i="11"/>
  <c r="X104" i="11"/>
  <c r="X240" i="11"/>
  <c r="X288" i="11"/>
  <c r="W235" i="11"/>
  <c r="X256" i="11"/>
  <c r="X296" i="11"/>
  <c r="S299" i="11"/>
  <c r="R245" i="11"/>
  <c r="R293" i="11"/>
  <c r="X208" i="11"/>
  <c r="U43" i="11"/>
  <c r="V140" i="11"/>
  <c r="V316" i="11"/>
  <c r="X327" i="11"/>
  <c r="W61" i="11"/>
  <c r="U125" i="11"/>
  <c r="X87" i="11"/>
  <c r="X184" i="11"/>
  <c r="X56" i="11"/>
  <c r="X88" i="11"/>
  <c r="X272" i="11"/>
  <c r="X328" i="11"/>
  <c r="U241" i="11"/>
  <c r="W249" i="11"/>
  <c r="W313" i="11"/>
  <c r="U148" i="11"/>
  <c r="V249" i="11"/>
  <c r="V105" i="11"/>
  <c r="S13" i="11"/>
  <c r="W124" i="11"/>
  <c r="S148" i="11"/>
  <c r="V180" i="11"/>
  <c r="V276" i="11"/>
  <c r="U329" i="11"/>
  <c r="V77" i="11"/>
  <c r="V141" i="11"/>
  <c r="S261" i="11"/>
  <c r="S293" i="11"/>
  <c r="V309" i="11"/>
  <c r="R313" i="11"/>
  <c r="S169" i="11"/>
  <c r="S241" i="11"/>
  <c r="R69" i="11"/>
  <c r="R116" i="11"/>
  <c r="R276" i="11"/>
  <c r="R261" i="11"/>
  <c r="R180" i="11"/>
  <c r="R148" i="11"/>
  <c r="R21" i="11"/>
  <c r="R124" i="11"/>
  <c r="R300" i="11"/>
  <c r="V313" i="11"/>
  <c r="S116" i="11"/>
  <c r="S69" i="11"/>
  <c r="R25" i="11"/>
  <c r="S300" i="11"/>
  <c r="S141" i="11"/>
  <c r="S284" i="11"/>
  <c r="U292" i="11"/>
  <c r="R97" i="11"/>
  <c r="W5" i="11"/>
  <c r="U69" i="11"/>
  <c r="S133" i="11"/>
  <c r="U229" i="11"/>
  <c r="R13" i="11"/>
  <c r="R169" i="11"/>
  <c r="U25" i="11"/>
  <c r="V241" i="11"/>
  <c r="R324" i="11"/>
  <c r="R165" i="11"/>
  <c r="V169" i="11"/>
  <c r="W25" i="11"/>
  <c r="U116" i="11"/>
  <c r="W292" i="11"/>
  <c r="U97" i="11"/>
  <c r="V5" i="11"/>
  <c r="W69" i="11"/>
  <c r="W133" i="11"/>
  <c r="S197" i="11"/>
  <c r="S229" i="11"/>
  <c r="V25" i="11"/>
  <c r="R33" i="11"/>
  <c r="R177" i="11"/>
  <c r="V201" i="11"/>
  <c r="R197" i="11"/>
  <c r="U5" i="11"/>
  <c r="V261" i="11"/>
  <c r="U276" i="11"/>
  <c r="W33" i="11"/>
  <c r="W97" i="11"/>
  <c r="W116" i="11"/>
  <c r="U180" i="11"/>
  <c r="V292" i="11"/>
  <c r="V97" i="11"/>
  <c r="W13" i="11"/>
  <c r="V133" i="11"/>
  <c r="W197" i="11"/>
  <c r="W229" i="11"/>
  <c r="V33" i="11"/>
  <c r="R105" i="11"/>
  <c r="V177" i="11"/>
  <c r="R172" i="11"/>
  <c r="R181" i="11"/>
  <c r="R188" i="11"/>
  <c r="V273" i="11"/>
  <c r="W105" i="11"/>
  <c r="S77" i="11"/>
  <c r="S329" i="11"/>
  <c r="S180" i="11"/>
  <c r="W300" i="11"/>
  <c r="V13" i="11"/>
  <c r="W77" i="11"/>
  <c r="U141" i="11"/>
  <c r="V197" i="11"/>
  <c r="S309" i="11"/>
  <c r="U33" i="11"/>
  <c r="U105" i="11"/>
  <c r="S177" i="11"/>
  <c r="U173" i="11"/>
  <c r="R173" i="11"/>
  <c r="U212" i="11"/>
  <c r="U109" i="11"/>
  <c r="W177" i="11"/>
  <c r="U249" i="11"/>
  <c r="U124" i="11"/>
  <c r="W276" i="11"/>
  <c r="V300" i="11"/>
  <c r="V329" i="11"/>
  <c r="U77" i="11"/>
  <c r="W141" i="11"/>
  <c r="W309" i="11"/>
  <c r="R228" i="11"/>
  <c r="R133" i="11"/>
  <c r="S265" i="11"/>
  <c r="U181" i="11"/>
  <c r="X159" i="11" l="1"/>
  <c r="X223" i="11"/>
  <c r="Y102" i="11"/>
  <c r="Y167" i="11"/>
  <c r="X143" i="11"/>
  <c r="Y135" i="11"/>
  <c r="X135" i="11"/>
  <c r="Y191" i="11"/>
  <c r="Y254" i="11"/>
  <c r="X167" i="11"/>
  <c r="X146" i="11"/>
  <c r="X79" i="11"/>
  <c r="Y143" i="11"/>
  <c r="X295" i="11"/>
  <c r="X111" i="11"/>
  <c r="Y34" i="11"/>
  <c r="Y207" i="11"/>
  <c r="X14" i="11"/>
  <c r="Y302" i="11"/>
  <c r="X162" i="11"/>
  <c r="X15" i="11"/>
  <c r="X30" i="11"/>
  <c r="X138" i="11"/>
  <c r="X297" i="11"/>
  <c r="Y274" i="11"/>
  <c r="Y79" i="11"/>
  <c r="Y248" i="11"/>
  <c r="Y225" i="11"/>
  <c r="X98" i="11"/>
  <c r="X119" i="11"/>
  <c r="X31" i="11"/>
  <c r="X226" i="11"/>
  <c r="Y151" i="11"/>
  <c r="X24" i="11"/>
  <c r="Y31" i="11"/>
  <c r="Y98" i="11"/>
  <c r="Y119" i="11"/>
  <c r="X318" i="11"/>
  <c r="X271" i="11"/>
  <c r="Y297" i="11"/>
  <c r="X39" i="11"/>
  <c r="X225" i="11"/>
  <c r="Y127" i="11"/>
  <c r="X95" i="11"/>
  <c r="Y86" i="11"/>
  <c r="X274" i="11"/>
  <c r="Y14" i="11"/>
  <c r="X294" i="11"/>
  <c r="X46" i="11"/>
  <c r="Y153" i="11"/>
  <c r="X178" i="11"/>
  <c r="X50" i="11"/>
  <c r="X103" i="11"/>
  <c r="Y138" i="11"/>
  <c r="X153" i="11"/>
  <c r="Y46" i="11"/>
  <c r="Y215" i="11"/>
  <c r="Y271" i="11"/>
  <c r="Y9" i="11"/>
  <c r="Y279" i="11"/>
  <c r="Y81" i="11"/>
  <c r="Y55" i="11"/>
  <c r="X150" i="11"/>
  <c r="Y62" i="11"/>
  <c r="X16" i="11"/>
  <c r="Y282" i="11"/>
  <c r="X86" i="11"/>
  <c r="X9" i="11"/>
  <c r="Y150" i="11"/>
  <c r="Y142" i="11"/>
  <c r="Y334" i="11"/>
  <c r="X310" i="11"/>
  <c r="X207" i="11"/>
  <c r="X6" i="11"/>
  <c r="X81" i="11"/>
  <c r="X55" i="11"/>
  <c r="Y39" i="11"/>
  <c r="X279" i="11"/>
  <c r="Y66" i="11"/>
  <c r="Y106" i="11"/>
  <c r="Y210" i="11"/>
  <c r="Y198" i="11"/>
  <c r="X262" i="11"/>
  <c r="Y63" i="11"/>
  <c r="X215" i="11"/>
  <c r="Y89" i="11"/>
  <c r="Y146" i="11"/>
  <c r="X10" i="11"/>
  <c r="Y16" i="11"/>
  <c r="Y130" i="11"/>
  <c r="Y318" i="11"/>
  <c r="Y95" i="11"/>
  <c r="X127" i="11"/>
  <c r="X210" i="11"/>
  <c r="X206" i="11"/>
  <c r="Y170" i="11"/>
  <c r="X78" i="11"/>
  <c r="X74" i="11"/>
  <c r="X63" i="11"/>
  <c r="Y310" i="11"/>
  <c r="X130" i="11"/>
  <c r="X198" i="11"/>
  <c r="X164" i="11"/>
  <c r="Y74" i="11"/>
  <c r="Y332" i="11"/>
  <c r="X194" i="11"/>
  <c r="X242" i="11"/>
  <c r="X82" i="11"/>
  <c r="Y118" i="11"/>
  <c r="Y262" i="11"/>
  <c r="X66" i="11"/>
  <c r="Y161" i="11"/>
  <c r="Y294" i="11"/>
  <c r="X238" i="11"/>
  <c r="X334" i="11"/>
  <c r="X118" i="11"/>
  <c r="X142" i="11"/>
  <c r="X4" i="11"/>
  <c r="X106" i="11"/>
  <c r="Y298" i="11"/>
  <c r="Y178" i="11"/>
  <c r="X42" i="11"/>
  <c r="Y50" i="11"/>
  <c r="Y45" i="11"/>
  <c r="Y218" i="11"/>
  <c r="Y278" i="11"/>
  <c r="Y234" i="11"/>
  <c r="Y18" i="11"/>
  <c r="X282" i="11"/>
  <c r="X75" i="11"/>
  <c r="X270" i="11"/>
  <c r="Y10" i="11"/>
  <c r="Y24" i="11"/>
  <c r="Y2" i="11"/>
  <c r="Y78" i="11"/>
  <c r="Y270" i="11"/>
  <c r="Y206" i="11"/>
  <c r="X109" i="11"/>
  <c r="X278" i="11"/>
  <c r="X18" i="11"/>
  <c r="Y82" i="11"/>
  <c r="Y244" i="11"/>
  <c r="X234" i="11"/>
  <c r="X298" i="11"/>
  <c r="X218" i="11"/>
  <c r="Y172" i="11"/>
  <c r="X332" i="11"/>
  <c r="X139" i="11"/>
  <c r="X62" i="11"/>
  <c r="X94" i="11"/>
  <c r="Y126" i="11"/>
  <c r="X214" i="11"/>
  <c r="Y222" i="11"/>
  <c r="X22" i="11"/>
  <c r="X314" i="11"/>
  <c r="X233" i="11"/>
  <c r="Y290" i="11"/>
  <c r="X266" i="11"/>
  <c r="X114" i="11"/>
  <c r="X89" i="11"/>
  <c r="Y139" i="11"/>
  <c r="Y266" i="11"/>
  <c r="X134" i="11"/>
  <c r="X275" i="11"/>
  <c r="Y75" i="11"/>
  <c r="X68" i="11"/>
  <c r="Y26" i="11"/>
  <c r="X202" i="11"/>
  <c r="Y194" i="11"/>
  <c r="X230" i="11"/>
  <c r="X110" i="11"/>
  <c r="X330" i="11"/>
  <c r="X322" i="11"/>
  <c r="Y58" i="11"/>
  <c r="Y166" i="11"/>
  <c r="X186" i="11"/>
  <c r="Y214" i="11"/>
  <c r="Y314" i="11"/>
  <c r="Y331" i="11"/>
  <c r="X27" i="11"/>
  <c r="X222" i="11"/>
  <c r="X132" i="11"/>
  <c r="X290" i="11"/>
  <c r="X44" i="11"/>
  <c r="Y154" i="11"/>
  <c r="Y114" i="11"/>
  <c r="X154" i="11"/>
  <c r="Y6" i="11"/>
  <c r="Y242" i="11"/>
  <c r="X158" i="11"/>
  <c r="X306" i="11"/>
  <c r="Y187" i="11"/>
  <c r="X115" i="11"/>
  <c r="Y306" i="11"/>
  <c r="Y68" i="11"/>
  <c r="X90" i="11"/>
  <c r="X286" i="11"/>
  <c r="X174" i="11"/>
  <c r="Y22" i="11"/>
  <c r="X126" i="11"/>
  <c r="X326" i="11"/>
  <c r="Y36" i="11"/>
  <c r="X182" i="11"/>
  <c r="Y205" i="11"/>
  <c r="X122" i="11"/>
  <c r="X58" i="11"/>
  <c r="X281" i="11"/>
  <c r="X129" i="11"/>
  <c r="X267" i="11"/>
  <c r="Y11" i="11"/>
  <c r="X99" i="11"/>
  <c r="X45" i="11"/>
  <c r="X205" i="11"/>
  <c r="X301" i="11"/>
  <c r="X190" i="11"/>
  <c r="X54" i="11"/>
  <c r="Y110" i="11"/>
  <c r="Y94" i="11"/>
  <c r="X237" i="11"/>
  <c r="X211" i="11"/>
  <c r="Y322" i="11"/>
  <c r="Y330" i="11"/>
  <c r="X65" i="11"/>
  <c r="X11" i="11"/>
  <c r="X258" i="11"/>
  <c r="X166" i="11"/>
  <c r="X149" i="11"/>
  <c r="X108" i="11"/>
  <c r="Y281" i="11"/>
  <c r="Y91" i="11"/>
  <c r="Y186" i="11"/>
  <c r="Y179" i="11"/>
  <c r="Y129" i="11"/>
  <c r="X38" i="11"/>
  <c r="Y122" i="11"/>
  <c r="Y4" i="11"/>
  <c r="Y158" i="11"/>
  <c r="X170" i="11"/>
  <c r="Y315" i="11"/>
  <c r="X155" i="11"/>
  <c r="X70" i="11"/>
  <c r="Y203" i="11"/>
  <c r="X67" i="11"/>
  <c r="X2" i="11"/>
  <c r="Y258" i="11"/>
  <c r="X250" i="11"/>
  <c r="Y182" i="11"/>
  <c r="X73" i="11"/>
  <c r="Y65" i="11"/>
  <c r="Y41" i="11"/>
  <c r="Y99" i="11"/>
  <c r="Y38" i="11"/>
  <c r="Y250" i="11"/>
  <c r="Y42" i="11"/>
  <c r="Y268" i="11"/>
  <c r="X57" i="11"/>
  <c r="Y238" i="11"/>
  <c r="X102" i="11"/>
  <c r="X161" i="11"/>
  <c r="Y202" i="11"/>
  <c r="Y286" i="11"/>
  <c r="X147" i="11"/>
  <c r="Y326" i="11"/>
  <c r="X145" i="11"/>
  <c r="X201" i="11"/>
  <c r="X26" i="11"/>
  <c r="X59" i="11"/>
  <c r="X83" i="11"/>
  <c r="Y275" i="11"/>
  <c r="Y230" i="11"/>
  <c r="Y123" i="11"/>
  <c r="X52" i="11"/>
  <c r="X101" i="11"/>
  <c r="X285" i="11"/>
  <c r="X156" i="11"/>
  <c r="X76" i="11"/>
  <c r="X217" i="11"/>
  <c r="X283" i="11"/>
  <c r="X203" i="11"/>
  <c r="Y157" i="11"/>
  <c r="X227" i="11"/>
  <c r="Y149" i="11"/>
  <c r="Y253" i="11"/>
  <c r="X221" i="11"/>
  <c r="X243" i="11"/>
  <c r="Y90" i="11"/>
  <c r="Y174" i="11"/>
  <c r="Y173" i="11"/>
  <c r="Y148" i="11"/>
  <c r="X36" i="11"/>
  <c r="Y61" i="11"/>
  <c r="X49" i="11"/>
  <c r="X121" i="11"/>
  <c r="Y49" i="11"/>
  <c r="X321" i="11"/>
  <c r="X100" i="11"/>
  <c r="X249" i="11"/>
  <c r="Y329" i="11"/>
  <c r="Y105" i="11"/>
  <c r="Y97" i="11"/>
  <c r="Y116" i="11"/>
  <c r="Y125" i="11"/>
  <c r="X29" i="11"/>
  <c r="Y28" i="11"/>
  <c r="Y251" i="11"/>
  <c r="X92" i="11"/>
  <c r="X195" i="11"/>
  <c r="Y27" i="11"/>
  <c r="Y219" i="11"/>
  <c r="Y213" i="11"/>
  <c r="Y233" i="11"/>
  <c r="Y241" i="11"/>
  <c r="Y43" i="11"/>
  <c r="Y259" i="11"/>
  <c r="Y221" i="11"/>
  <c r="X53" i="11"/>
  <c r="Y155" i="11"/>
  <c r="X289" i="11"/>
  <c r="Y321" i="11"/>
  <c r="Y54" i="11"/>
  <c r="Y84" i="11"/>
  <c r="Y77" i="11"/>
  <c r="Y141" i="11"/>
  <c r="X157" i="11"/>
  <c r="Y204" i="11"/>
  <c r="Y93" i="11"/>
  <c r="Y85" i="11"/>
  <c r="X19" i="11"/>
  <c r="Y333" i="11"/>
  <c r="Y51" i="11"/>
  <c r="Y196" i="11"/>
  <c r="X209" i="11"/>
  <c r="Y117" i="11"/>
  <c r="Y209" i="11"/>
  <c r="Y289" i="11"/>
  <c r="Y100" i="11"/>
  <c r="Y317" i="11"/>
  <c r="X291" i="11"/>
  <c r="X131" i="11"/>
  <c r="X187" i="11"/>
  <c r="Y189" i="11"/>
  <c r="Y67" i="11"/>
  <c r="Y53" i="11"/>
  <c r="Y145" i="11"/>
  <c r="X317" i="11"/>
  <c r="Y267" i="11"/>
  <c r="Y291" i="11"/>
  <c r="Y265" i="11"/>
  <c r="Y5" i="11"/>
  <c r="Y293" i="11"/>
  <c r="X253" i="11"/>
  <c r="Y269" i="11"/>
  <c r="Y237" i="11"/>
  <c r="Y137" i="11"/>
  <c r="Y121" i="11"/>
  <c r="Y164" i="11"/>
  <c r="Y57" i="11"/>
  <c r="Y147" i="11"/>
  <c r="Y70" i="11"/>
  <c r="Y12" i="11"/>
  <c r="Y17" i="11"/>
  <c r="Y59" i="11"/>
  <c r="Y235" i="11"/>
  <c r="Y177" i="11"/>
  <c r="Y300" i="11"/>
  <c r="Y69" i="11"/>
  <c r="X91" i="11"/>
  <c r="X37" i="11"/>
  <c r="Y37" i="11"/>
  <c r="X28" i="11"/>
  <c r="Y325" i="11"/>
  <c r="Y195" i="11"/>
  <c r="X236" i="11"/>
  <c r="Y236" i="11"/>
  <c r="Y309" i="11"/>
  <c r="Y19" i="11"/>
  <c r="Y283" i="11"/>
  <c r="Y301" i="11"/>
  <c r="Y277" i="11"/>
  <c r="Y131" i="11"/>
  <c r="Y134" i="11"/>
  <c r="Y190" i="11"/>
  <c r="X228" i="11"/>
  <c r="Y228" i="11"/>
  <c r="Y33" i="11"/>
  <c r="Y169" i="11"/>
  <c r="Y124" i="11"/>
  <c r="X196" i="11"/>
  <c r="X85" i="11"/>
  <c r="Y212" i="11"/>
  <c r="Y113" i="11"/>
  <c r="Y252" i="11"/>
  <c r="Y35" i="11"/>
  <c r="Y260" i="11"/>
  <c r="Y163" i="11"/>
  <c r="Y292" i="11"/>
  <c r="Y52" i="11"/>
  <c r="Y227" i="11"/>
  <c r="Y132" i="11"/>
  <c r="X13" i="11"/>
  <c r="Y13" i="11"/>
  <c r="Y21" i="11"/>
  <c r="X244" i="11"/>
  <c r="Y60" i="11"/>
  <c r="Y140" i="11"/>
  <c r="Y229" i="11"/>
  <c r="X308" i="11"/>
  <c r="Y308" i="11"/>
  <c r="Y307" i="11"/>
  <c r="X12" i="11"/>
  <c r="X117" i="11"/>
  <c r="Y8" i="11"/>
  <c r="Y217" i="11"/>
  <c r="Y211" i="11"/>
  <c r="Y245" i="11"/>
  <c r="X333" i="11"/>
  <c r="Y156" i="11"/>
  <c r="Y92" i="11"/>
  <c r="Y73" i="11"/>
  <c r="Y313" i="11"/>
  <c r="X93" i="11"/>
  <c r="Y181" i="11"/>
  <c r="Y25" i="11"/>
  <c r="Y180" i="11"/>
  <c r="Y185" i="11"/>
  <c r="X213" i="11"/>
  <c r="Y284" i="11"/>
  <c r="X220" i="11"/>
  <c r="Y220" i="11"/>
  <c r="X163" i="11"/>
  <c r="X269" i="11"/>
  <c r="X3" i="11"/>
  <c r="X123" i="11"/>
  <c r="Y101" i="11"/>
  <c r="X51" i="11"/>
  <c r="X193" i="11"/>
  <c r="Y193" i="11"/>
  <c r="Y76" i="11"/>
  <c r="X277" i="11"/>
  <c r="X137" i="11"/>
  <c r="X219" i="11"/>
  <c r="Y3" i="11"/>
  <c r="Y108" i="11"/>
  <c r="X179" i="11"/>
  <c r="Y316" i="11"/>
  <c r="X268" i="11"/>
  <c r="Y273" i="11"/>
  <c r="X165" i="11"/>
  <c r="Y165" i="11"/>
  <c r="Y261" i="11"/>
  <c r="Y107" i="11"/>
  <c r="Y171" i="11"/>
  <c r="X259" i="11"/>
  <c r="Y201" i="11"/>
  <c r="X307" i="11"/>
  <c r="Y20" i="11"/>
  <c r="X323" i="11"/>
  <c r="Y323" i="11"/>
  <c r="Y243" i="11"/>
  <c r="Y249" i="11"/>
  <c r="Y29" i="11"/>
  <c r="Y44" i="11"/>
  <c r="X246" i="11"/>
  <c r="Y246" i="11"/>
  <c r="Y109" i="11"/>
  <c r="X188" i="11"/>
  <c r="Y188" i="11"/>
  <c r="Y133" i="11"/>
  <c r="Y197" i="11"/>
  <c r="Y324" i="11"/>
  <c r="Y276" i="11"/>
  <c r="Y299" i="11"/>
  <c r="X257" i="11"/>
  <c r="Y257" i="11"/>
  <c r="X251" i="11"/>
  <c r="X305" i="11"/>
  <c r="Y305" i="11"/>
  <c r="Y285" i="11"/>
  <c r="Y83" i="11"/>
  <c r="Y115" i="11"/>
  <c r="X21" i="11"/>
  <c r="X125" i="11"/>
  <c r="X260" i="11"/>
  <c r="X173" i="11"/>
  <c r="X241" i="11"/>
  <c r="X299" i="11"/>
  <c r="X84" i="11"/>
  <c r="X315" i="11"/>
  <c r="X8" i="11"/>
  <c r="X172" i="11"/>
  <c r="X17" i="11"/>
  <c r="X324" i="11"/>
  <c r="X245" i="11"/>
  <c r="X35" i="11"/>
  <c r="X204" i="11"/>
  <c r="X20" i="11"/>
  <c r="X329" i="11"/>
  <c r="X105" i="11"/>
  <c r="X189" i="11"/>
  <c r="X43" i="11"/>
  <c r="X309" i="11"/>
  <c r="X77" i="11"/>
  <c r="X292" i="11"/>
  <c r="X331" i="11"/>
  <c r="X229" i="11"/>
  <c r="X148" i="11"/>
  <c r="X325" i="11"/>
  <c r="X273" i="11"/>
  <c r="X141" i="11"/>
  <c r="X265" i="11"/>
  <c r="X5" i="11"/>
  <c r="X261" i="11"/>
  <c r="X61" i="11"/>
  <c r="X60" i="11"/>
  <c r="X171" i="11"/>
  <c r="X316" i="11"/>
  <c r="X133" i="11"/>
  <c r="X197" i="11"/>
  <c r="X276" i="11"/>
  <c r="X185" i="11"/>
  <c r="X212" i="11"/>
  <c r="X97" i="11"/>
  <c r="X235" i="11"/>
  <c r="X177" i="11"/>
  <c r="X300" i="11"/>
  <c r="X69" i="11"/>
  <c r="X116" i="11"/>
  <c r="X293" i="11"/>
  <c r="X284" i="11"/>
  <c r="X33" i="11"/>
  <c r="X169" i="11"/>
  <c r="X124" i="11"/>
  <c r="X113" i="11"/>
  <c r="X313" i="11"/>
  <c r="X107" i="11"/>
  <c r="X252" i="11"/>
  <c r="X181" i="11"/>
  <c r="X25" i="11"/>
  <c r="X180" i="11"/>
  <c r="X140" i="11"/>
  <c r="X41" i="11"/>
</calcChain>
</file>

<file path=xl/sharedStrings.xml><?xml version="1.0" encoding="utf-8"?>
<sst xmlns="http://schemas.openxmlformats.org/spreadsheetml/2006/main" count="4682" uniqueCount="813">
  <si>
    <t>P-code</t>
  </si>
  <si>
    <t>Governorate</t>
  </si>
  <si>
    <t>District</t>
  </si>
  <si>
    <t>Total population</t>
  </si>
  <si>
    <t>Rate of IDPs per Total Population</t>
  </si>
  <si>
    <t>YE1101</t>
  </si>
  <si>
    <t>Ibb</t>
  </si>
  <si>
    <t>Al Qafr</t>
  </si>
  <si>
    <t>YE1102</t>
  </si>
  <si>
    <t>Yarim</t>
  </si>
  <si>
    <t>YE1103</t>
  </si>
  <si>
    <t>Ar Radmah</t>
  </si>
  <si>
    <t>YE1104</t>
  </si>
  <si>
    <t>An Nadirah</t>
  </si>
  <si>
    <t>YE1105</t>
  </si>
  <si>
    <t>Ash Sha'ir</t>
  </si>
  <si>
    <t>YE1106</t>
  </si>
  <si>
    <t>As Saddah</t>
  </si>
  <si>
    <t>YE1107</t>
  </si>
  <si>
    <t>Al Makhadir</t>
  </si>
  <si>
    <t>YE1108</t>
  </si>
  <si>
    <t>Hobeish</t>
  </si>
  <si>
    <t>YE1109</t>
  </si>
  <si>
    <t>Hazm Al Odayn</t>
  </si>
  <si>
    <t>YE1110</t>
  </si>
  <si>
    <t>Far' Al Odayn</t>
  </si>
  <si>
    <t>YE1111</t>
  </si>
  <si>
    <t>Al Odayn</t>
  </si>
  <si>
    <t>YE1112</t>
  </si>
  <si>
    <t xml:space="preserve">Jiblah
</t>
  </si>
  <si>
    <t>YE1113</t>
  </si>
  <si>
    <t>Ba'dan</t>
  </si>
  <si>
    <t>YE1114</t>
  </si>
  <si>
    <t>As Sabrah</t>
  </si>
  <si>
    <t>YE1115</t>
  </si>
  <si>
    <t>As Saiyani</t>
  </si>
  <si>
    <t>YE1116</t>
  </si>
  <si>
    <t>Dhi As Sufal</t>
  </si>
  <si>
    <t>YE1117</t>
  </si>
  <si>
    <t xml:space="preserve">Mudhaykhirah
</t>
  </si>
  <si>
    <t>YE1118</t>
  </si>
  <si>
    <t>Al Mashannah</t>
  </si>
  <si>
    <t>YE1119</t>
  </si>
  <si>
    <t>Adh Dhihar</t>
  </si>
  <si>
    <t>YE1120</t>
  </si>
  <si>
    <t>YE1201</t>
  </si>
  <si>
    <t>Abyan</t>
  </si>
  <si>
    <t>Al Mahfad</t>
  </si>
  <si>
    <t>YE1202</t>
  </si>
  <si>
    <t>Mudiyah</t>
  </si>
  <si>
    <t>YE1203</t>
  </si>
  <si>
    <t>Jayshan</t>
  </si>
  <si>
    <t>YE1204</t>
  </si>
  <si>
    <t>Lawdar</t>
  </si>
  <si>
    <t>YE1205</t>
  </si>
  <si>
    <t>Sibah</t>
  </si>
  <si>
    <t>YE1206</t>
  </si>
  <si>
    <t>Rassd</t>
  </si>
  <si>
    <t>YE1207</t>
  </si>
  <si>
    <t>Sarar</t>
  </si>
  <si>
    <t>YE1208</t>
  </si>
  <si>
    <t>Al Wadi'</t>
  </si>
  <si>
    <t>YE1209</t>
  </si>
  <si>
    <t>Ahwar</t>
  </si>
  <si>
    <t>YE1210</t>
  </si>
  <si>
    <t>Zinjibar</t>
  </si>
  <si>
    <t>YE1211</t>
  </si>
  <si>
    <t>Khanfar</t>
  </si>
  <si>
    <t>YE1301</t>
  </si>
  <si>
    <t>Sana'a City</t>
  </si>
  <si>
    <t xml:space="preserve">Old City
</t>
  </si>
  <si>
    <t>YE1302</t>
  </si>
  <si>
    <t xml:space="preserve">Shu'ub
</t>
  </si>
  <si>
    <t>YE1303</t>
  </si>
  <si>
    <t>Azaal</t>
  </si>
  <si>
    <t>YE1304</t>
  </si>
  <si>
    <t>As Safiyah</t>
  </si>
  <si>
    <t>YE1305</t>
  </si>
  <si>
    <t>As Sab'in</t>
  </si>
  <si>
    <t>YE1306</t>
  </si>
  <si>
    <t>Al Wehdah</t>
  </si>
  <si>
    <t>YE1307</t>
  </si>
  <si>
    <t>At Tahrir</t>
  </si>
  <si>
    <t>YE1308</t>
  </si>
  <si>
    <t>Ma'in</t>
  </si>
  <si>
    <t>YE1309</t>
  </si>
  <si>
    <t>Ath Thawrah</t>
  </si>
  <si>
    <t>YE1310</t>
  </si>
  <si>
    <t>Bani Al Harith</t>
  </si>
  <si>
    <t>YE1401</t>
  </si>
  <si>
    <t>Al Bayda</t>
  </si>
  <si>
    <t>Nu'man</t>
  </si>
  <si>
    <t>YE1402</t>
  </si>
  <si>
    <t>Nati'</t>
  </si>
  <si>
    <t>YE1403</t>
  </si>
  <si>
    <t>Maswarah</t>
  </si>
  <si>
    <t>YE1404</t>
  </si>
  <si>
    <t>As Sawma'ah</t>
  </si>
  <si>
    <t>YE1405</t>
  </si>
  <si>
    <t>Az Zahir</t>
  </si>
  <si>
    <t>YE1406</t>
  </si>
  <si>
    <t>Dhi Na'im</t>
  </si>
  <si>
    <t>YE1407</t>
  </si>
  <si>
    <t>At Taffah</t>
  </si>
  <si>
    <t>YE1408</t>
  </si>
  <si>
    <t>Mukayras</t>
  </si>
  <si>
    <t>YE1409</t>
  </si>
  <si>
    <t>Al Bayda City</t>
  </si>
  <si>
    <t>YE1410</t>
  </si>
  <si>
    <t>YE1411</t>
  </si>
  <si>
    <t>As Sawadiyah</t>
  </si>
  <si>
    <t>YE1412</t>
  </si>
  <si>
    <t>Radman</t>
  </si>
  <si>
    <t>YE1413</t>
  </si>
  <si>
    <t>Rada'</t>
  </si>
  <si>
    <t>YE1414</t>
  </si>
  <si>
    <t>Al Quraishyah</t>
  </si>
  <si>
    <t>YE1415</t>
  </si>
  <si>
    <t>Wald Rabi'</t>
  </si>
  <si>
    <t>YE1416</t>
  </si>
  <si>
    <t>Al Arsh</t>
  </si>
  <si>
    <t>YE1417</t>
  </si>
  <si>
    <t>Sahab</t>
  </si>
  <si>
    <t>YE1418</t>
  </si>
  <si>
    <t>Ar Ryashyyah</t>
  </si>
  <si>
    <t>YE1419</t>
  </si>
  <si>
    <t>Ash Sharyah</t>
  </si>
  <si>
    <t>YE1420</t>
  </si>
  <si>
    <t>Al Malajim</t>
  </si>
  <si>
    <t>YE1501</t>
  </si>
  <si>
    <t>Ta'izz</t>
  </si>
  <si>
    <t>Mawiyah</t>
  </si>
  <si>
    <t>YE1502</t>
  </si>
  <si>
    <t>Shar'ab As Salam</t>
  </si>
  <si>
    <t>YE1503</t>
  </si>
  <si>
    <t>Shar'ab Ar Rawnah</t>
  </si>
  <si>
    <t>YE1504</t>
  </si>
  <si>
    <t>Maqbanah</t>
  </si>
  <si>
    <t>YE1505</t>
  </si>
  <si>
    <t>Al Makha</t>
  </si>
  <si>
    <t>YE1506</t>
  </si>
  <si>
    <t>Dhubab</t>
  </si>
  <si>
    <t>YE1507</t>
  </si>
  <si>
    <t>Mawza'</t>
  </si>
  <si>
    <t>YE1508</t>
  </si>
  <si>
    <t>Jabal Habashi</t>
  </si>
  <si>
    <t>YE1509</t>
  </si>
  <si>
    <t>Mashr'ah Wa Hadnan</t>
  </si>
  <si>
    <t>YE1510</t>
  </si>
  <si>
    <t>Sabir Al Mawadim</t>
  </si>
  <si>
    <t>YE1511</t>
  </si>
  <si>
    <t>Al Misrakh</t>
  </si>
  <si>
    <t>YE1512</t>
  </si>
  <si>
    <t>Dimnat Khadir</t>
  </si>
  <si>
    <t>YE1513</t>
  </si>
  <si>
    <t>As Silw</t>
  </si>
  <si>
    <t>YE1514</t>
  </si>
  <si>
    <t>Ash Shamayatayn</t>
  </si>
  <si>
    <t>YE1515</t>
  </si>
  <si>
    <t>Al Wazi’iyah</t>
  </si>
  <si>
    <t>YE1516</t>
  </si>
  <si>
    <t>Hayfan</t>
  </si>
  <si>
    <t>YE1517</t>
  </si>
  <si>
    <t>Al Mudhaffar</t>
  </si>
  <si>
    <t>YE1518</t>
  </si>
  <si>
    <t>Al Qahirah</t>
  </si>
  <si>
    <t>YE1519</t>
  </si>
  <si>
    <t>Salah</t>
  </si>
  <si>
    <t>YE1520</t>
  </si>
  <si>
    <t xml:space="preserve">At Ta'iziyah
</t>
  </si>
  <si>
    <t>YE1521</t>
  </si>
  <si>
    <t>Al Ma'afer</t>
  </si>
  <si>
    <t>YE1522</t>
  </si>
  <si>
    <t>Al Mawasit</t>
  </si>
  <si>
    <t>YE1523</t>
  </si>
  <si>
    <t>Sami'</t>
  </si>
  <si>
    <t>YE1601</t>
  </si>
  <si>
    <t>Al Jawf</t>
  </si>
  <si>
    <t>Khab wa Ash Sha'f</t>
  </si>
  <si>
    <t>YE1602</t>
  </si>
  <si>
    <t>Al Humaydat</t>
  </si>
  <si>
    <t>YE1603</t>
  </si>
  <si>
    <t>Al Matammah</t>
  </si>
  <si>
    <t>YE1604</t>
  </si>
  <si>
    <t>YE1605</t>
  </si>
  <si>
    <t>Al Hazm</t>
  </si>
  <si>
    <t>YE1606</t>
  </si>
  <si>
    <t>Al Mutun</t>
  </si>
  <si>
    <t>YE1607</t>
  </si>
  <si>
    <t>Al Maslub</t>
  </si>
  <si>
    <t>YE1608</t>
  </si>
  <si>
    <t>Al Ghayl</t>
  </si>
  <si>
    <t>YE1609</t>
  </si>
  <si>
    <t>Al Khalaq</t>
  </si>
  <si>
    <t>YE1610</t>
  </si>
  <si>
    <t>Barat Al Anan</t>
  </si>
  <si>
    <t>YE1611</t>
  </si>
  <si>
    <t>Rajuzah</t>
  </si>
  <si>
    <t>YE1612</t>
  </si>
  <si>
    <t>Kharab Al Marashi</t>
  </si>
  <si>
    <t>YE1701</t>
  </si>
  <si>
    <t>Hajjah</t>
  </si>
  <si>
    <t>Bakil Al MIr</t>
  </si>
  <si>
    <t>YE1702</t>
  </si>
  <si>
    <t>Harad</t>
  </si>
  <si>
    <t>YE1703</t>
  </si>
  <si>
    <t>Midi</t>
  </si>
  <si>
    <t>YE1704</t>
  </si>
  <si>
    <t>Abs</t>
  </si>
  <si>
    <t>YE1705</t>
  </si>
  <si>
    <t>Hayran</t>
  </si>
  <si>
    <t>YE1706</t>
  </si>
  <si>
    <t>Mustaba</t>
  </si>
  <si>
    <t>YE1707</t>
  </si>
  <si>
    <t>Kushar</t>
  </si>
  <si>
    <t>YE1708</t>
  </si>
  <si>
    <t>Al Jamimah</t>
  </si>
  <si>
    <t>YE1709</t>
  </si>
  <si>
    <t>Kuhlan Ash Sharaf</t>
  </si>
  <si>
    <t>YE1710</t>
  </si>
  <si>
    <t>Aflah Ash Sham</t>
  </si>
  <si>
    <t>YE1711</t>
  </si>
  <si>
    <t>Khayran Al Muharraq</t>
  </si>
  <si>
    <t>YE1712</t>
  </si>
  <si>
    <t>Aslam</t>
  </si>
  <si>
    <t>YE1713</t>
  </si>
  <si>
    <t>Qalf Shammar</t>
  </si>
  <si>
    <t>YE1714</t>
  </si>
  <si>
    <t>Aflah Al Yaman</t>
  </si>
  <si>
    <t>YE1715</t>
  </si>
  <si>
    <t>Al Mahabishah</t>
  </si>
  <si>
    <t>YE1716</t>
  </si>
  <si>
    <t>Al Miftah</t>
  </si>
  <si>
    <t>YE1717</t>
  </si>
  <si>
    <t>Al Maghrabah</t>
  </si>
  <si>
    <t>YE1718</t>
  </si>
  <si>
    <t>Kuhlan Afar</t>
  </si>
  <si>
    <t>YE1719</t>
  </si>
  <si>
    <t>Sharas</t>
  </si>
  <si>
    <t>YE1720</t>
  </si>
  <si>
    <t>Mabyan</t>
  </si>
  <si>
    <t>YE1721</t>
  </si>
  <si>
    <t>Ash Shahil</t>
  </si>
  <si>
    <t>YE1722</t>
  </si>
  <si>
    <t>Ku'aydinah</t>
  </si>
  <si>
    <t>YE1723</t>
  </si>
  <si>
    <t>Wadrah</t>
  </si>
  <si>
    <t>YE1724</t>
  </si>
  <si>
    <t>Bani Qays</t>
  </si>
  <si>
    <t>YE1725</t>
  </si>
  <si>
    <t>Ash shaghadirah</t>
  </si>
  <si>
    <t>YE1726</t>
  </si>
  <si>
    <t>Najrah</t>
  </si>
  <si>
    <t>YE1727</t>
  </si>
  <si>
    <t>Bani Al Awam</t>
  </si>
  <si>
    <t>YE1728</t>
  </si>
  <si>
    <t xml:space="preserve">Hajjah City
</t>
  </si>
  <si>
    <t>YE1729</t>
  </si>
  <si>
    <t>YE1730</t>
  </si>
  <si>
    <t>Washhah</t>
  </si>
  <si>
    <t>YE1731</t>
  </si>
  <si>
    <t>Qarah</t>
  </si>
  <si>
    <t>YE1801</t>
  </si>
  <si>
    <t>Al Hodeidah</t>
  </si>
  <si>
    <t>Az Zuhrah</t>
  </si>
  <si>
    <t>YE1802</t>
  </si>
  <si>
    <t>Alluhayah</t>
  </si>
  <si>
    <t>YE1803</t>
  </si>
  <si>
    <t>Kamaran</t>
  </si>
  <si>
    <t>YE1804</t>
  </si>
  <si>
    <t>As Salif</t>
  </si>
  <si>
    <t>YE1805</t>
  </si>
  <si>
    <t>Al Munirah</t>
  </si>
  <si>
    <t>YE1806</t>
  </si>
  <si>
    <t>Al Qanawis</t>
  </si>
  <si>
    <t>YE1807</t>
  </si>
  <si>
    <t>Az Zaydiah</t>
  </si>
  <si>
    <t>YE1808</t>
  </si>
  <si>
    <t>Al Mighlaf</t>
  </si>
  <si>
    <t>YE1809</t>
  </si>
  <si>
    <t>Ad Dohi</t>
  </si>
  <si>
    <t>YE1810</t>
  </si>
  <si>
    <t>Bajil</t>
  </si>
  <si>
    <t>YE1811</t>
  </si>
  <si>
    <t>Al Hujjaylah</t>
  </si>
  <si>
    <t>YE1812</t>
  </si>
  <si>
    <t xml:space="preserve">Bura'
</t>
  </si>
  <si>
    <t>YE1813</t>
  </si>
  <si>
    <t>Al Marawai'ah</t>
  </si>
  <si>
    <t>YE1814</t>
  </si>
  <si>
    <t>Ad Durayhimi</t>
  </si>
  <si>
    <t>YE1815</t>
  </si>
  <si>
    <t>As Sukhanah</t>
  </si>
  <si>
    <t>YE1816</t>
  </si>
  <si>
    <t>Al Mansuriyah</t>
  </si>
  <si>
    <t>YE1817</t>
  </si>
  <si>
    <t>Bayt Al Faqih</t>
  </si>
  <si>
    <t>YE1818</t>
  </si>
  <si>
    <t>Jabal Ras</t>
  </si>
  <si>
    <t>YE1819</t>
  </si>
  <si>
    <t>Hays</t>
  </si>
  <si>
    <t>YE1820</t>
  </si>
  <si>
    <t>Al Khukhah</t>
  </si>
  <si>
    <t>YE1821</t>
  </si>
  <si>
    <t>Al Hawak</t>
  </si>
  <si>
    <t>YE1822</t>
  </si>
  <si>
    <t>Al Mina</t>
  </si>
  <si>
    <t>YE1823</t>
  </si>
  <si>
    <t>Al Hali</t>
  </si>
  <si>
    <t>YE1824</t>
  </si>
  <si>
    <t>Zabid</t>
  </si>
  <si>
    <t>YE1825</t>
  </si>
  <si>
    <t>AL Jarrahi</t>
  </si>
  <si>
    <t>YE1826</t>
  </si>
  <si>
    <t>At Tuhayta</t>
  </si>
  <si>
    <t>YE1901</t>
  </si>
  <si>
    <t>Hadramawt</t>
  </si>
  <si>
    <t>Rumah</t>
  </si>
  <si>
    <t>YE1902</t>
  </si>
  <si>
    <t>Thamud</t>
  </si>
  <si>
    <t>YE1903</t>
  </si>
  <si>
    <t xml:space="preserve">Al Qaff
</t>
  </si>
  <si>
    <t>YE1904</t>
  </si>
  <si>
    <t>Zamakh wa Manwokh</t>
  </si>
  <si>
    <t>YE1905</t>
  </si>
  <si>
    <t xml:space="preserve">Hajar As Say'ar
</t>
  </si>
  <si>
    <t>YE1906</t>
  </si>
  <si>
    <t>Al Abr</t>
  </si>
  <si>
    <t>YE1907</t>
  </si>
  <si>
    <t>Al Qatn</t>
  </si>
  <si>
    <t>YE1908</t>
  </si>
  <si>
    <t>Shibam</t>
  </si>
  <si>
    <t>YE1909</t>
  </si>
  <si>
    <t>Sah</t>
  </si>
  <si>
    <t>YE1910</t>
  </si>
  <si>
    <t>Sayun</t>
  </si>
  <si>
    <t>YE1911</t>
  </si>
  <si>
    <t>Tarim</t>
  </si>
  <si>
    <t>YE1912</t>
  </si>
  <si>
    <t>As Sawm</t>
  </si>
  <si>
    <t>YE1913</t>
  </si>
  <si>
    <t>Ar Raydah wa Qussay'ar</t>
  </si>
  <si>
    <t>YE1914</t>
  </si>
  <si>
    <t>Ad Dis</t>
  </si>
  <si>
    <t>YE1915</t>
  </si>
  <si>
    <t>Ash Shihr</t>
  </si>
  <si>
    <t>YE1916</t>
  </si>
  <si>
    <t xml:space="preserve">Ghayl bin Yamin
</t>
  </si>
  <si>
    <t>YE1917</t>
  </si>
  <si>
    <t>Ghayl Bawazir</t>
  </si>
  <si>
    <t>YE1918</t>
  </si>
  <si>
    <t>Daw’an</t>
  </si>
  <si>
    <t>YE1919</t>
  </si>
  <si>
    <t>Wadi Al Ayn</t>
  </si>
  <si>
    <t>YE1920</t>
  </si>
  <si>
    <t>Rakhyah</t>
  </si>
  <si>
    <t>YE1921</t>
  </si>
  <si>
    <t>Amd</t>
  </si>
  <si>
    <t>YE1922</t>
  </si>
  <si>
    <t>Ad Dulay'ah</t>
  </si>
  <si>
    <t>YE1923</t>
  </si>
  <si>
    <t>Yab'uth</t>
  </si>
  <si>
    <t>YE1924</t>
  </si>
  <si>
    <t>Hajar</t>
  </si>
  <si>
    <t>YE1925</t>
  </si>
  <si>
    <t>Brum Mayf'ah</t>
  </si>
  <si>
    <t>YE1926</t>
  </si>
  <si>
    <t>Al Mukalla</t>
  </si>
  <si>
    <t>YE1927</t>
  </si>
  <si>
    <t>Al Mukalla City</t>
  </si>
  <si>
    <t>YE1928</t>
  </si>
  <si>
    <t>Haridah</t>
  </si>
  <si>
    <t>YE2001</t>
  </si>
  <si>
    <t>Dhamar</t>
  </si>
  <si>
    <t>Al Hada</t>
  </si>
  <si>
    <t>YE2002</t>
  </si>
  <si>
    <t>Jahran</t>
  </si>
  <si>
    <t>YE2003</t>
  </si>
  <si>
    <t>Jabal Ash Sharq</t>
  </si>
  <si>
    <t>YE2004</t>
  </si>
  <si>
    <t>Maghrib Ans</t>
  </si>
  <si>
    <t>YE2005</t>
  </si>
  <si>
    <t>Otmah</t>
  </si>
  <si>
    <t>YE2006</t>
  </si>
  <si>
    <t>Wusab Al Ali</t>
  </si>
  <si>
    <t>YE2007</t>
  </si>
  <si>
    <t>Wusab As Safil</t>
  </si>
  <si>
    <t>YE2008</t>
  </si>
  <si>
    <t>Dhamar City</t>
  </si>
  <si>
    <t>YE2009</t>
  </si>
  <si>
    <t>Mayfa'at Ans</t>
  </si>
  <si>
    <t>YE2010</t>
  </si>
  <si>
    <t>Ans</t>
  </si>
  <si>
    <t>YE2011</t>
  </si>
  <si>
    <t>Dawran Anis</t>
  </si>
  <si>
    <t>YE2012</t>
  </si>
  <si>
    <t>Al Manar</t>
  </si>
  <si>
    <t>YE2101</t>
  </si>
  <si>
    <t>Shabwah</t>
  </si>
  <si>
    <t>Dahr</t>
  </si>
  <si>
    <t>YE2102</t>
  </si>
  <si>
    <t>At Talh</t>
  </si>
  <si>
    <t>YE2103</t>
  </si>
  <si>
    <t>Jardan</t>
  </si>
  <si>
    <t>YE2104</t>
  </si>
  <si>
    <t>Arma'a</t>
  </si>
  <si>
    <t>YE2105</t>
  </si>
  <si>
    <t>Osaylan</t>
  </si>
  <si>
    <t>YE2106</t>
  </si>
  <si>
    <t>Ayn</t>
  </si>
  <si>
    <t>YE2107</t>
  </si>
  <si>
    <t>Bayhan</t>
  </si>
  <si>
    <t>YE2108</t>
  </si>
  <si>
    <t>Markhah Al Olya</t>
  </si>
  <si>
    <t>YE2109</t>
  </si>
  <si>
    <t>Markhah Al Sufla</t>
  </si>
  <si>
    <t>YE2110</t>
  </si>
  <si>
    <t>Nisab</t>
  </si>
  <si>
    <t>YE2111</t>
  </si>
  <si>
    <t>Hatib</t>
  </si>
  <si>
    <t>YE2112</t>
  </si>
  <si>
    <t>As Sa'id</t>
  </si>
  <si>
    <t>YE2113</t>
  </si>
  <si>
    <t>Ataq</t>
  </si>
  <si>
    <t>YE2114</t>
  </si>
  <si>
    <t>Habban</t>
  </si>
  <si>
    <t>YE2115</t>
  </si>
  <si>
    <t>Ar Rawdah</t>
  </si>
  <si>
    <t>YE2116</t>
  </si>
  <si>
    <t>Mayfa'ah</t>
  </si>
  <si>
    <t>YE2117</t>
  </si>
  <si>
    <t>Radum</t>
  </si>
  <si>
    <t>YE2201</t>
  </si>
  <si>
    <t>Sa'dah</t>
  </si>
  <si>
    <t>Baqim</t>
  </si>
  <si>
    <t>YE2202</t>
  </si>
  <si>
    <t>Qatabir</t>
  </si>
  <si>
    <t>YE2203</t>
  </si>
  <si>
    <t>Monabbih</t>
  </si>
  <si>
    <t>YE2204</t>
  </si>
  <si>
    <t>Ghamr</t>
  </si>
  <si>
    <t>YE2205</t>
  </si>
  <si>
    <t>Razih</t>
  </si>
  <si>
    <t>YE2206</t>
  </si>
  <si>
    <t>Shada'a</t>
  </si>
  <si>
    <t>YE2207</t>
  </si>
  <si>
    <t>Adh Dhahir</t>
  </si>
  <si>
    <t>YE2208</t>
  </si>
  <si>
    <t>Haydan</t>
  </si>
  <si>
    <t>YE2209</t>
  </si>
  <si>
    <t>Saqin</t>
  </si>
  <si>
    <t>YE2210</t>
  </si>
  <si>
    <t>Majz</t>
  </si>
  <si>
    <t>YE2211</t>
  </si>
  <si>
    <t>Sahar</t>
  </si>
  <si>
    <t>YE2212</t>
  </si>
  <si>
    <t>As Safra</t>
  </si>
  <si>
    <t>YE2213</t>
  </si>
  <si>
    <t>Al Hashwah</t>
  </si>
  <si>
    <t>YE2214</t>
  </si>
  <si>
    <t>Kitaf wa Al Boqa'</t>
  </si>
  <si>
    <t>YE2215</t>
  </si>
  <si>
    <t>YE2301</t>
  </si>
  <si>
    <t>Sana'a</t>
  </si>
  <si>
    <t>Hamdan</t>
  </si>
  <si>
    <t>YE2302</t>
  </si>
  <si>
    <t>Arhab</t>
  </si>
  <si>
    <t>YE2303</t>
  </si>
  <si>
    <t>Nihm</t>
  </si>
  <si>
    <t>YE2304</t>
  </si>
  <si>
    <t>Bani Hushaysh</t>
  </si>
  <si>
    <t>YE2305</t>
  </si>
  <si>
    <t>Sanhan wa Bani Bahlul</t>
  </si>
  <si>
    <t>YE2306</t>
  </si>
  <si>
    <t>Bilad Ar Rus</t>
  </si>
  <si>
    <t>YE2307</t>
  </si>
  <si>
    <t>Bani Matar</t>
  </si>
  <si>
    <t>YE2308</t>
  </si>
  <si>
    <t>Al Haymah Ad Dakhiliyah</t>
  </si>
  <si>
    <t>YE2309</t>
  </si>
  <si>
    <t xml:space="preserve">Al Haymah Al Kharijiyah
</t>
  </si>
  <si>
    <t>YE2310</t>
  </si>
  <si>
    <t>Manakhah</t>
  </si>
  <si>
    <t>YE2311</t>
  </si>
  <si>
    <t>Sa'fan</t>
  </si>
  <si>
    <t>YE2312</t>
  </si>
  <si>
    <t>Khawlan</t>
  </si>
  <si>
    <t>YE2313</t>
  </si>
  <si>
    <t>At Tyal</t>
  </si>
  <si>
    <t>YE2314</t>
  </si>
  <si>
    <t>Bani Dabyan</t>
  </si>
  <si>
    <t>YE2315</t>
  </si>
  <si>
    <t>Al Hissn</t>
  </si>
  <si>
    <t>YE2316</t>
  </si>
  <si>
    <t>Jihanah</t>
  </si>
  <si>
    <t>YE2401</t>
  </si>
  <si>
    <t>Aden</t>
  </si>
  <si>
    <t>Dar Sa'd</t>
  </si>
  <si>
    <t>YE2402</t>
  </si>
  <si>
    <t>Ash Shaykh Othman</t>
  </si>
  <si>
    <t>YE2403</t>
  </si>
  <si>
    <t>Al Mansurah</t>
  </si>
  <si>
    <t>YE2404</t>
  </si>
  <si>
    <t>Al Burayqah</t>
  </si>
  <si>
    <t>YE2405</t>
  </si>
  <si>
    <t>At Tawahi</t>
  </si>
  <si>
    <t>YE2406</t>
  </si>
  <si>
    <t>Al Mu'alla</t>
  </si>
  <si>
    <t>YE2407</t>
  </si>
  <si>
    <t>Kritar - Sirah</t>
  </si>
  <si>
    <t>YE2408</t>
  </si>
  <si>
    <t>Khur Maksar</t>
  </si>
  <si>
    <t>YE2501</t>
  </si>
  <si>
    <t>Lahj</t>
  </si>
  <si>
    <t>Al Had</t>
  </si>
  <si>
    <t>YE2502</t>
  </si>
  <si>
    <t>Yafi'</t>
  </si>
  <si>
    <t>YE2503</t>
  </si>
  <si>
    <t>Al Maflahi</t>
  </si>
  <si>
    <t>YE2504</t>
  </si>
  <si>
    <t>Yahr</t>
  </si>
  <si>
    <t>YE2505</t>
  </si>
  <si>
    <t>Habil Jabr</t>
  </si>
  <si>
    <t>YE2506</t>
  </si>
  <si>
    <t>Halmin</t>
  </si>
  <si>
    <t>YE2507</t>
  </si>
  <si>
    <t>Radfan</t>
  </si>
  <si>
    <t>YE2508</t>
  </si>
  <si>
    <t>Al Malah</t>
  </si>
  <si>
    <t>YE2509</t>
  </si>
  <si>
    <t>Al Musaymir</t>
  </si>
  <si>
    <t>YE2510</t>
  </si>
  <si>
    <t>Al Qubaytah</t>
  </si>
  <si>
    <t>YE2511</t>
  </si>
  <si>
    <t>Tur Al Bahah</t>
  </si>
  <si>
    <t>YE2512</t>
  </si>
  <si>
    <t>Al Maqatirah</t>
  </si>
  <si>
    <t>YE2513</t>
  </si>
  <si>
    <t>Al Madaribah Wa Al Aarah</t>
  </si>
  <si>
    <t>YE2514</t>
  </si>
  <si>
    <t>Al Hawtah</t>
  </si>
  <si>
    <t>YE2515</t>
  </si>
  <si>
    <t>Tuban</t>
  </si>
  <si>
    <t>YE2601</t>
  </si>
  <si>
    <t>Ma'rib</t>
  </si>
  <si>
    <t>Majzar</t>
  </si>
  <si>
    <t>YE2602</t>
  </si>
  <si>
    <t>Raghwan</t>
  </si>
  <si>
    <t>YE2603</t>
  </si>
  <si>
    <t>Madghal Al Jid'an</t>
  </si>
  <si>
    <t>YE2604</t>
  </si>
  <si>
    <t>Harib Al Qaramish</t>
  </si>
  <si>
    <t>YE2605</t>
  </si>
  <si>
    <t>Bidbadah</t>
  </si>
  <si>
    <t>YE2606</t>
  </si>
  <si>
    <t>Sirwah</t>
  </si>
  <si>
    <t>YE2607</t>
  </si>
  <si>
    <t>Al Jubah</t>
  </si>
  <si>
    <t>YE2608</t>
  </si>
  <si>
    <t>Rahabah</t>
  </si>
  <si>
    <t>YE2609</t>
  </si>
  <si>
    <t>Harib</t>
  </si>
  <si>
    <t>YE2610</t>
  </si>
  <si>
    <t>Mahliyah</t>
  </si>
  <si>
    <t>YE2611</t>
  </si>
  <si>
    <t>Al Abdiyah</t>
  </si>
  <si>
    <t>YE2612</t>
  </si>
  <si>
    <t>Ma'rib City</t>
  </si>
  <si>
    <t>YE2613</t>
  </si>
  <si>
    <t>YE2614</t>
  </si>
  <si>
    <t>Jabal Murad</t>
  </si>
  <si>
    <t>YE2701</t>
  </si>
  <si>
    <t>Al Mahwit</t>
  </si>
  <si>
    <t>Shibam Kawkabin</t>
  </si>
  <si>
    <t>YE2702</t>
  </si>
  <si>
    <t>At Tawilah</t>
  </si>
  <si>
    <t>YE2703</t>
  </si>
  <si>
    <t>Ar Rujum</t>
  </si>
  <si>
    <t>YE2704</t>
  </si>
  <si>
    <t>Al Khabt</t>
  </si>
  <si>
    <t>YE2705</t>
  </si>
  <si>
    <t>Melhan</t>
  </si>
  <si>
    <t>YE2706</t>
  </si>
  <si>
    <t>Hufash</t>
  </si>
  <si>
    <t>YE2707</t>
  </si>
  <si>
    <t>Bani Sa'd</t>
  </si>
  <si>
    <t>YE2708</t>
  </si>
  <si>
    <t>Al Mahwit City</t>
  </si>
  <si>
    <t>YE2709</t>
  </si>
  <si>
    <t>YE2801</t>
  </si>
  <si>
    <t>Al Maharah</t>
  </si>
  <si>
    <t>Shahin</t>
  </si>
  <si>
    <t>YE2802</t>
  </si>
  <si>
    <t>Hat</t>
  </si>
  <si>
    <t>YE2803</t>
  </si>
  <si>
    <t>Hawf</t>
  </si>
  <si>
    <t>YE2804</t>
  </si>
  <si>
    <t>Al Ghaydhah</t>
  </si>
  <si>
    <t>YE2805</t>
  </si>
  <si>
    <t>Man'ar</t>
  </si>
  <si>
    <t>YE2806</t>
  </si>
  <si>
    <t>Al Masilah</t>
  </si>
  <si>
    <t>YE2807</t>
  </si>
  <si>
    <t>Sayhut</t>
  </si>
  <si>
    <t>YE2808</t>
  </si>
  <si>
    <t>Qishn</t>
  </si>
  <si>
    <t>YE2809</t>
  </si>
  <si>
    <t>Haswin</t>
  </si>
  <si>
    <t>YE2901</t>
  </si>
  <si>
    <t>Amran</t>
  </si>
  <si>
    <t>Harf Sufyan</t>
  </si>
  <si>
    <t>YE2902</t>
  </si>
  <si>
    <t>Huth</t>
  </si>
  <si>
    <t>YE2903</t>
  </si>
  <si>
    <t>Al Ashah</t>
  </si>
  <si>
    <t>YE2904</t>
  </si>
  <si>
    <t>Qaflat Odhar</t>
  </si>
  <si>
    <t>YE2905</t>
  </si>
  <si>
    <t>Shaharah</t>
  </si>
  <si>
    <t>YE2906</t>
  </si>
  <si>
    <t>Al Madan</t>
  </si>
  <si>
    <t>YE2907</t>
  </si>
  <si>
    <t>Suwayr</t>
  </si>
  <si>
    <t>YE2908</t>
  </si>
  <si>
    <t>Dhulaymat Habur</t>
  </si>
  <si>
    <t>YE2909</t>
  </si>
  <si>
    <t>Dhibain</t>
  </si>
  <si>
    <t>YE2910</t>
  </si>
  <si>
    <t>Kharif</t>
  </si>
  <si>
    <t>YE2911</t>
  </si>
  <si>
    <t>Raydah</t>
  </si>
  <si>
    <t>YE2912</t>
  </si>
  <si>
    <t>Jabal Eyal Yazid</t>
  </si>
  <si>
    <t>YE2913</t>
  </si>
  <si>
    <t>As Sudah</t>
  </si>
  <si>
    <t>YE2914</t>
  </si>
  <si>
    <t>As Sawd</t>
  </si>
  <si>
    <t>YE2915</t>
  </si>
  <si>
    <t>YE2916</t>
  </si>
  <si>
    <t>Maswar</t>
  </si>
  <si>
    <t>YE2917</t>
  </si>
  <si>
    <t>Thula</t>
  </si>
  <si>
    <t>YE2918</t>
  </si>
  <si>
    <t>Eyal Surayh</t>
  </si>
  <si>
    <t>YE2919</t>
  </si>
  <si>
    <t>Khamir</t>
  </si>
  <si>
    <t>YE2920</t>
  </si>
  <si>
    <t>Bani Surim</t>
  </si>
  <si>
    <t>YE3001</t>
  </si>
  <si>
    <t>Dhale</t>
  </si>
  <si>
    <t>Juban</t>
  </si>
  <si>
    <t>YE3002</t>
  </si>
  <si>
    <t>Damt</t>
  </si>
  <si>
    <t>YE3003</t>
  </si>
  <si>
    <t>Qa'tabah</t>
  </si>
  <si>
    <t>YE3004</t>
  </si>
  <si>
    <t>Ash Shu'ayb</t>
  </si>
  <si>
    <t>YE3005</t>
  </si>
  <si>
    <t>Al Hasayn</t>
  </si>
  <si>
    <t>YE3006</t>
  </si>
  <si>
    <t>Ad Dali'</t>
  </si>
  <si>
    <t>YE3007</t>
  </si>
  <si>
    <t>Jahaf</t>
  </si>
  <si>
    <t>YE3008</t>
  </si>
  <si>
    <t>Al Azariq</t>
  </si>
  <si>
    <t>YE3009</t>
  </si>
  <si>
    <t xml:space="preserve">Al Husha </t>
  </si>
  <si>
    <t>YE3101</t>
  </si>
  <si>
    <t>Raymah</t>
  </si>
  <si>
    <t>Bilad Atta'am</t>
  </si>
  <si>
    <t>YE3102</t>
  </si>
  <si>
    <t>As Salafiyyah</t>
  </si>
  <si>
    <t>YE3103</t>
  </si>
  <si>
    <t>Al Jabin</t>
  </si>
  <si>
    <t>YE3104</t>
  </si>
  <si>
    <t>Mazhar</t>
  </si>
  <si>
    <t>YE3105</t>
  </si>
  <si>
    <t>Kusmah</t>
  </si>
  <si>
    <t>YE3106</t>
  </si>
  <si>
    <t>Al Ja'fariyyah</t>
  </si>
  <si>
    <t>YE3201</t>
  </si>
  <si>
    <t>Socotra</t>
  </si>
  <si>
    <t>Hadibu</t>
  </si>
  <si>
    <t>YE3202</t>
  </si>
  <si>
    <t>Qalansiyah wa Abd Al Kuri</t>
  </si>
  <si>
    <t/>
  </si>
  <si>
    <t>General</t>
  </si>
  <si>
    <t>This READ ME explains this document per tab.</t>
  </si>
  <si>
    <t xml:space="preserve">This tab presents overall Severity Scores, combining both the CORE and BROADER severity scores. </t>
  </si>
  <si>
    <t>Area (sq kilometer)</t>
  </si>
  <si>
    <t>Population Density</t>
  </si>
  <si>
    <t>1. Population Density Score</t>
  </si>
  <si>
    <t>2. IDP Rate Score</t>
  </si>
  <si>
    <t>Weighted WASH Needs Severity Score (mixed population groups)</t>
  </si>
  <si>
    <t>Weighted WASH Needs Severity Score - IDPs only</t>
  </si>
  <si>
    <t>Combined IDP and Mixed Population Severity Score</t>
  </si>
  <si>
    <t>Cholera Severity Score</t>
  </si>
  <si>
    <t xml:space="preserve">GAM Severity Score </t>
  </si>
  <si>
    <t>Cholera attack rate</t>
  </si>
  <si>
    <t>GAM Rate</t>
  </si>
  <si>
    <t xml:space="preserve">5. GAM Severity Score </t>
  </si>
  <si>
    <t>6. Cholera Severity Score</t>
  </si>
  <si>
    <t>Nr</t>
  </si>
  <si>
    <t>Indicators</t>
  </si>
  <si>
    <t>No need for external humanitarian assistance</t>
  </si>
  <si>
    <t>Need for humanitarian assistance</t>
  </si>
  <si>
    <t>Acute and immediate need for humanitarian assistance</t>
  </si>
  <si>
    <t>WEIGHT</t>
  </si>
  <si>
    <r>
      <t>Minimal severit</t>
    </r>
    <r>
      <rPr>
        <b/>
        <sz val="8"/>
        <color rgb="FF000000"/>
        <rFont val="Arial Narrow"/>
        <family val="2"/>
      </rPr>
      <t>y</t>
    </r>
  </si>
  <si>
    <t>Minor severity</t>
  </si>
  <si>
    <t>Moderate severity</t>
  </si>
  <si>
    <t>Significant severity</t>
  </si>
  <si>
    <t>Major severity</t>
  </si>
  <si>
    <t>Severe severity</t>
  </si>
  <si>
    <t>Critical severity</t>
  </si>
  <si>
    <t>Normal situation. No IDPs or returnees</t>
  </si>
  <si>
    <t>Total</t>
  </si>
  <si>
    <t>Population density - person per square kilometer</t>
  </si>
  <si>
    <t>&lt;1 person per kilometer</t>
  </si>
  <si>
    <t>1-27 people per kilometer</t>
  </si>
  <si>
    <t>28-74 people per kilometer</t>
  </si>
  <si>
    <t>75-187 people per kilometer</t>
  </si>
  <si>
    <t>188-318 people per kilometer</t>
  </si>
  <si>
    <t>319-517 people per kilometer</t>
  </si>
  <si>
    <t>0%-14% have access</t>
  </si>
  <si>
    <t xml:space="preserve">15%-29% have access </t>
  </si>
  <si>
    <t xml:space="preserve">30%-44% have access </t>
  </si>
  <si>
    <t xml:space="preserve">45%-59% have access </t>
  </si>
  <si>
    <t xml:space="preserve">60%-74% have access </t>
  </si>
  <si>
    <t xml:space="preserve">90%-100% have access </t>
  </si>
  <si>
    <t xml:space="preserve">75%-89% have access </t>
  </si>
  <si>
    <t>GAM Severity Score</t>
  </si>
  <si>
    <t>Suspected cholera cases/AWD is 500 or more per 10,000 population</t>
  </si>
  <si>
    <t xml:space="preserve">Suspected cholera cases/AWD is between 200 and 499 per 10,000 population </t>
  </si>
  <si>
    <t xml:space="preserve">Suspected cholera cases/AWD is between 100 and 199 per 10,000 population </t>
  </si>
  <si>
    <t xml:space="preserve">Suspected cholera cases/AWD is between 10 and 99 per 10,000 population </t>
  </si>
  <si>
    <t xml:space="preserve">Suspected cholera cases/AWD is between 1 and 9.9 per 10,000 population </t>
  </si>
  <si>
    <t>Suspected cholera cases/AWD is 0 per 10,000 population</t>
  </si>
  <si>
    <t xml:space="preserve"> Suspected cholera cases/AWD is between 0 and 0.9 per 10,000 population</t>
  </si>
  <si>
    <t>GAM is 20% or more</t>
  </si>
  <si>
    <t xml:space="preserve">GAM is between 15 and 19.9% </t>
  </si>
  <si>
    <t xml:space="preserve">GAM is between 10 and 14.9% </t>
  </si>
  <si>
    <t xml:space="preserve">GAM is between 5 and 9.9% </t>
  </si>
  <si>
    <t xml:space="preserve">GAM is 0% </t>
  </si>
  <si>
    <t xml:space="preserve">GAM is between 0.1% and 4.9% </t>
  </si>
  <si>
    <t>1. Population Density Score Weight</t>
  </si>
  <si>
    <t>2. IDP Rate Score Weight</t>
  </si>
  <si>
    <t>3. WASH Severity Score Weight</t>
  </si>
  <si>
    <t>4. Health Severity Score Weight</t>
  </si>
  <si>
    <t>5. GAM Severity Score Weight</t>
  </si>
  <si>
    <t>6. Cholera Severity Score Weight</t>
  </si>
  <si>
    <t>Weight Total</t>
  </si>
  <si>
    <t>1. NEW Population Density Score Weight</t>
  </si>
  <si>
    <t>2. NEW IDP Rate Score Weight</t>
  </si>
  <si>
    <t>3. NEW WASH Severity Score Weight</t>
  </si>
  <si>
    <t>4. NEW Health Severity Score Weight</t>
  </si>
  <si>
    <t>5. NEW GAM Severity Score Weight</t>
  </si>
  <si>
    <t>6. NEW Cholera Severity Score Weight</t>
  </si>
  <si>
    <t xml:space="preserve">For the methodology on calculating the Weighted Severity Scores, kindly refer to the Methodology Note. </t>
  </si>
  <si>
    <t xml:space="preserve">GAM Rate and severity score, obtained from the Nutrition Cluster. To understand the calculation of the severity scores, please refer to the scale in the Methodology Note. </t>
  </si>
  <si>
    <t xml:space="preserve">Cholera attack rate and severity score, obtained from the Health Cluster. To understand the calculation of the severity scores, please refer to the scale in the Methodology Note. </t>
  </si>
  <si>
    <t>Columns D and E</t>
  </si>
  <si>
    <t>Columns F and G</t>
  </si>
  <si>
    <t>READ ME - 2020 COVID-19 Susceptibility Score</t>
  </si>
  <si>
    <t xml:space="preserve">This document contains a COVID-19 Susceptibility Score, and the relevant data that comprises the score. The COVID-19 Susceptibility Score is determined for each district in Yemen, and is based on six indicators: population density; proportion of IDPs/returnees over total population; WASH Severity; GAM Severity; Cholera Severity; and Health Severity. The accompanying Methodology Note describes the sources of data for each indicator. </t>
  </si>
  <si>
    <t>Column D</t>
  </si>
  <si>
    <t>Column E</t>
  </si>
  <si>
    <t>Column F</t>
  </si>
  <si>
    <r>
      <t xml:space="preserve">Overall, Weighted Severity Score for assessments conducted among IDP populations only. This indicator is </t>
    </r>
    <r>
      <rPr>
        <b/>
        <sz val="11"/>
        <color theme="1"/>
        <rFont val="Arial Narrow"/>
        <family val="2"/>
      </rPr>
      <t xml:space="preserve">not </t>
    </r>
    <r>
      <rPr>
        <sz val="11"/>
        <color theme="1"/>
        <rFont val="Arial Narrow"/>
        <family val="2"/>
      </rPr>
      <t>used for the COVID-19 Susceptibility Score calculation.</t>
    </r>
  </si>
  <si>
    <t>Overall, Weighted Severity Score for assessments conducted among mixed population groups (e.g. host communities, Internally Displaces Persons (IDPs). This indicator is not used for the COVID-19 Susceptibility Score calculation.</t>
  </si>
  <si>
    <t>Column A - H</t>
  </si>
  <si>
    <t>This tab shows the 6 indicators that were used to calculate the COVID-19 Susceptibility Score, based on a 6-point severity scale, including their weighting.</t>
  </si>
  <si>
    <t xml:space="preserve">Population density, IDP Rate, WASH Severity, Health Severity, GAM Severity and Cholera Severity scores based on data in Tabs 2-3. </t>
  </si>
  <si>
    <t>Calculation of indicator weights based on original weights found in Tab 5, adjusted based on the availability of data for each district.</t>
  </si>
  <si>
    <t>Calculated COVID-19 Susceptibility Score.</t>
  </si>
  <si>
    <t>Overall CORE WASH score (omitting districts with IDP-only data)</t>
  </si>
  <si>
    <t>NA</t>
  </si>
  <si>
    <t>3.CORE WASH Severity Score (Mixed/Combined Populations)</t>
  </si>
  <si>
    <t>Population Density Score</t>
  </si>
  <si>
    <t>IDP Rate Score</t>
  </si>
  <si>
    <t>4. Health Cluster Severity Score</t>
  </si>
  <si>
    <t>CORE WASH Severity Score (Combined and Mixed Populations)</t>
  </si>
  <si>
    <t xml:space="preserve">Combined Severity Score, combining the severity scores for assessments conducted among mixed populations as well as among IDP populations only. This Severity Score is calculating by weighting the IDP-score and mixed-populations-score proportionally, based on population figures. </t>
  </si>
  <si>
    <t>Overall CORE WASH Score. This is the score used for the COVID-19 Susceptibility Score calculation. If a Combined IDP and Mixed population score is available, this score is used. If it is not available, the mixed populations score is used. If only an IDP score is available, this score is not used, as it is not reflective of the needs of all populations in the district.</t>
  </si>
  <si>
    <t>Column G</t>
  </si>
  <si>
    <t>TAB 4: Core WASH Severity</t>
  </si>
  <si>
    <t>TAB 2: Pop Density and IDP Rate</t>
  </si>
  <si>
    <t xml:space="preserve">TAB 3: GAM and Cholera </t>
  </si>
  <si>
    <t>TAB 6. Indicator List</t>
  </si>
  <si>
    <t>TAB 5. COVID-19 Susceptibility</t>
  </si>
  <si>
    <t xml:space="preserve">Column A-I </t>
  </si>
  <si>
    <t>Column K - X</t>
  </si>
  <si>
    <t>Column Y</t>
  </si>
  <si>
    <t>IDP and returnee figures, the rate of IDPs per district, and the associated severity score. Figures were obtained from UNOCHA and the Shelter Cluster.</t>
  </si>
  <si>
    <t>Column H - J</t>
  </si>
  <si>
    <r>
      <t xml:space="preserve">This tab contains the Core WASH Severity Scores based on the Yemen WASH SDR. Two types of Severity Scores were calculated; Severity Scores based on assessments conducted among mixed population groups (e.g. host communities, Internally Displaces Persons (IDPs), refugees and/or migrants); and Severity Scores based on assessments on IDP populations only.  Both are included for reference here, though only the </t>
    </r>
    <r>
      <rPr>
        <b/>
        <sz val="11"/>
        <color theme="1"/>
        <rFont val="Arial Narrow"/>
        <family val="2"/>
      </rPr>
      <t>combined</t>
    </r>
    <r>
      <rPr>
        <sz val="11"/>
        <color theme="1"/>
        <rFont val="Arial Narrow"/>
        <family val="2"/>
      </rPr>
      <t xml:space="preserve"> score will be used in the COVID-19 Susceptibility Score.
Scores are based on the following 5 indicators and draws on data from WASH Cluster assessments:
1. Improved access to water sources
2. Access to minimum water quantities needed
3. Access to functional and improved sanitation facilities
4. Access to adequate environmental sanitation
5. Access to functional handwashing facilities and soap
</t>
    </r>
  </si>
  <si>
    <t>Population figures for calculating Population Density Score, and the associated severity score. Figures were obtained from UN OCHA.</t>
  </si>
  <si>
    <t>This tab contains district-level Cholera and GAM severity scores, obtained from the Nutrition and Health Clusters.</t>
  </si>
  <si>
    <t>Health Cluster Severity Score</t>
  </si>
  <si>
    <t>Number of IDPs</t>
  </si>
  <si>
    <t>Proportion of IDPs over Total Population</t>
  </si>
  <si>
    <t>IDPs constitute (&gt;0%, &lt;4%)of population</t>
  </si>
  <si>
    <t>IDPs constitute (&gt;=4%, &lt;7%) of population</t>
  </si>
  <si>
    <t>IDPs constitute (&gt;=7, &lt;10%) of population</t>
  </si>
  <si>
    <t>IDPs constitute (&gt;=10, &lt;12%) of population</t>
  </si>
  <si>
    <t>IDPs constitute (&gt;=12, &lt;16%) of population</t>
  </si>
  <si>
    <t>IDPs constitute (&gt;=16%) of population</t>
  </si>
  <si>
    <t>Mudhaykhirah</t>
  </si>
  <si>
    <t>Jiblah</t>
  </si>
  <si>
    <t>Shu'ub</t>
  </si>
  <si>
    <t>Old City</t>
  </si>
  <si>
    <t>&gt;517 people per kilometer</t>
  </si>
  <si>
    <t>COVID-19 Incidence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</si>
</sst>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46" x14ac:knownFonts="1">
    <font>
      <sz val="11"/>
      <color theme="1"/>
      <name val="Arial"/>
    </font>
    <font>
      <b/>
      <sz val="10"/>
      <color rgb="FFFFFFFF"/>
      <name val="Calibri"/>
      <family val="2"/>
    </font>
    <font>
      <b/>
      <sz val="10"/>
      <color theme="0"/>
      <name val="Calibri"/>
      <family val="2"/>
    </font>
    <font>
      <sz val="10"/>
      <color theme="1"/>
      <name val="Calibri"/>
      <family val="2"/>
    </font>
    <font>
      <b/>
      <sz val="10"/>
      <color rgb="FF000000"/>
      <name val="Calibri"/>
      <family val="2"/>
    </font>
    <font>
      <b/>
      <sz val="10"/>
      <color theme="1"/>
      <name val="Calibri"/>
      <family val="2"/>
    </font>
    <font>
      <sz val="10"/>
      <color rgb="FF000000"/>
      <name val="Calibri"/>
      <family val="2"/>
    </font>
    <font>
      <sz val="10"/>
      <name val="Calibri"/>
      <family val="2"/>
    </font>
    <font>
      <b/>
      <sz val="10"/>
      <name val="Calibri"/>
      <family val="2"/>
    </font>
    <font>
      <sz val="11"/>
      <color rgb="FF000000"/>
      <name val="Arial Narrow"/>
      <family val="2"/>
    </font>
    <font>
      <sz val="11"/>
      <color theme="1"/>
      <name val="Arial Narrow"/>
      <family val="2"/>
    </font>
    <font>
      <b/>
      <sz val="20"/>
      <color theme="0"/>
      <name val="Arial"/>
      <family val="2"/>
    </font>
    <font>
      <b/>
      <sz val="11"/>
      <color theme="1"/>
      <name val="Arial Narrow"/>
      <family val="2"/>
    </font>
    <font>
      <b/>
      <sz val="11"/>
      <color theme="0"/>
      <name val="Arial Narrow"/>
      <family val="2"/>
    </font>
    <font>
      <b/>
      <sz val="10"/>
      <color theme="0"/>
      <name val="Calibri"/>
      <family val="2"/>
    </font>
    <font>
      <sz val="11"/>
      <color theme="1"/>
      <name val="Arial"/>
      <family val="2"/>
    </font>
    <font>
      <b/>
      <sz val="12"/>
      <name val="Calibri"/>
      <family val="2"/>
    </font>
    <font>
      <sz val="11"/>
      <color theme="1"/>
      <name val="Calibri"/>
      <family val="2"/>
    </font>
    <font>
      <b/>
      <sz val="11"/>
      <color rgb="FF000000"/>
      <name val="Calibri"/>
      <family val="2"/>
    </font>
    <font>
      <b/>
      <sz val="11"/>
      <color theme="1"/>
      <name val="Calibri"/>
      <family val="2"/>
    </font>
    <font>
      <b/>
      <sz val="11"/>
      <name val="Calibri"/>
      <family val="2"/>
    </font>
    <font>
      <b/>
      <sz val="11"/>
      <color theme="1"/>
      <name val="Calibri"/>
      <family val="2"/>
      <scheme val="minor"/>
    </font>
    <font>
      <b/>
      <sz val="10"/>
      <color rgb="FFFFFFFF"/>
      <name val="Calibri"/>
      <family val="2"/>
    </font>
    <font>
      <b/>
      <sz val="10"/>
      <color theme="1"/>
      <name val="Calibri"/>
      <family val="2"/>
    </font>
    <font>
      <b/>
      <sz val="10"/>
      <color rgb="FF000000"/>
      <name val="Calibri"/>
      <family val="2"/>
    </font>
    <font>
      <sz val="10"/>
      <color theme="1"/>
      <name val="Calibri"/>
      <family val="2"/>
    </font>
    <font>
      <b/>
      <sz val="10"/>
      <name val="Calibri"/>
      <family val="2"/>
    </font>
    <font>
      <b/>
      <sz val="11"/>
      <color theme="1"/>
      <name val="Arial"/>
      <family val="2"/>
    </font>
    <font>
      <b/>
      <sz val="9"/>
      <color theme="1"/>
      <name val="Calibri"/>
      <family val="2"/>
      <scheme val="minor"/>
    </font>
    <font>
      <b/>
      <sz val="10"/>
      <color theme="1"/>
      <name val="Calibri"/>
      <family val="2"/>
      <scheme val="minor"/>
    </font>
    <font>
      <sz val="9"/>
      <color theme="1"/>
      <name val="Calibri"/>
      <family val="2"/>
      <scheme val="minor"/>
    </font>
    <font>
      <b/>
      <sz val="8"/>
      <color rgb="FF000000"/>
      <name val="Arial Narrow"/>
      <family val="2"/>
    </font>
    <font>
      <sz val="9"/>
      <color rgb="FF000000"/>
      <name val="Calibri"/>
      <family val="2"/>
      <scheme val="minor"/>
    </font>
    <font>
      <sz val="9"/>
      <color theme="0"/>
      <name val="Calibri"/>
      <family val="2"/>
      <scheme val="minor"/>
    </font>
    <font>
      <b/>
      <sz val="8"/>
      <color theme="1"/>
      <name val="Calibri Light"/>
      <family val="2"/>
    </font>
    <font>
      <u/>
      <sz val="11"/>
      <color theme="10"/>
      <name val="Calibri"/>
      <family val="2"/>
      <scheme val="minor"/>
    </font>
    <font>
      <sz val="10"/>
      <color theme="1"/>
      <name val="Arial Narrow"/>
      <family val="2"/>
    </font>
    <font>
      <b/>
      <sz val="9"/>
      <color theme="1"/>
      <name val="Arial Narrow"/>
      <family val="2"/>
    </font>
    <font>
      <sz val="8"/>
      <color theme="1"/>
      <name val="Arial Narrow"/>
      <family val="2"/>
    </font>
    <font>
      <u/>
      <sz val="9"/>
      <color theme="1"/>
      <name val="Calibri"/>
      <family val="2"/>
      <scheme val="minor"/>
    </font>
    <font>
      <sz val="10"/>
      <color theme="1"/>
      <name val="Calibri"/>
      <family val="2"/>
      <scheme val="minor"/>
    </font>
    <font>
      <sz val="10"/>
      <color theme="0"/>
      <name val="Calibri"/>
      <family val="2"/>
      <scheme val="minor"/>
    </font>
    <font>
      <b/>
      <sz val="10"/>
      <color theme="0"/>
      <name val="Calibri"/>
      <family val="2"/>
      <scheme val="minor"/>
    </font>
    <font>
      <sz val="10"/>
      <name val="Calibri"/>
      <family val="2"/>
      <scheme val="minor"/>
    </font>
    <font>
      <b/>
      <sz val="9"/>
      <name val="Calibri"/>
      <family val="2"/>
      <scheme val="minor"/>
    </font>
    <font>
      <sz val="10"/>
      <color rgb="FF000000"/>
      <name val="Calibri"/>
      <family val="2"/>
    </font>
  </fonts>
  <fills count="22">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theme="0"/>
        <bgColor theme="0"/>
      </patternFill>
    </fill>
    <fill>
      <patternFill patternType="solid">
        <fgColor rgb="FF009999"/>
        <bgColor indexed="64"/>
      </patternFill>
    </fill>
    <fill>
      <patternFill patternType="solid">
        <fgColor theme="1"/>
        <bgColor indexed="64"/>
      </patternFill>
    </fill>
    <fill>
      <patternFill patternType="solid">
        <fgColor rgb="FFE6E6E6"/>
        <bgColor rgb="FFE6E6E6"/>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D966"/>
        <bgColor indexed="64"/>
      </patternFill>
    </fill>
    <fill>
      <patternFill patternType="solid">
        <fgColor rgb="FFED7D31"/>
        <bgColor indexed="64"/>
      </patternFill>
    </fill>
    <fill>
      <patternFill patternType="solid">
        <fgColor rgb="FFFFE599"/>
        <bgColor indexed="64"/>
      </patternFill>
    </fill>
    <fill>
      <patternFill patternType="solid">
        <fgColor rgb="FFFFC000"/>
        <bgColor indexed="64"/>
      </patternFill>
    </fill>
    <fill>
      <patternFill patternType="solid">
        <fgColor rgb="FFC4591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2" tint="-0.34998626667073579"/>
        <bgColor indexed="64"/>
      </patternFill>
    </fill>
    <fill>
      <patternFill patternType="solid">
        <fgColor theme="4" tint="-0.499984740745262"/>
        <bgColor indexed="64"/>
      </patternFill>
    </fill>
    <fill>
      <patternFill patternType="solid">
        <fgColor theme="0" tint="-0.34998626667073579"/>
        <bgColor indexed="64"/>
      </patternFill>
    </fill>
  </fills>
  <borders count="29">
    <border>
      <left/>
      <right/>
      <top/>
      <bottom/>
      <diagonal/>
    </border>
    <border>
      <left style="thin">
        <color rgb="FF1C4587"/>
      </left>
      <right style="thin">
        <color rgb="FF1C4587"/>
      </right>
      <top style="thin">
        <color rgb="FF1C4587"/>
      </top>
      <bottom/>
      <diagonal/>
    </border>
    <border>
      <left style="thin">
        <color rgb="FF000000"/>
      </left>
      <right style="thin">
        <color rgb="FF000000"/>
      </right>
      <top style="thin">
        <color rgb="FF000000"/>
      </top>
      <bottom style="thin">
        <color rgb="FF000000"/>
      </bottom>
      <diagonal/>
    </border>
    <border>
      <left/>
      <right/>
      <top style="thin">
        <color rgb="FF1C4587"/>
      </top>
      <bottom style="thin">
        <color rgb="FF1C4587"/>
      </bottom>
      <diagonal/>
    </border>
    <border>
      <left/>
      <right/>
      <top style="thin">
        <color rgb="FF1C4587"/>
      </top>
      <bottom/>
      <diagonal/>
    </border>
    <border>
      <left/>
      <right/>
      <top/>
      <bottom/>
      <diagonal/>
    </border>
    <border>
      <left/>
      <right style="thin">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rgb="FF000000"/>
      </bottom>
      <diagonal/>
    </border>
    <border>
      <left style="thin">
        <color rgb="FF000000"/>
      </left>
      <right/>
      <top style="thin">
        <color rgb="FF000000"/>
      </top>
      <bottom style="thin">
        <color rgb="FF000000"/>
      </bottom>
      <diagonal/>
    </border>
    <border>
      <left style="medium">
        <color rgb="FFF2F2F2"/>
      </left>
      <right style="medium">
        <color rgb="FFF2F2F2"/>
      </right>
      <top style="medium">
        <color rgb="FFF2F2F2"/>
      </top>
      <bottom/>
      <diagonal/>
    </border>
    <border>
      <left style="medium">
        <color rgb="FFF2F2F2"/>
      </left>
      <right/>
      <top style="medium">
        <color rgb="FFF2F2F2"/>
      </top>
      <bottom style="medium">
        <color rgb="FFF2F2F2"/>
      </bottom>
      <diagonal/>
    </border>
    <border>
      <left/>
      <right style="medium">
        <color rgb="FFF2F2F2"/>
      </right>
      <top style="medium">
        <color rgb="FFF2F2F2"/>
      </top>
      <bottom style="medium">
        <color rgb="FFF2F2F2"/>
      </bottom>
      <diagonal/>
    </border>
    <border>
      <left/>
      <right/>
      <top style="medium">
        <color rgb="FFF2F2F2"/>
      </top>
      <bottom style="medium">
        <color rgb="FFF2F2F2"/>
      </bottom>
      <diagonal/>
    </border>
    <border>
      <left style="medium">
        <color rgb="FFF2F2F2"/>
      </left>
      <right style="medium">
        <color rgb="FFF2F2F2"/>
      </right>
      <top/>
      <bottom/>
      <diagonal/>
    </border>
    <border>
      <left/>
      <right style="medium">
        <color rgb="FFF2F2F2"/>
      </right>
      <top/>
      <bottom style="medium">
        <color rgb="FFF2F2F2"/>
      </bottom>
      <diagonal/>
    </border>
    <border>
      <left style="medium">
        <color rgb="FFF2F2F2"/>
      </left>
      <right style="medium">
        <color rgb="FFF2F2F2"/>
      </right>
      <top/>
      <bottom style="medium">
        <color rgb="FFF2F2F2"/>
      </bottom>
      <diagonal/>
    </border>
    <border>
      <left style="thin">
        <color theme="0"/>
      </left>
      <right style="thin">
        <color theme="0"/>
      </right>
      <top style="thin">
        <color theme="0"/>
      </top>
      <bottom style="thin">
        <color theme="0"/>
      </bottom>
      <diagonal/>
    </border>
    <border>
      <left style="thin">
        <color theme="0"/>
      </left>
      <right style="medium">
        <color rgb="FFF2F2F2"/>
      </right>
      <top style="thin">
        <color theme="0"/>
      </top>
      <bottom/>
      <diagonal/>
    </border>
    <border>
      <left style="thin">
        <color theme="0"/>
      </left>
      <right/>
      <top/>
      <bottom style="thin">
        <color theme="0"/>
      </bottom>
      <diagonal/>
    </border>
    <border>
      <left style="medium">
        <color rgb="FFF2F2F2"/>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indexed="64"/>
      </bottom>
      <diagonal/>
    </border>
  </borders>
  <cellStyleXfs count="5">
    <xf numFmtId="0" fontId="0" fillId="0" borderId="0"/>
    <xf numFmtId="43" fontId="15" fillId="0" borderId="0" applyFont="0" applyFill="0" applyBorder="0" applyAlignment="0" applyProtection="0"/>
    <xf numFmtId="0" fontId="16" fillId="7" borderId="10">
      <alignment horizontal="left"/>
    </xf>
    <xf numFmtId="9" fontId="15" fillId="0" borderId="0" applyFont="0" applyFill="0" applyBorder="0" applyAlignment="0" applyProtection="0"/>
    <xf numFmtId="0" fontId="35" fillId="0" borderId="5" applyNumberFormat="0" applyFill="0" applyBorder="0" applyAlignment="0" applyProtection="0"/>
  </cellStyleXfs>
  <cellXfs count="208">
    <xf numFmtId="0" fontId="0" fillId="0" borderId="0" xfId="0" applyFont="1" applyAlignment="1"/>
    <xf numFmtId="0" fontId="1" fillId="2" borderId="0" xfId="0" applyFont="1" applyFill="1" applyAlignment="1">
      <alignment wrapText="1"/>
    </xf>
    <xf numFmtId="0" fontId="1" fillId="2" borderId="1" xfId="0" applyFont="1" applyFill="1" applyBorder="1" applyAlignment="1">
      <alignment wrapText="1"/>
    </xf>
    <xf numFmtId="0" fontId="2" fillId="2" borderId="1" xfId="0" applyFont="1" applyFill="1" applyBorder="1" applyAlignment="1">
      <alignment wrapText="1"/>
    </xf>
    <xf numFmtId="0" fontId="6" fillId="3" borderId="2" xfId="0" applyFont="1" applyFill="1" applyBorder="1"/>
    <xf numFmtId="0" fontId="3" fillId="0" borderId="0" xfId="0" applyFont="1" applyAlignment="1">
      <alignment wrapText="1"/>
    </xf>
    <xf numFmtId="0" fontId="4" fillId="0" borderId="2" xfId="0" applyFont="1" applyBorder="1" applyAlignment="1">
      <alignment horizontal="left" wrapText="1"/>
    </xf>
    <xf numFmtId="0" fontId="5" fillId="0" borderId="4" xfId="0" applyFont="1" applyBorder="1" applyAlignment="1">
      <alignment horizontal="left" wrapText="1"/>
    </xf>
    <xf numFmtId="164" fontId="6" fillId="0" borderId="2" xfId="0" applyNumberFormat="1" applyFont="1" applyBorder="1" applyAlignment="1">
      <alignment horizontal="left" vertical="top" wrapText="1"/>
    </xf>
    <xf numFmtId="0" fontId="6" fillId="4" borderId="2" xfId="0" applyFont="1" applyFill="1" applyBorder="1" applyAlignment="1">
      <alignment wrapText="1"/>
    </xf>
    <xf numFmtId="0" fontId="3" fillId="4" borderId="2" xfId="0" applyFont="1" applyFill="1" applyBorder="1" applyAlignment="1">
      <alignment wrapText="1"/>
    </xf>
    <xf numFmtId="0" fontId="3" fillId="4" borderId="2" xfId="0" applyFont="1" applyFill="1" applyBorder="1" applyAlignment="1">
      <alignment wrapText="1"/>
    </xf>
    <xf numFmtId="0" fontId="7" fillId="0" borderId="0" xfId="0" applyFont="1" applyAlignment="1">
      <alignment wrapText="1"/>
    </xf>
    <xf numFmtId="0" fontId="8" fillId="0" borderId="2" xfId="0" applyFont="1" applyBorder="1" applyAlignment="1">
      <alignment wrapText="1"/>
    </xf>
    <xf numFmtId="0" fontId="5" fillId="0" borderId="4" xfId="0" applyFont="1" applyBorder="1" applyAlignment="1">
      <alignment wrapText="1"/>
    </xf>
    <xf numFmtId="0" fontId="4" fillId="0" borderId="4" xfId="0" applyFont="1" applyBorder="1" applyAlignment="1">
      <alignment horizontal="left" wrapText="1"/>
    </xf>
    <xf numFmtId="0" fontId="5" fillId="0" borderId="2" xfId="0" applyFont="1" applyBorder="1" applyAlignment="1">
      <alignment wrapText="1"/>
    </xf>
    <xf numFmtId="0" fontId="5" fillId="0" borderId="3" xfId="0" applyFont="1" applyBorder="1" applyAlignment="1">
      <alignment wrapText="1"/>
    </xf>
    <xf numFmtId="0" fontId="5" fillId="0" borderId="2" xfId="0" applyFont="1" applyBorder="1" applyAlignment="1">
      <alignment horizontal="left" wrapText="1"/>
    </xf>
    <xf numFmtId="0" fontId="4" fillId="0" borderId="2" xfId="0" applyFont="1" applyBorder="1" applyAlignment="1">
      <alignment horizontal="left" wrapText="1"/>
    </xf>
    <xf numFmtId="0" fontId="8" fillId="0" borderId="2" xfId="0" applyFont="1" applyBorder="1" applyAlignment="1">
      <alignment horizontal="left" wrapText="1"/>
    </xf>
    <xf numFmtId="0" fontId="3" fillId="3" borderId="2" xfId="0" applyFont="1" applyFill="1" applyBorder="1" applyAlignment="1">
      <alignment wrapText="1"/>
    </xf>
    <xf numFmtId="0" fontId="4" fillId="0" borderId="2" xfId="0" applyFont="1" applyBorder="1" applyAlignment="1">
      <alignment wrapText="1"/>
    </xf>
    <xf numFmtId="0" fontId="4" fillId="0" borderId="4" xfId="0" applyFont="1" applyBorder="1" applyAlignment="1">
      <alignment wrapText="1"/>
    </xf>
    <xf numFmtId="0" fontId="5" fillId="0" borderId="0" xfId="0" applyFont="1" applyAlignment="1">
      <alignment wrapText="1"/>
    </xf>
    <xf numFmtId="0" fontId="3" fillId="4" borderId="0" xfId="0" applyFont="1" applyFill="1" applyAlignment="1">
      <alignment wrapText="1"/>
    </xf>
    <xf numFmtId="0" fontId="9" fillId="0" borderId="0" xfId="0" applyFont="1" applyAlignment="1">
      <alignment vertical="center"/>
    </xf>
    <xf numFmtId="0" fontId="10" fillId="0" borderId="0" xfId="0" applyFont="1" applyAlignment="1">
      <alignment vertical="center"/>
    </xf>
    <xf numFmtId="0" fontId="12" fillId="0" borderId="0" xfId="0" applyFont="1" applyAlignment="1"/>
    <xf numFmtId="0" fontId="10" fillId="0" borderId="0" xfId="0" applyFont="1" applyAlignment="1"/>
    <xf numFmtId="0" fontId="0" fillId="0" borderId="0" xfId="0" applyFont="1" applyAlignment="1"/>
    <xf numFmtId="0" fontId="5" fillId="0" borderId="0" xfId="0" applyFont="1" applyBorder="1" applyAlignment="1">
      <alignment wrapText="1"/>
    </xf>
    <xf numFmtId="0" fontId="3" fillId="4" borderId="0" xfId="0" applyFont="1" applyFill="1" applyBorder="1" applyAlignment="1">
      <alignment wrapText="1"/>
    </xf>
    <xf numFmtId="0" fontId="4" fillId="0" borderId="6" xfId="0" applyFont="1" applyBorder="1" applyAlignment="1">
      <alignment horizontal="left" wrapText="1"/>
    </xf>
    <xf numFmtId="0" fontId="5" fillId="0" borderId="7" xfId="0" applyFont="1" applyBorder="1" applyAlignment="1">
      <alignment horizontal="left" wrapText="1"/>
    </xf>
    <xf numFmtId="0" fontId="7" fillId="0" borderId="2" xfId="0" applyFont="1" applyBorder="1" applyAlignment="1">
      <alignment wrapText="1"/>
    </xf>
    <xf numFmtId="0" fontId="5" fillId="0" borderId="0" xfId="0" applyFont="1" applyBorder="1" applyAlignment="1">
      <alignment horizontal="left" wrapText="1"/>
    </xf>
    <xf numFmtId="0" fontId="14" fillId="6" borderId="5" xfId="0" applyFont="1" applyFill="1" applyBorder="1" applyAlignment="1">
      <alignment horizontal="left" wrapText="1"/>
    </xf>
    <xf numFmtId="0" fontId="14" fillId="0" borderId="5" xfId="0" applyFont="1" applyFill="1" applyBorder="1" applyAlignment="1">
      <alignment horizontal="left" wrapText="1"/>
    </xf>
    <xf numFmtId="0" fontId="17" fillId="0" borderId="5" xfId="0" applyFont="1" applyFill="1" applyBorder="1" applyAlignment="1"/>
    <xf numFmtId="0" fontId="18" fillId="0" borderId="8" xfId="0" applyFont="1" applyFill="1" applyBorder="1" applyAlignment="1">
      <alignment horizontal="left" wrapText="1"/>
    </xf>
    <xf numFmtId="0" fontId="19" fillId="0" borderId="8" xfId="0" applyFont="1" applyFill="1" applyBorder="1" applyAlignment="1">
      <alignment horizontal="left" wrapText="1"/>
    </xf>
    <xf numFmtId="0" fontId="18" fillId="0" borderId="8" xfId="0" applyFont="1" applyFill="1" applyBorder="1" applyAlignment="1">
      <alignment wrapText="1"/>
    </xf>
    <xf numFmtId="0" fontId="20" fillId="0" borderId="8" xfId="0" applyFont="1" applyFill="1" applyBorder="1" applyAlignment="1">
      <alignment wrapText="1"/>
    </xf>
    <xf numFmtId="0" fontId="19" fillId="0" borderId="8" xfId="0" applyFont="1" applyFill="1" applyBorder="1" applyAlignment="1">
      <alignment wrapText="1"/>
    </xf>
    <xf numFmtId="0" fontId="20" fillId="0" borderId="8" xfId="0" applyFont="1" applyFill="1" applyBorder="1" applyAlignment="1">
      <alignment horizontal="left" wrapText="1"/>
    </xf>
    <xf numFmtId="0" fontId="17" fillId="0" borderId="8" xfId="0" applyFont="1" applyFill="1" applyBorder="1" applyAlignment="1"/>
    <xf numFmtId="0" fontId="14" fillId="6" borderId="8" xfId="0" applyFont="1" applyFill="1" applyBorder="1" applyAlignment="1">
      <alignment horizontal="left" wrapText="1"/>
    </xf>
    <xf numFmtId="43" fontId="14" fillId="6" borderId="8" xfId="1" applyFont="1" applyFill="1" applyBorder="1" applyAlignment="1">
      <alignment horizontal="left" wrapText="1"/>
    </xf>
    <xf numFmtId="1" fontId="17" fillId="0" borderId="5" xfId="0" applyNumberFormat="1" applyFont="1" applyFill="1" applyBorder="1" applyAlignment="1"/>
    <xf numFmtId="1" fontId="19" fillId="0" borderId="5" xfId="0" applyNumberFormat="1" applyFont="1" applyFill="1" applyBorder="1" applyAlignment="1"/>
    <xf numFmtId="1" fontId="18" fillId="0" borderId="8" xfId="0" applyNumberFormat="1" applyFont="1" applyFill="1" applyBorder="1" applyAlignment="1">
      <alignment horizontal="right" wrapText="1"/>
    </xf>
    <xf numFmtId="1" fontId="19" fillId="0" borderId="8" xfId="0" applyNumberFormat="1" applyFont="1" applyFill="1" applyBorder="1" applyAlignment="1">
      <alignment horizontal="right"/>
    </xf>
    <xf numFmtId="1" fontId="14" fillId="6" borderId="9" xfId="0" applyNumberFormat="1" applyFont="1" applyFill="1" applyBorder="1" applyAlignment="1">
      <alignment horizontal="left" wrapText="1"/>
    </xf>
    <xf numFmtId="0" fontId="19" fillId="0" borderId="8" xfId="0" applyFont="1" applyFill="1" applyBorder="1" applyAlignment="1">
      <alignment horizontal="right"/>
    </xf>
    <xf numFmtId="0" fontId="10" fillId="0" borderId="0" xfId="0" applyFont="1" applyAlignment="1">
      <alignment horizontal="left" vertical="center" indent="15"/>
    </xf>
    <xf numFmtId="0" fontId="22" fillId="2" borderId="0" xfId="0" applyFont="1" applyFill="1" applyAlignment="1">
      <alignment wrapText="1"/>
    </xf>
    <xf numFmtId="0" fontId="22" fillId="2" borderId="1" xfId="0" applyFont="1" applyFill="1" applyBorder="1" applyAlignment="1">
      <alignment wrapText="1"/>
    </xf>
    <xf numFmtId="0" fontId="14" fillId="2" borderId="1" xfId="0" applyFont="1" applyFill="1" applyBorder="1" applyAlignment="1">
      <alignment wrapText="1"/>
    </xf>
    <xf numFmtId="0" fontId="23" fillId="0" borderId="0" xfId="0" applyFont="1" applyAlignment="1"/>
    <xf numFmtId="0" fontId="24" fillId="0" borderId="2" xfId="0" applyFont="1" applyBorder="1" applyAlignment="1">
      <alignment horizontal="left"/>
    </xf>
    <xf numFmtId="0" fontId="23" fillId="0" borderId="4" xfId="0" applyFont="1" applyBorder="1" applyAlignment="1">
      <alignment horizontal="left"/>
    </xf>
    <xf numFmtId="0" fontId="24" fillId="0" borderId="2" xfId="0" applyFont="1" applyBorder="1" applyAlignment="1"/>
    <xf numFmtId="0" fontId="23" fillId="0" borderId="2" xfId="0" applyFont="1" applyBorder="1" applyAlignment="1"/>
    <xf numFmtId="0" fontId="23" fillId="0" borderId="4" xfId="0" applyFont="1" applyBorder="1"/>
    <xf numFmtId="0" fontId="24" fillId="0" borderId="4" xfId="0" applyFont="1" applyBorder="1" applyAlignment="1">
      <alignment horizontal="left"/>
    </xf>
    <xf numFmtId="0" fontId="24" fillId="0" borderId="6" xfId="0" applyFont="1" applyBorder="1" applyAlignment="1">
      <alignment horizontal="left"/>
    </xf>
    <xf numFmtId="0" fontId="23" fillId="0" borderId="3" xfId="0" applyFont="1" applyBorder="1"/>
    <xf numFmtId="0" fontId="23" fillId="0" borderId="2" xfId="0" applyFont="1" applyBorder="1" applyAlignment="1">
      <alignment horizontal="left"/>
    </xf>
    <xf numFmtId="0" fontId="23" fillId="0" borderId="5" xfId="0" applyFont="1" applyBorder="1" applyAlignment="1">
      <alignment horizontal="left"/>
    </xf>
    <xf numFmtId="0" fontId="23" fillId="0" borderId="7" xfId="0" applyFont="1" applyBorder="1" applyAlignment="1">
      <alignment horizontal="left"/>
    </xf>
    <xf numFmtId="0" fontId="24" fillId="0" borderId="4" xfId="0" applyFont="1" applyBorder="1" applyAlignment="1"/>
    <xf numFmtId="0" fontId="23" fillId="0" borderId="0" xfId="0" applyFont="1"/>
    <xf numFmtId="0" fontId="25" fillId="0" borderId="0" xfId="0" applyFont="1"/>
    <xf numFmtId="0" fontId="25" fillId="0" borderId="0" xfId="0" applyFont="1" applyAlignment="1"/>
    <xf numFmtId="0" fontId="14" fillId="6" borderId="0" xfId="0" applyFont="1" applyFill="1" applyAlignment="1">
      <alignment wrapText="1"/>
    </xf>
    <xf numFmtId="0" fontId="24" fillId="0" borderId="11" xfId="0" applyFont="1" applyBorder="1" applyAlignment="1"/>
    <xf numFmtId="0" fontId="23" fillId="0" borderId="11" xfId="0" applyFont="1" applyBorder="1" applyAlignment="1"/>
    <xf numFmtId="0" fontId="23" fillId="0" borderId="11" xfId="0" applyFont="1" applyBorder="1"/>
    <xf numFmtId="0" fontId="24" fillId="0" borderId="11" xfId="0" applyFont="1" applyBorder="1"/>
    <xf numFmtId="0" fontId="24" fillId="0" borderId="11" xfId="0" applyFont="1" applyBorder="1" applyAlignment="1">
      <alignment horizontal="left"/>
    </xf>
    <xf numFmtId="0" fontId="23" fillId="0" borderId="11" xfId="0" applyFont="1" applyBorder="1" applyAlignment="1">
      <alignment horizontal="left"/>
    </xf>
    <xf numFmtId="0" fontId="25" fillId="0" borderId="8" xfId="0" applyFont="1" applyBorder="1" applyAlignment="1"/>
    <xf numFmtId="0" fontId="24" fillId="3" borderId="2" xfId="0" applyFont="1" applyFill="1" applyBorder="1"/>
    <xf numFmtId="0" fontId="24" fillId="4" borderId="2" xfId="0" applyFont="1" applyFill="1" applyBorder="1" applyAlignment="1">
      <alignment wrapText="1"/>
    </xf>
    <xf numFmtId="0" fontId="23" fillId="4" borderId="2" xfId="0" applyFont="1" applyFill="1" applyBorder="1" applyAlignment="1">
      <alignment wrapText="1"/>
    </xf>
    <xf numFmtId="0" fontId="23" fillId="3" borderId="2" xfId="0" applyFont="1" applyFill="1" applyBorder="1" applyAlignment="1">
      <alignment wrapText="1"/>
    </xf>
    <xf numFmtId="0" fontId="26" fillId="0" borderId="2" xfId="0" applyFont="1" applyBorder="1" applyAlignment="1">
      <alignment wrapText="1"/>
    </xf>
    <xf numFmtId="0" fontId="19" fillId="0" borderId="5" xfId="0" applyFont="1" applyFill="1" applyBorder="1" applyAlignment="1"/>
    <xf numFmtId="0" fontId="27" fillId="0" borderId="0" xfId="0" applyFont="1" applyAlignment="1"/>
    <xf numFmtId="0" fontId="30" fillId="0" borderId="0" xfId="0" applyFont="1"/>
    <xf numFmtId="0" fontId="29" fillId="8" borderId="17" xfId="0" applyFont="1" applyFill="1" applyBorder="1" applyAlignment="1">
      <alignment horizontal="center" vertical="center" wrapText="1"/>
    </xf>
    <xf numFmtId="0" fontId="29" fillId="13" borderId="17" xfId="0" applyFont="1" applyFill="1" applyBorder="1" applyAlignment="1">
      <alignment horizontal="center" vertical="center" wrapText="1"/>
    </xf>
    <xf numFmtId="0" fontId="29" fillId="11" borderId="17" xfId="0" applyFont="1" applyFill="1" applyBorder="1" applyAlignment="1">
      <alignment horizontal="center" vertical="center" wrapText="1"/>
    </xf>
    <xf numFmtId="0" fontId="29" fillId="14" borderId="17" xfId="0" applyFont="1" applyFill="1" applyBorder="1" applyAlignment="1">
      <alignment horizontal="center" vertical="center" wrapText="1"/>
    </xf>
    <xf numFmtId="0" fontId="29" fillId="12" borderId="17"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30" fillId="11" borderId="17" xfId="0" applyFont="1" applyFill="1" applyBorder="1" applyAlignment="1">
      <alignment horizontal="center" vertical="center" wrapText="1"/>
    </xf>
    <xf numFmtId="0" fontId="30" fillId="14" borderId="17" xfId="0" applyFont="1" applyFill="1" applyBorder="1" applyAlignment="1">
      <alignment horizontal="center" vertical="center" wrapText="1"/>
    </xf>
    <xf numFmtId="0" fontId="30" fillId="12" borderId="17" xfId="0" applyFont="1" applyFill="1" applyBorder="1" applyAlignment="1">
      <alignment horizontal="center" vertical="center" wrapText="1"/>
    </xf>
    <xf numFmtId="0" fontId="33" fillId="15" borderId="17" xfId="0" applyFont="1" applyFill="1" applyBorder="1" applyAlignment="1">
      <alignment horizontal="center" vertical="center" wrapText="1"/>
    </xf>
    <xf numFmtId="0" fontId="33" fillId="16" borderId="17" xfId="0" applyFont="1" applyFill="1" applyBorder="1" applyAlignment="1">
      <alignment horizontal="center" vertical="center" wrapText="1"/>
    </xf>
    <xf numFmtId="9" fontId="34" fillId="17" borderId="17" xfId="3" applyFont="1" applyFill="1" applyBorder="1" applyAlignment="1">
      <alignment horizontal="center" vertical="center" wrapText="1"/>
    </xf>
    <xf numFmtId="0" fontId="21" fillId="0" borderId="0" xfId="0" applyFont="1" applyAlignment="1">
      <alignment horizontal="center"/>
    </xf>
    <xf numFmtId="9" fontId="21" fillId="0" borderId="0" xfId="0" applyNumberFormat="1" applyFont="1" applyAlignment="1">
      <alignment horizontal="center"/>
    </xf>
    <xf numFmtId="0" fontId="0" fillId="0" borderId="0" xfId="0"/>
    <xf numFmtId="0" fontId="35" fillId="0" borderId="5" xfId="4"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0" fillId="0" borderId="0" xfId="0" applyFont="1" applyAlignment="1">
      <alignment vertical="center"/>
    </xf>
    <xf numFmtId="0" fontId="32" fillId="0" borderId="0" xfId="0" applyFont="1" applyAlignment="1">
      <alignment vertical="center"/>
    </xf>
    <xf numFmtId="0" fontId="39" fillId="0" borderId="0" xfId="0" applyFont="1" applyAlignment="1">
      <alignment vertical="center"/>
    </xf>
    <xf numFmtId="0" fontId="28" fillId="18" borderId="16" xfId="0" applyFont="1" applyFill="1" applyBorder="1" applyAlignment="1">
      <alignment horizontal="center" vertical="center" wrapText="1"/>
    </xf>
    <xf numFmtId="0" fontId="40" fillId="8" borderId="17" xfId="0" applyFont="1" applyFill="1" applyBorder="1" applyAlignment="1">
      <alignment horizontal="center" vertical="center" wrapText="1"/>
    </xf>
    <xf numFmtId="0" fontId="40" fillId="13" borderId="17" xfId="0" applyFont="1" applyFill="1" applyBorder="1" applyAlignment="1">
      <alignment horizontal="center" vertical="center" wrapText="1"/>
    </xf>
    <xf numFmtId="0" fontId="40" fillId="11" borderId="17" xfId="0" applyFont="1" applyFill="1" applyBorder="1" applyAlignment="1">
      <alignment horizontal="center" vertical="center" wrapText="1"/>
    </xf>
    <xf numFmtId="0" fontId="40" fillId="14" borderId="17" xfId="0" applyFont="1" applyFill="1" applyBorder="1" applyAlignment="1">
      <alignment horizontal="center" vertical="center" wrapText="1"/>
    </xf>
    <xf numFmtId="0" fontId="40" fillId="12" borderId="17" xfId="0" applyFont="1" applyFill="1" applyBorder="1" applyAlignment="1">
      <alignment horizontal="center" vertical="center" wrapText="1"/>
    </xf>
    <xf numFmtId="1" fontId="28" fillId="17" borderId="20" xfId="0" applyNumberFormat="1"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7" borderId="19" xfId="0" applyFont="1" applyFill="1" applyBorder="1" applyAlignment="1">
      <alignment horizontal="center" vertical="center" wrapText="1"/>
    </xf>
    <xf numFmtId="1" fontId="30" fillId="17" borderId="16" xfId="0" applyNumberFormat="1" applyFont="1" applyFill="1" applyBorder="1" applyAlignment="1">
      <alignment horizontal="center" vertical="center" wrapText="1"/>
    </xf>
    <xf numFmtId="0" fontId="41" fillId="15" borderId="17" xfId="0" applyFont="1" applyFill="1" applyBorder="1" applyAlignment="1">
      <alignment horizontal="center" vertical="center" wrapText="1"/>
    </xf>
    <xf numFmtId="0" fontId="41" fillId="16" borderId="17" xfId="0" applyFont="1" applyFill="1" applyBorder="1" applyAlignment="1">
      <alignment horizontal="center" vertical="center" wrapText="1"/>
    </xf>
    <xf numFmtId="0" fontId="42" fillId="15" borderId="17" xfId="0" applyFont="1" applyFill="1" applyBorder="1" applyAlignment="1">
      <alignment horizontal="center" vertical="center" wrapText="1"/>
    </xf>
    <xf numFmtId="0" fontId="42" fillId="16" borderId="17" xfId="0" applyFont="1" applyFill="1" applyBorder="1" applyAlignment="1">
      <alignment horizontal="center" vertical="center" wrapText="1"/>
    </xf>
    <xf numFmtId="0" fontId="43" fillId="8" borderId="17" xfId="0" applyFont="1" applyFill="1" applyBorder="1" applyAlignment="1">
      <alignment horizontal="center" vertical="center" wrapText="1"/>
    </xf>
    <xf numFmtId="0" fontId="43" fillId="13" borderId="17" xfId="0" applyFont="1" applyFill="1" applyBorder="1" applyAlignment="1">
      <alignment horizontal="center" vertical="center" wrapText="1"/>
    </xf>
    <xf numFmtId="0" fontId="43" fillId="11" borderId="17" xfId="0" applyFont="1" applyFill="1" applyBorder="1" applyAlignment="1">
      <alignment horizontal="center" vertical="center" wrapText="1"/>
    </xf>
    <xf numFmtId="0" fontId="43" fillId="14" borderId="17" xfId="0" applyFont="1" applyFill="1" applyBorder="1" applyAlignment="1">
      <alignment horizontal="center" vertical="center" wrapText="1"/>
    </xf>
    <xf numFmtId="0" fontId="43" fillId="12" borderId="17" xfId="0" applyFont="1" applyFill="1" applyBorder="1" applyAlignment="1">
      <alignment horizontal="center" vertical="center" wrapText="1"/>
    </xf>
    <xf numFmtId="0" fontId="43" fillId="8" borderId="0" xfId="0" applyFont="1" applyFill="1" applyAlignment="1">
      <alignment horizontal="center" vertical="center"/>
    </xf>
    <xf numFmtId="0" fontId="44" fillId="18" borderId="16" xfId="0" applyFont="1" applyFill="1" applyBorder="1" applyAlignment="1">
      <alignment horizontal="center" vertical="center" wrapText="1"/>
    </xf>
    <xf numFmtId="0" fontId="44" fillId="17" borderId="23" xfId="0" applyFont="1" applyFill="1" applyBorder="1" applyAlignment="1">
      <alignment horizontal="center" vertical="center" wrapText="1"/>
    </xf>
    <xf numFmtId="0" fontId="44" fillId="17" borderId="24" xfId="0" applyFont="1" applyFill="1" applyBorder="1" applyAlignment="1">
      <alignment horizontal="center" vertical="center" wrapText="1"/>
    </xf>
    <xf numFmtId="0" fontId="44" fillId="18" borderId="19" xfId="0" applyFont="1" applyFill="1" applyBorder="1" applyAlignment="1">
      <alignment horizontal="center" vertical="center" wrapText="1"/>
    </xf>
    <xf numFmtId="0" fontId="44" fillId="17" borderId="22" xfId="0" applyFont="1" applyFill="1" applyBorder="1" applyAlignment="1">
      <alignment horizontal="center" vertical="center" wrapText="1"/>
    </xf>
    <xf numFmtId="0" fontId="44" fillId="17" borderId="16" xfId="0" applyFont="1" applyFill="1" applyBorder="1" applyAlignment="1">
      <alignment horizontal="center" vertical="center" wrapText="1"/>
    </xf>
    <xf numFmtId="0" fontId="5" fillId="0" borderId="3" xfId="0" applyFont="1" applyBorder="1" applyAlignment="1">
      <alignment horizontal="left" wrapText="1"/>
    </xf>
    <xf numFmtId="0" fontId="8" fillId="0" borderId="7" xfId="0" applyFont="1" applyBorder="1" applyAlignment="1">
      <alignment wrapText="1"/>
    </xf>
    <xf numFmtId="0" fontId="5" fillId="0" borderId="6" xfId="0" applyFont="1" applyBorder="1" applyAlignment="1">
      <alignment wrapText="1"/>
    </xf>
    <xf numFmtId="0" fontId="4" fillId="0" borderId="3" xfId="0" applyFont="1" applyBorder="1" applyAlignment="1">
      <alignment horizontal="left" wrapText="1"/>
    </xf>
    <xf numFmtId="0" fontId="5" fillId="0" borderId="7" xfId="0" applyFont="1" applyBorder="1" applyAlignment="1">
      <alignment wrapText="1"/>
    </xf>
    <xf numFmtId="0" fontId="40" fillId="8" borderId="19" xfId="0" applyFont="1" applyFill="1" applyBorder="1" applyAlignment="1">
      <alignment horizontal="center" vertical="center" wrapText="1"/>
    </xf>
    <xf numFmtId="9" fontId="28" fillId="17" borderId="17" xfId="0" applyNumberFormat="1" applyFont="1" applyFill="1" applyBorder="1" applyAlignment="1">
      <alignment horizontal="center" vertical="center" wrapText="1"/>
    </xf>
    <xf numFmtId="0" fontId="23" fillId="4" borderId="5" xfId="0" applyFont="1" applyFill="1" applyBorder="1" applyAlignment="1">
      <alignment wrapText="1"/>
    </xf>
    <xf numFmtId="0" fontId="17" fillId="17" borderId="8" xfId="0" applyFont="1" applyFill="1" applyBorder="1" applyAlignment="1"/>
    <xf numFmtId="0" fontId="26" fillId="0" borderId="5" xfId="0" applyFont="1" applyBorder="1" applyAlignment="1">
      <alignment wrapText="1"/>
    </xf>
    <xf numFmtId="0" fontId="24" fillId="4" borderId="5" xfId="0" applyFont="1" applyFill="1" applyBorder="1" applyAlignment="1">
      <alignment wrapText="1"/>
    </xf>
    <xf numFmtId="0" fontId="23" fillId="3" borderId="5" xfId="0" applyFont="1" applyFill="1" applyBorder="1" applyAlignment="1">
      <alignment wrapText="1"/>
    </xf>
    <xf numFmtId="0" fontId="22" fillId="0" borderId="0" xfId="0" applyFont="1" applyFill="1" applyAlignment="1">
      <alignment wrapText="1"/>
    </xf>
    <xf numFmtId="0" fontId="17" fillId="0" borderId="25" xfId="0" applyFont="1" applyFill="1" applyBorder="1" applyAlignment="1"/>
    <xf numFmtId="0" fontId="17" fillId="17" borderId="25" xfId="0" applyFont="1" applyFill="1" applyBorder="1" applyAlignment="1"/>
    <xf numFmtId="1" fontId="17" fillId="0" borderId="25" xfId="0" applyNumberFormat="1" applyFont="1" applyFill="1" applyBorder="1" applyAlignment="1"/>
    <xf numFmtId="0" fontId="17" fillId="0" borderId="27" xfId="0" applyFont="1" applyFill="1" applyBorder="1" applyAlignment="1"/>
    <xf numFmtId="1" fontId="14" fillId="20" borderId="26" xfId="0" applyNumberFormat="1" applyFont="1" applyFill="1" applyBorder="1" applyAlignment="1">
      <alignment horizontal="left" wrapText="1"/>
    </xf>
    <xf numFmtId="0" fontId="14" fillId="20" borderId="26" xfId="0" applyFont="1" applyFill="1" applyBorder="1" applyAlignment="1">
      <alignment horizontal="left" wrapText="1"/>
    </xf>
    <xf numFmtId="0" fontId="23" fillId="19" borderId="26" xfId="0" applyFont="1" applyFill="1" applyBorder="1" applyAlignment="1">
      <alignment horizontal="left" wrapText="1"/>
    </xf>
    <xf numFmtId="1" fontId="14" fillId="21" borderId="26" xfId="0" applyNumberFormat="1" applyFont="1" applyFill="1" applyBorder="1" applyAlignment="1">
      <alignment horizontal="left" wrapText="1"/>
    </xf>
    <xf numFmtId="0" fontId="40" fillId="14" borderId="13" xfId="0" applyFont="1" applyFill="1" applyBorder="1" applyAlignment="1">
      <alignment horizontal="center" vertical="center" wrapText="1"/>
    </xf>
    <xf numFmtId="0" fontId="14" fillId="6" borderId="5" xfId="0" applyFont="1" applyFill="1" applyBorder="1" applyAlignment="1">
      <alignment wrapText="1"/>
    </xf>
    <xf numFmtId="0" fontId="25" fillId="0" borderId="28" xfId="0" applyFont="1" applyBorder="1" applyAlignment="1"/>
    <xf numFmtId="0" fontId="14" fillId="6" borderId="8" xfId="0" applyFont="1" applyFill="1" applyBorder="1" applyAlignment="1">
      <alignment wrapText="1"/>
    </xf>
    <xf numFmtId="1" fontId="23" fillId="0" borderId="8" xfId="0" applyNumberFormat="1" applyFont="1" applyBorder="1" applyAlignment="1"/>
    <xf numFmtId="43" fontId="22" fillId="2" borderId="0" xfId="1" applyFont="1" applyFill="1" applyAlignment="1"/>
    <xf numFmtId="0" fontId="24" fillId="0" borderId="8" xfId="0" applyFont="1" applyBorder="1" applyAlignment="1">
      <alignment horizontal="left"/>
    </xf>
    <xf numFmtId="0" fontId="23" fillId="0" borderId="8" xfId="0" applyFont="1" applyBorder="1" applyAlignment="1">
      <alignment horizontal="left"/>
    </xf>
    <xf numFmtId="0" fontId="24" fillId="0" borderId="8" xfId="0" applyFont="1" applyBorder="1" applyAlignment="1"/>
    <xf numFmtId="43" fontId="45" fillId="0" borderId="8" xfId="1" applyFont="1" applyBorder="1" applyAlignment="1">
      <alignment horizontal="right"/>
    </xf>
    <xf numFmtId="43" fontId="45" fillId="0" borderId="8" xfId="1" applyFont="1" applyBorder="1" applyAlignment="1">
      <alignment horizontal="left" vertical="top"/>
    </xf>
    <xf numFmtId="10" fontId="25" fillId="4" borderId="8" xfId="0" applyNumberFormat="1" applyFont="1" applyFill="1" applyBorder="1"/>
    <xf numFmtId="0" fontId="23" fillId="0" borderId="8" xfId="0" applyFont="1" applyBorder="1" applyAlignment="1"/>
    <xf numFmtId="0" fontId="23" fillId="0" borderId="8" xfId="0" applyFont="1" applyBorder="1"/>
    <xf numFmtId="0" fontId="24" fillId="0" borderId="8" xfId="0" applyFont="1" applyBorder="1"/>
    <xf numFmtId="43" fontId="25" fillId="4" borderId="0" xfId="1" applyFont="1" applyFill="1"/>
    <xf numFmtId="10" fontId="25" fillId="4" borderId="0" xfId="0" applyNumberFormat="1" applyFont="1" applyFill="1"/>
    <xf numFmtId="0" fontId="45" fillId="0" borderId="8" xfId="0" applyFont="1" applyFill="1" applyBorder="1" applyAlignment="1">
      <alignment wrapText="1"/>
    </xf>
    <xf numFmtId="43" fontId="45" fillId="0" borderId="8" xfId="1" applyFont="1" applyFill="1" applyBorder="1" applyAlignment="1">
      <alignment horizontal="right"/>
    </xf>
    <xf numFmtId="1" fontId="45" fillId="0" borderId="8" xfId="0" applyNumberFormat="1" applyFont="1" applyFill="1" applyBorder="1" applyAlignment="1">
      <alignment horizontal="right" wrapText="1"/>
    </xf>
    <xf numFmtId="0" fontId="25" fillId="0" borderId="8" xfId="0" applyFont="1" applyFill="1" applyBorder="1"/>
    <xf numFmtId="1" fontId="25" fillId="0" borderId="8" xfId="0" applyNumberFormat="1" applyFont="1" applyFill="1" applyBorder="1" applyAlignment="1">
      <alignment horizontal="right"/>
    </xf>
    <xf numFmtId="0" fontId="25" fillId="0" borderId="5" xfId="0" applyFont="1" applyFill="1" applyBorder="1" applyAlignment="1"/>
    <xf numFmtId="43" fontId="25" fillId="0" borderId="5" xfId="1" applyFont="1" applyFill="1" applyBorder="1" applyAlignment="1"/>
    <xf numFmtId="1" fontId="25" fillId="0" borderId="5" xfId="0" applyNumberFormat="1" applyFont="1" applyFill="1" applyBorder="1" applyAlignment="1"/>
    <xf numFmtId="43" fontId="25" fillId="0" borderId="0" xfId="1" applyFont="1" applyAlignment="1"/>
    <xf numFmtId="10" fontId="25" fillId="0" borderId="0" xfId="0" applyNumberFormat="1" applyFont="1" applyAlignment="1"/>
    <xf numFmtId="10" fontId="22" fillId="2" borderId="0" xfId="0" applyNumberFormat="1" applyFont="1" applyFill="1" applyAlignment="1">
      <alignment wrapText="1"/>
    </xf>
    <xf numFmtId="0" fontId="11" fillId="5" borderId="0" xfId="0" applyFont="1" applyFill="1" applyAlignment="1">
      <alignment horizontal="center" vertical="center"/>
    </xf>
    <xf numFmtId="0" fontId="13" fillId="5" borderId="0" xfId="0" applyFont="1" applyFill="1" applyAlignment="1">
      <alignment horizontal="center" vertical="center"/>
    </xf>
    <xf numFmtId="0" fontId="9" fillId="0" borderId="0" xfId="0" applyFont="1" applyAlignment="1">
      <alignment horizontal="left" wrapText="1"/>
    </xf>
    <xf numFmtId="0" fontId="10" fillId="0" borderId="0" xfId="0" applyFont="1" applyAlignment="1">
      <alignment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horizontal="left" wrapText="1"/>
    </xf>
    <xf numFmtId="0" fontId="13" fillId="5" borderId="0" xfId="0" applyFont="1" applyFill="1" applyAlignment="1">
      <alignment horizontal="center"/>
    </xf>
    <xf numFmtId="0" fontId="10" fillId="0" borderId="0" xfId="0" applyFont="1" applyFill="1" applyAlignment="1">
      <alignment horizontal="left" vertical="top" wrapText="1"/>
    </xf>
    <xf numFmtId="0" fontId="28" fillId="9" borderId="12"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4" xfId="0" applyFont="1" applyFill="1" applyBorder="1" applyAlignment="1">
      <alignment horizontal="center" vertical="center" wrapText="1"/>
    </xf>
    <xf numFmtId="0" fontId="29" fillId="11" borderId="13" xfId="0" applyFont="1" applyFill="1" applyBorder="1" applyAlignment="1">
      <alignment horizontal="center" vertical="center" wrapText="1"/>
    </xf>
    <xf numFmtId="0" fontId="29" fillId="11" borderId="14" xfId="0" applyFont="1" applyFill="1" applyBorder="1" applyAlignment="1">
      <alignment horizontal="center" vertical="center" wrapText="1"/>
    </xf>
    <xf numFmtId="0" fontId="29" fillId="12" borderId="13" xfId="0" applyFont="1" applyFill="1" applyBorder="1" applyAlignment="1">
      <alignment horizontal="center" vertical="center" wrapText="1"/>
    </xf>
    <xf numFmtId="0" fontId="29" fillId="12" borderId="15" xfId="0" applyFont="1" applyFill="1" applyBorder="1" applyAlignment="1">
      <alignment horizontal="center" vertical="center" wrapText="1"/>
    </xf>
    <xf numFmtId="0" fontId="29" fillId="12" borderId="14" xfId="0" applyFont="1" applyFill="1" applyBorder="1" applyAlignment="1">
      <alignment horizontal="center" vertical="center" wrapText="1"/>
    </xf>
  </cellXfs>
  <cellStyles count="5">
    <cellStyle name="Comma" xfId="1" builtinId="3"/>
    <cellStyle name="Hyperlink" xfId="4" builtinId="8"/>
    <cellStyle name="Normal" xfId="0" builtinId="0"/>
    <cellStyle name="Percent" xfId="3" builtinId="5"/>
    <cellStyle name="Style0" xfId="2"/>
  </cellStyles>
  <dxfs count="18">
    <dxf>
      <font>
        <color rgb="FF006100"/>
      </font>
      <fill>
        <patternFill>
          <bgColor rgb="FFC6EFCE"/>
        </patternFill>
      </fill>
    </dxf>
    <dxf>
      <font>
        <color rgb="FF006100"/>
      </font>
      <fill>
        <patternFill>
          <bgColor rgb="FFC6EFCE"/>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s>
  <tableStyles count="6">
    <tableStyle name="6. Excluded Assessments-style" pivot="0" count="2">
      <tableStyleElement type="firstRowStripe" dxfId="17"/>
      <tableStyleElement type="secondRowStripe" dxfId="16"/>
    </tableStyle>
    <tableStyle name="6. Excluded Assessments-style 2" pivot="0" count="2">
      <tableStyleElement type="firstRowStripe" dxfId="15"/>
      <tableStyleElement type="secondRowStripe" dxfId="14"/>
    </tableStyle>
    <tableStyle name="6. Excluded Assessments-style 3" pivot="0" count="2">
      <tableStyleElement type="firstRowStripe" dxfId="13"/>
      <tableStyleElement type="secondRowStripe" dxfId="12"/>
    </tableStyle>
    <tableStyle name="6. Excluded Assessments-style 4" pivot="0" count="2">
      <tableStyleElement type="firstRowStripe" dxfId="11"/>
      <tableStyleElement type="secondRowStripe" dxfId="10"/>
    </tableStyle>
    <tableStyle name="6. Excluded Assessments-style 5" pivot="0" count="2">
      <tableStyleElement type="firstRowStripe" dxfId="9"/>
      <tableStyleElement type="secondRowStripe" dxfId="8"/>
    </tableStyle>
    <tableStyle name="6. Excluded Assessments-style 6" pivot="0" count="2">
      <tableStyleElement type="firstRowStripe" dxfId="7"/>
      <tableStyleElement type="secondRowStripe" dxfId="6"/>
    </tableStyle>
  </tableStyles>
  <colors>
    <mruColors>
      <color rgb="FF009999"/>
      <color rgb="FFF8696B"/>
      <color rgb="FF63BE7B"/>
      <color rgb="FFFFEB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35"/>
  <sheetViews>
    <sheetView workbookViewId="0">
      <pane ySplit="5" topLeftCell="A27" activePane="bottomLeft" state="frozen"/>
      <selection pane="bottomLeft" activeCell="E36" sqref="E36"/>
    </sheetView>
  </sheetViews>
  <sheetFormatPr defaultRowHeight="14" x14ac:dyDescent="0.3"/>
  <cols>
    <col min="3" max="3" width="10.08203125" customWidth="1"/>
  </cols>
  <sheetData>
    <row r="2" spans="3:11" ht="14.15" customHeight="1" x14ac:dyDescent="0.3">
      <c r="C2" s="189" t="s">
        <v>763</v>
      </c>
      <c r="D2" s="189"/>
      <c r="E2" s="189"/>
      <c r="F2" s="189"/>
      <c r="G2" s="189"/>
      <c r="H2" s="189"/>
      <c r="I2" s="189"/>
      <c r="J2" s="189"/>
      <c r="K2" s="189"/>
    </row>
    <row r="3" spans="3:11" ht="14.15" customHeight="1" x14ac:dyDescent="0.3">
      <c r="C3" s="189"/>
      <c r="D3" s="189"/>
      <c r="E3" s="189"/>
      <c r="F3" s="189"/>
      <c r="G3" s="189"/>
      <c r="H3" s="189"/>
      <c r="I3" s="189"/>
      <c r="J3" s="189"/>
      <c r="K3" s="189"/>
    </row>
    <row r="4" spans="3:11" ht="14.15" customHeight="1" x14ac:dyDescent="0.3">
      <c r="C4" s="189"/>
      <c r="D4" s="189"/>
      <c r="E4" s="189"/>
      <c r="F4" s="189"/>
      <c r="G4" s="189"/>
      <c r="H4" s="189"/>
      <c r="I4" s="189"/>
      <c r="J4" s="189"/>
      <c r="K4" s="189"/>
    </row>
    <row r="5" spans="3:11" ht="14.15" customHeight="1" x14ac:dyDescent="0.3">
      <c r="C5" s="189"/>
      <c r="D5" s="189"/>
      <c r="E5" s="189"/>
      <c r="F5" s="189"/>
      <c r="G5" s="189"/>
      <c r="H5" s="189"/>
      <c r="I5" s="189"/>
      <c r="J5" s="189"/>
      <c r="K5" s="189"/>
    </row>
    <row r="6" spans="3:11" x14ac:dyDescent="0.3">
      <c r="C6" s="190" t="s">
        <v>686</v>
      </c>
      <c r="D6" s="190"/>
      <c r="E6" s="190"/>
      <c r="F6" s="190"/>
      <c r="G6" s="190"/>
      <c r="H6" s="190"/>
      <c r="I6" s="190"/>
      <c r="J6" s="190"/>
      <c r="K6" s="190"/>
    </row>
    <row r="7" spans="3:11" ht="60.5" customHeight="1" x14ac:dyDescent="0.3">
      <c r="C7" s="191" t="s">
        <v>764</v>
      </c>
      <c r="D7" s="191"/>
      <c r="E7" s="191"/>
      <c r="F7" s="191"/>
      <c r="G7" s="191"/>
      <c r="H7" s="191"/>
      <c r="I7" s="191"/>
      <c r="J7" s="191"/>
      <c r="K7" s="191"/>
    </row>
    <row r="9" spans="3:11" x14ac:dyDescent="0.3">
      <c r="C9" s="26" t="s">
        <v>687</v>
      </c>
    </row>
    <row r="10" spans="3:11" s="30" customFormat="1" x14ac:dyDescent="0.3">
      <c r="C10" s="26"/>
    </row>
    <row r="11" spans="3:11" s="30" customFormat="1" x14ac:dyDescent="0.3">
      <c r="C11" s="190" t="s">
        <v>786</v>
      </c>
      <c r="D11" s="190"/>
      <c r="E11" s="190"/>
      <c r="F11" s="190"/>
      <c r="G11" s="190"/>
      <c r="H11" s="190"/>
      <c r="I11" s="190"/>
      <c r="J11" s="190"/>
      <c r="K11" s="190"/>
    </row>
    <row r="12" spans="3:11" s="30" customFormat="1" x14ac:dyDescent="0.3">
      <c r="C12" s="26"/>
    </row>
    <row r="13" spans="3:11" s="30" customFormat="1" ht="41.5" customHeight="1" x14ac:dyDescent="0.3">
      <c r="C13" s="28" t="s">
        <v>770</v>
      </c>
      <c r="E13" s="194" t="s">
        <v>796</v>
      </c>
      <c r="F13" s="194"/>
      <c r="G13" s="194"/>
      <c r="H13" s="194"/>
      <c r="I13" s="194"/>
      <c r="J13" s="194"/>
      <c r="K13" s="194"/>
    </row>
    <row r="14" spans="3:11" s="30" customFormat="1" ht="32.5" customHeight="1" x14ac:dyDescent="0.3">
      <c r="C14" s="28" t="s">
        <v>794</v>
      </c>
      <c r="E14" s="195" t="s">
        <v>793</v>
      </c>
      <c r="F14" s="195"/>
      <c r="G14" s="195"/>
      <c r="H14" s="195"/>
      <c r="I14" s="195"/>
      <c r="J14" s="195"/>
      <c r="K14" s="195"/>
    </row>
    <row r="16" spans="3:11" s="30" customFormat="1" x14ac:dyDescent="0.3">
      <c r="C16" s="190" t="s">
        <v>787</v>
      </c>
      <c r="D16" s="190"/>
      <c r="E16" s="190"/>
      <c r="F16" s="190"/>
      <c r="G16" s="190"/>
      <c r="H16" s="190"/>
      <c r="I16" s="190"/>
      <c r="J16" s="190"/>
      <c r="K16" s="190"/>
    </row>
    <row r="17" spans="3:11" s="30" customFormat="1" ht="41.5" customHeight="1" x14ac:dyDescent="0.3">
      <c r="C17" s="193" t="s">
        <v>797</v>
      </c>
      <c r="D17" s="193"/>
      <c r="E17" s="193"/>
      <c r="F17" s="193"/>
      <c r="G17" s="193"/>
      <c r="H17" s="193"/>
      <c r="I17" s="193"/>
      <c r="J17" s="193"/>
      <c r="K17" s="193"/>
    </row>
    <row r="18" spans="3:11" ht="31" customHeight="1" x14ac:dyDescent="0.3">
      <c r="C18" s="28" t="s">
        <v>761</v>
      </c>
      <c r="E18" s="195" t="s">
        <v>759</v>
      </c>
      <c r="F18" s="195"/>
      <c r="G18" s="195"/>
      <c r="H18" s="195"/>
      <c r="I18" s="195"/>
      <c r="J18" s="195"/>
      <c r="K18" s="195"/>
    </row>
    <row r="19" spans="3:11" ht="33" customHeight="1" x14ac:dyDescent="0.3">
      <c r="C19" s="28" t="s">
        <v>762</v>
      </c>
      <c r="E19" s="195" t="s">
        <v>760</v>
      </c>
      <c r="F19" s="195"/>
      <c r="G19" s="195"/>
      <c r="H19" s="195"/>
      <c r="I19" s="195"/>
      <c r="J19" s="195"/>
      <c r="K19" s="195"/>
    </row>
    <row r="20" spans="3:11" s="30" customFormat="1" x14ac:dyDescent="0.3"/>
    <row r="21" spans="3:11" s="30" customFormat="1" x14ac:dyDescent="0.3">
      <c r="C21" s="196" t="s">
        <v>785</v>
      </c>
      <c r="D21" s="196"/>
      <c r="E21" s="196"/>
      <c r="F21" s="196"/>
      <c r="G21" s="196"/>
      <c r="H21" s="196"/>
      <c r="I21" s="196"/>
      <c r="J21" s="196"/>
      <c r="K21" s="196"/>
    </row>
    <row r="22" spans="3:11" s="30" customFormat="1" ht="176.5" customHeight="1" x14ac:dyDescent="0.3">
      <c r="C22" s="197" t="s">
        <v>795</v>
      </c>
      <c r="D22" s="197"/>
      <c r="E22" s="197"/>
      <c r="F22" s="197"/>
      <c r="G22" s="197"/>
      <c r="H22" s="197"/>
      <c r="I22" s="197"/>
      <c r="J22" s="197"/>
      <c r="K22" s="197"/>
    </row>
    <row r="23" spans="3:11" s="30" customFormat="1" x14ac:dyDescent="0.3">
      <c r="C23" s="28" t="s">
        <v>765</v>
      </c>
      <c r="E23" s="193" t="s">
        <v>769</v>
      </c>
      <c r="F23" s="193"/>
      <c r="G23" s="193"/>
      <c r="H23" s="193"/>
      <c r="I23" s="193"/>
      <c r="J23" s="193"/>
      <c r="K23" s="193"/>
    </row>
    <row r="24" spans="3:11" s="30" customFormat="1" ht="39" customHeight="1" x14ac:dyDescent="0.3">
      <c r="C24" s="28" t="s">
        <v>766</v>
      </c>
      <c r="E24" s="195" t="s">
        <v>768</v>
      </c>
      <c r="F24" s="195"/>
      <c r="G24" s="195"/>
      <c r="H24" s="195"/>
      <c r="I24" s="195"/>
      <c r="J24" s="195"/>
      <c r="K24" s="195"/>
    </row>
    <row r="25" spans="3:11" s="30" customFormat="1" ht="72" customHeight="1" x14ac:dyDescent="0.3">
      <c r="C25" s="28" t="s">
        <v>767</v>
      </c>
      <c r="E25" s="195" t="s">
        <v>782</v>
      </c>
      <c r="F25" s="195"/>
      <c r="G25" s="195"/>
      <c r="H25" s="195"/>
      <c r="I25" s="195"/>
      <c r="J25" s="195"/>
      <c r="K25" s="195"/>
    </row>
    <row r="26" spans="3:11" s="30" customFormat="1" ht="67.5" customHeight="1" x14ac:dyDescent="0.3">
      <c r="C26" s="28" t="s">
        <v>784</v>
      </c>
      <c r="E26" s="195" t="s">
        <v>783</v>
      </c>
      <c r="F26" s="195"/>
      <c r="G26" s="195"/>
      <c r="H26" s="195"/>
      <c r="I26" s="195"/>
      <c r="J26" s="195"/>
      <c r="K26" s="195"/>
    </row>
    <row r="27" spans="3:11" s="30" customFormat="1" x14ac:dyDescent="0.3">
      <c r="C27" s="27" t="s">
        <v>758</v>
      </c>
    </row>
    <row r="28" spans="3:11" s="30" customFormat="1" ht="39.5" customHeight="1" x14ac:dyDescent="0.3">
      <c r="C28" s="190" t="s">
        <v>789</v>
      </c>
      <c r="D28" s="190"/>
      <c r="E28" s="190"/>
      <c r="F28" s="190"/>
      <c r="G28" s="190"/>
      <c r="H28" s="190"/>
      <c r="I28" s="190"/>
      <c r="J28" s="190"/>
      <c r="K28" s="190"/>
    </row>
    <row r="29" spans="3:11" s="30" customFormat="1" ht="43.5" customHeight="1" x14ac:dyDescent="0.3">
      <c r="C29" s="27" t="s">
        <v>688</v>
      </c>
    </row>
    <row r="30" spans="3:11" x14ac:dyDescent="0.3">
      <c r="C30" s="28" t="s">
        <v>790</v>
      </c>
      <c r="E30" s="192" t="s">
        <v>772</v>
      </c>
      <c r="F30" s="192"/>
      <c r="G30" s="192"/>
      <c r="H30" s="192"/>
      <c r="I30" s="192"/>
      <c r="J30" s="192"/>
      <c r="K30" s="192"/>
    </row>
    <row r="31" spans="3:11" x14ac:dyDescent="0.3">
      <c r="C31" s="28" t="s">
        <v>791</v>
      </c>
      <c r="E31" s="192" t="s">
        <v>773</v>
      </c>
      <c r="F31" s="192"/>
      <c r="G31" s="192"/>
      <c r="H31" s="192"/>
      <c r="I31" s="192"/>
      <c r="J31" s="192"/>
      <c r="K31" s="192"/>
    </row>
    <row r="32" spans="3:11" x14ac:dyDescent="0.3">
      <c r="C32" s="28" t="s">
        <v>792</v>
      </c>
      <c r="E32" s="192" t="s">
        <v>774</v>
      </c>
      <c r="F32" s="192"/>
      <c r="G32" s="192"/>
      <c r="H32" s="192"/>
      <c r="I32" s="192"/>
      <c r="J32" s="192"/>
      <c r="K32" s="192"/>
    </row>
    <row r="33" spans="3:11" x14ac:dyDescent="0.3">
      <c r="C33" s="28"/>
      <c r="E33" s="55"/>
      <c r="F33" s="29"/>
      <c r="G33" s="29"/>
      <c r="H33" s="29"/>
      <c r="I33" s="29"/>
      <c r="J33" s="29"/>
      <c r="K33" s="29"/>
    </row>
    <row r="34" spans="3:11" s="30" customFormat="1" ht="39.5" customHeight="1" x14ac:dyDescent="0.3">
      <c r="C34" s="190" t="s">
        <v>788</v>
      </c>
      <c r="D34" s="190"/>
      <c r="E34" s="190"/>
      <c r="F34" s="190"/>
      <c r="G34" s="190"/>
      <c r="H34" s="190"/>
      <c r="I34" s="190"/>
      <c r="J34" s="190"/>
      <c r="K34" s="190"/>
    </row>
    <row r="35" spans="3:11" s="30" customFormat="1" ht="43.5" customHeight="1" x14ac:dyDescent="0.3">
      <c r="C35" s="193" t="s">
        <v>771</v>
      </c>
      <c r="D35" s="193"/>
      <c r="E35" s="193"/>
      <c r="F35" s="193"/>
      <c r="G35" s="193"/>
      <c r="H35" s="193"/>
      <c r="I35" s="193"/>
      <c r="J35" s="193"/>
      <c r="K35" s="193"/>
    </row>
  </sheetData>
  <mergeCells count="22">
    <mergeCell ref="C35:K35"/>
    <mergeCell ref="E24:K24"/>
    <mergeCell ref="E25:K25"/>
    <mergeCell ref="C34:K34"/>
    <mergeCell ref="C21:K21"/>
    <mergeCell ref="C22:K22"/>
    <mergeCell ref="E23:K23"/>
    <mergeCell ref="C2:K5"/>
    <mergeCell ref="C6:K6"/>
    <mergeCell ref="C7:K7"/>
    <mergeCell ref="E30:K30"/>
    <mergeCell ref="E32:K32"/>
    <mergeCell ref="C16:K16"/>
    <mergeCell ref="C17:K17"/>
    <mergeCell ref="E13:K13"/>
    <mergeCell ref="E31:K31"/>
    <mergeCell ref="E18:K18"/>
    <mergeCell ref="E19:K19"/>
    <mergeCell ref="C28:K28"/>
    <mergeCell ref="E26:K26"/>
    <mergeCell ref="C11:K11"/>
    <mergeCell ref="E14:K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2"/>
  <sheetViews>
    <sheetView workbookViewId="0">
      <selection activeCell="H9" sqref="H9"/>
    </sheetView>
  </sheetViews>
  <sheetFormatPr defaultRowHeight="13" x14ac:dyDescent="0.3"/>
  <cols>
    <col min="1" max="1" width="6.75" style="74" customWidth="1"/>
    <col min="2" max="2" width="10.33203125" style="74" customWidth="1"/>
    <col min="3" max="3" width="14.5" style="74" customWidth="1"/>
    <col min="4" max="4" width="14.5" style="183" customWidth="1"/>
    <col min="5" max="5" width="14.5" style="186" customWidth="1"/>
    <col min="6" max="6" width="14.08203125" style="186" customWidth="1"/>
    <col min="7" max="7" width="14.5" style="184" customWidth="1"/>
    <col min="8" max="8" width="18.75" style="185" customWidth="1"/>
    <col min="9" max="9" width="14.83203125" style="187" customWidth="1"/>
    <col min="10" max="10" width="12.9140625" style="74" customWidth="1"/>
    <col min="11" max="16384" width="8.6640625" style="74"/>
  </cols>
  <sheetData>
    <row r="1" spans="1:10" ht="26" x14ac:dyDescent="0.3">
      <c r="A1" s="56" t="s">
        <v>0</v>
      </c>
      <c r="B1" s="57" t="s">
        <v>1</v>
      </c>
      <c r="C1" s="58" t="s">
        <v>2</v>
      </c>
      <c r="D1" s="47" t="s">
        <v>689</v>
      </c>
      <c r="E1" s="166" t="s">
        <v>3</v>
      </c>
      <c r="F1" s="166" t="s">
        <v>799</v>
      </c>
      <c r="G1" s="48" t="s">
        <v>690</v>
      </c>
      <c r="H1" s="53" t="s">
        <v>778</v>
      </c>
      <c r="I1" s="188" t="s">
        <v>4</v>
      </c>
      <c r="J1" s="53" t="s">
        <v>779</v>
      </c>
    </row>
    <row r="2" spans="1:10" x14ac:dyDescent="0.3">
      <c r="A2" s="167" t="s">
        <v>5</v>
      </c>
      <c r="B2" s="168" t="s">
        <v>6</v>
      </c>
      <c r="C2" s="169" t="s">
        <v>7</v>
      </c>
      <c r="D2" s="178">
        <v>661.96110771585495</v>
      </c>
      <c r="E2" s="170">
        <v>146630</v>
      </c>
      <c r="F2" s="171">
        <v>3444</v>
      </c>
      <c r="G2" s="179">
        <v>221.50848182902695</v>
      </c>
      <c r="H2" s="180">
        <v>4</v>
      </c>
      <c r="I2" s="172">
        <f t="shared" ref="I2:I65" si="0">F2/E2</f>
        <v>2.3487690104344268E-2</v>
      </c>
      <c r="J2" s="82">
        <v>1</v>
      </c>
    </row>
    <row r="3" spans="1:10" x14ac:dyDescent="0.3">
      <c r="A3" s="167" t="s">
        <v>8</v>
      </c>
      <c r="B3" s="168" t="s">
        <v>6</v>
      </c>
      <c r="C3" s="173" t="s">
        <v>9</v>
      </c>
      <c r="D3" s="178">
        <v>556.19841164380341</v>
      </c>
      <c r="E3" s="170">
        <v>249822</v>
      </c>
      <c r="F3" s="171">
        <v>10524</v>
      </c>
      <c r="G3" s="179">
        <v>449.15985873039352</v>
      </c>
      <c r="H3" s="180">
        <v>5</v>
      </c>
      <c r="I3" s="172">
        <f t="shared" si="0"/>
        <v>4.2125993707519752E-2</v>
      </c>
      <c r="J3" s="82">
        <v>2</v>
      </c>
    </row>
    <row r="4" spans="1:10" x14ac:dyDescent="0.3">
      <c r="A4" s="167" t="s">
        <v>10</v>
      </c>
      <c r="B4" s="168" t="s">
        <v>6</v>
      </c>
      <c r="C4" s="173" t="s">
        <v>11</v>
      </c>
      <c r="D4" s="178">
        <v>297.58697158438281</v>
      </c>
      <c r="E4" s="170">
        <v>108825</v>
      </c>
      <c r="F4" s="171">
        <v>4548</v>
      </c>
      <c r="G4" s="179">
        <v>365.69141256623169</v>
      </c>
      <c r="H4" s="180">
        <v>5</v>
      </c>
      <c r="I4" s="172">
        <f t="shared" si="0"/>
        <v>4.1791867677463818E-2</v>
      </c>
      <c r="J4" s="82">
        <v>2</v>
      </c>
    </row>
    <row r="5" spans="1:10" x14ac:dyDescent="0.3">
      <c r="A5" s="167" t="s">
        <v>12</v>
      </c>
      <c r="B5" s="168" t="s">
        <v>6</v>
      </c>
      <c r="C5" s="173" t="s">
        <v>13</v>
      </c>
      <c r="D5" s="178">
        <v>302.43660880193892</v>
      </c>
      <c r="E5" s="170">
        <v>107528</v>
      </c>
      <c r="F5" s="171">
        <v>5346</v>
      </c>
      <c r="G5" s="179">
        <v>355.53896873119101</v>
      </c>
      <c r="H5" s="180">
        <v>5</v>
      </c>
      <c r="I5" s="172">
        <f t="shared" si="0"/>
        <v>4.9717282940257422E-2</v>
      </c>
      <c r="J5" s="82">
        <v>2</v>
      </c>
    </row>
    <row r="6" spans="1:10" x14ac:dyDescent="0.3">
      <c r="A6" s="167" t="s">
        <v>14</v>
      </c>
      <c r="B6" s="168" t="s">
        <v>6</v>
      </c>
      <c r="C6" s="173" t="s">
        <v>15</v>
      </c>
      <c r="D6" s="178">
        <v>133.3970850636758</v>
      </c>
      <c r="E6" s="170">
        <v>57559</v>
      </c>
      <c r="F6" s="171">
        <v>2466</v>
      </c>
      <c r="G6" s="179">
        <v>431.48619006573324</v>
      </c>
      <c r="H6" s="180">
        <v>5</v>
      </c>
      <c r="I6" s="172">
        <f t="shared" si="0"/>
        <v>4.2842995882485795E-2</v>
      </c>
      <c r="J6" s="82">
        <v>2</v>
      </c>
    </row>
    <row r="7" spans="1:10" x14ac:dyDescent="0.3">
      <c r="A7" s="167" t="s">
        <v>16</v>
      </c>
      <c r="B7" s="168" t="s">
        <v>6</v>
      </c>
      <c r="C7" s="173" t="s">
        <v>17</v>
      </c>
      <c r="D7" s="178">
        <v>257.93774011502018</v>
      </c>
      <c r="E7" s="170">
        <v>120610</v>
      </c>
      <c r="F7" s="171">
        <v>7608</v>
      </c>
      <c r="G7" s="179">
        <v>467.59345858507294</v>
      </c>
      <c r="H7" s="180">
        <v>5</v>
      </c>
      <c r="I7" s="172">
        <f t="shared" si="0"/>
        <v>6.3079346654506263E-2</v>
      </c>
      <c r="J7" s="82">
        <v>2</v>
      </c>
    </row>
    <row r="8" spans="1:10" x14ac:dyDescent="0.3">
      <c r="A8" s="167" t="s">
        <v>18</v>
      </c>
      <c r="B8" s="168" t="s">
        <v>6</v>
      </c>
      <c r="C8" s="173" t="s">
        <v>19</v>
      </c>
      <c r="D8" s="178">
        <v>211.03247905966339</v>
      </c>
      <c r="E8" s="170">
        <v>158955</v>
      </c>
      <c r="F8" s="171">
        <v>2256</v>
      </c>
      <c r="G8" s="179">
        <v>753.22528886683847</v>
      </c>
      <c r="H8" s="180">
        <v>6</v>
      </c>
      <c r="I8" s="172">
        <f t="shared" si="0"/>
        <v>1.4192696046050769E-2</v>
      </c>
      <c r="J8" s="82">
        <v>1</v>
      </c>
    </row>
    <row r="9" spans="1:10" x14ac:dyDescent="0.3">
      <c r="A9" s="167" t="s">
        <v>20</v>
      </c>
      <c r="B9" s="168" t="s">
        <v>6</v>
      </c>
      <c r="C9" s="173" t="s">
        <v>21</v>
      </c>
      <c r="D9" s="178">
        <v>225.83360380456179</v>
      </c>
      <c r="E9" s="170">
        <v>145945</v>
      </c>
      <c r="F9" s="171">
        <v>1902</v>
      </c>
      <c r="G9" s="179">
        <v>646.25014852219238</v>
      </c>
      <c r="H9" s="180">
        <v>6</v>
      </c>
      <c r="I9" s="172">
        <f t="shared" si="0"/>
        <v>1.30323066908767E-2</v>
      </c>
      <c r="J9" s="82">
        <v>1</v>
      </c>
    </row>
    <row r="10" spans="1:10" x14ac:dyDescent="0.3">
      <c r="A10" s="167" t="s">
        <v>22</v>
      </c>
      <c r="B10" s="168" t="s">
        <v>6</v>
      </c>
      <c r="C10" s="173" t="s">
        <v>23</v>
      </c>
      <c r="D10" s="178">
        <v>500.5679658726084</v>
      </c>
      <c r="E10" s="170">
        <v>117196</v>
      </c>
      <c r="F10" s="171">
        <v>8646</v>
      </c>
      <c r="G10" s="179">
        <v>234.12604878879864</v>
      </c>
      <c r="H10" s="180">
        <v>4</v>
      </c>
      <c r="I10" s="172">
        <f t="shared" si="0"/>
        <v>7.3773848936823788E-2</v>
      </c>
      <c r="J10" s="82">
        <v>3</v>
      </c>
    </row>
    <row r="11" spans="1:10" x14ac:dyDescent="0.3">
      <c r="A11" s="167" t="s">
        <v>24</v>
      </c>
      <c r="B11" s="168" t="s">
        <v>6</v>
      </c>
      <c r="C11" s="173" t="s">
        <v>25</v>
      </c>
      <c r="D11" s="181">
        <v>363.79831385262293</v>
      </c>
      <c r="E11" s="170">
        <v>130087</v>
      </c>
      <c r="F11" s="171">
        <v>6702</v>
      </c>
      <c r="G11" s="179">
        <v>357.57999706589925</v>
      </c>
      <c r="H11" s="180">
        <v>5</v>
      </c>
      <c r="I11" s="172">
        <f t="shared" si="0"/>
        <v>5.1519367807697926E-2</v>
      </c>
      <c r="J11" s="82">
        <v>2</v>
      </c>
    </row>
    <row r="12" spans="1:10" x14ac:dyDescent="0.3">
      <c r="A12" s="167" t="s">
        <v>26</v>
      </c>
      <c r="B12" s="168" t="s">
        <v>6</v>
      </c>
      <c r="C12" s="169" t="s">
        <v>27</v>
      </c>
      <c r="D12" s="178">
        <v>358.9196949010003</v>
      </c>
      <c r="E12" s="170">
        <v>203522</v>
      </c>
      <c r="F12" s="171">
        <v>6696</v>
      </c>
      <c r="G12" s="179">
        <v>567.04049092691014</v>
      </c>
      <c r="H12" s="180">
        <v>6</v>
      </c>
      <c r="I12" s="172">
        <f t="shared" si="0"/>
        <v>3.2900620080384427E-2</v>
      </c>
      <c r="J12" s="82">
        <v>1</v>
      </c>
    </row>
    <row r="13" spans="1:10" x14ac:dyDescent="0.3">
      <c r="A13" s="167" t="s">
        <v>28</v>
      </c>
      <c r="B13" s="168" t="s">
        <v>6</v>
      </c>
      <c r="C13" s="169" t="s">
        <v>29</v>
      </c>
      <c r="D13" s="181">
        <v>121.7664973498088</v>
      </c>
      <c r="E13" s="170">
        <v>163539</v>
      </c>
      <c r="F13" s="171">
        <v>7692</v>
      </c>
      <c r="G13" s="179">
        <v>1343.0541533126952</v>
      </c>
      <c r="H13" s="180">
        <v>6</v>
      </c>
      <c r="I13" s="172">
        <f t="shared" si="0"/>
        <v>4.7034652284776109E-2</v>
      </c>
      <c r="J13" s="82">
        <v>2</v>
      </c>
    </row>
    <row r="14" spans="1:10" x14ac:dyDescent="0.3">
      <c r="A14" s="167" t="s">
        <v>30</v>
      </c>
      <c r="B14" s="168" t="s">
        <v>6</v>
      </c>
      <c r="C14" s="173" t="s">
        <v>31</v>
      </c>
      <c r="D14" s="181">
        <v>249.2419419983996</v>
      </c>
      <c r="E14" s="170">
        <v>162582</v>
      </c>
      <c r="F14" s="171">
        <v>4356</v>
      </c>
      <c r="G14" s="179">
        <v>652.3059429582039</v>
      </c>
      <c r="H14" s="180">
        <v>6</v>
      </c>
      <c r="I14" s="172">
        <f t="shared" si="0"/>
        <v>2.679263387090822E-2</v>
      </c>
      <c r="J14" s="82">
        <v>1</v>
      </c>
    </row>
    <row r="15" spans="1:10" x14ac:dyDescent="0.3">
      <c r="A15" s="167" t="s">
        <v>32</v>
      </c>
      <c r="B15" s="168" t="s">
        <v>6</v>
      </c>
      <c r="C15" s="169" t="s">
        <v>33</v>
      </c>
      <c r="D15" s="178">
        <v>321.58281891017663</v>
      </c>
      <c r="E15" s="170">
        <v>100973</v>
      </c>
      <c r="F15" s="171">
        <v>4620</v>
      </c>
      <c r="G15" s="179">
        <v>313.98754554795858</v>
      </c>
      <c r="H15" s="180">
        <v>4</v>
      </c>
      <c r="I15" s="172">
        <f t="shared" si="0"/>
        <v>4.5754805740148355E-2</v>
      </c>
      <c r="J15" s="82">
        <v>2</v>
      </c>
    </row>
    <row r="16" spans="1:10" x14ac:dyDescent="0.3">
      <c r="A16" s="167" t="s">
        <v>34</v>
      </c>
      <c r="B16" s="168" t="s">
        <v>6</v>
      </c>
      <c r="C16" s="173" t="s">
        <v>35</v>
      </c>
      <c r="D16" s="178">
        <v>242.5909433226407</v>
      </c>
      <c r="E16" s="170">
        <v>161591</v>
      </c>
      <c r="F16" s="171">
        <v>8820</v>
      </c>
      <c r="G16" s="179">
        <v>666.10483386878741</v>
      </c>
      <c r="H16" s="180">
        <v>6</v>
      </c>
      <c r="I16" s="172">
        <f t="shared" si="0"/>
        <v>5.4582247773700271E-2</v>
      </c>
      <c r="J16" s="82">
        <v>2</v>
      </c>
    </row>
    <row r="17" spans="1:10" x14ac:dyDescent="0.3">
      <c r="A17" s="167" t="s">
        <v>36</v>
      </c>
      <c r="B17" s="168" t="s">
        <v>6</v>
      </c>
      <c r="C17" s="169" t="s">
        <v>37</v>
      </c>
      <c r="D17" s="178">
        <v>190.47218529915091</v>
      </c>
      <c r="E17" s="170">
        <v>255406</v>
      </c>
      <c r="F17" s="171">
        <v>28926</v>
      </c>
      <c r="G17" s="179">
        <v>1340.9096955488048</v>
      </c>
      <c r="H17" s="180">
        <v>6</v>
      </c>
      <c r="I17" s="172">
        <f t="shared" si="0"/>
        <v>0.11325497443286375</v>
      </c>
      <c r="J17" s="82">
        <v>4</v>
      </c>
    </row>
    <row r="18" spans="1:10" x14ac:dyDescent="0.3">
      <c r="A18" s="167" t="s">
        <v>38</v>
      </c>
      <c r="B18" s="168" t="s">
        <v>6</v>
      </c>
      <c r="C18" s="173" t="s">
        <v>39</v>
      </c>
      <c r="D18" s="181">
        <v>117.90113635193261</v>
      </c>
      <c r="E18" s="170">
        <v>116694</v>
      </c>
      <c r="F18" s="171">
        <v>10332</v>
      </c>
      <c r="G18" s="179">
        <v>989.76145277913758</v>
      </c>
      <c r="H18" s="180">
        <v>6</v>
      </c>
      <c r="I18" s="172">
        <f t="shared" si="0"/>
        <v>8.8539256517044584E-2</v>
      </c>
      <c r="J18" s="82">
        <v>3</v>
      </c>
    </row>
    <row r="19" spans="1:10" x14ac:dyDescent="0.3">
      <c r="A19" s="167" t="s">
        <v>40</v>
      </c>
      <c r="B19" s="168" t="s">
        <v>6</v>
      </c>
      <c r="C19" s="174" t="s">
        <v>41</v>
      </c>
      <c r="D19" s="178">
        <v>23.657412823228761</v>
      </c>
      <c r="E19" s="170">
        <v>148325</v>
      </c>
      <c r="F19" s="171">
        <v>7662</v>
      </c>
      <c r="G19" s="179">
        <v>6269.7050226203319</v>
      </c>
      <c r="H19" s="180">
        <v>6</v>
      </c>
      <c r="I19" s="172">
        <f t="shared" si="0"/>
        <v>5.1656834653632223E-2</v>
      </c>
      <c r="J19" s="82">
        <v>2</v>
      </c>
    </row>
    <row r="20" spans="1:10" x14ac:dyDescent="0.3">
      <c r="A20" s="167" t="s">
        <v>42</v>
      </c>
      <c r="B20" s="168" t="s">
        <v>6</v>
      </c>
      <c r="C20" s="174" t="s">
        <v>43</v>
      </c>
      <c r="D20" s="178">
        <v>38.308949843142727</v>
      </c>
      <c r="E20" s="170">
        <v>226543</v>
      </c>
      <c r="F20" s="171">
        <v>12396</v>
      </c>
      <c r="G20" s="179">
        <v>5913.5789659488937</v>
      </c>
      <c r="H20" s="180">
        <v>6</v>
      </c>
      <c r="I20" s="172">
        <f t="shared" si="0"/>
        <v>5.4718088839646337E-2</v>
      </c>
      <c r="J20" s="82">
        <v>2</v>
      </c>
    </row>
    <row r="21" spans="1:10" x14ac:dyDescent="0.3">
      <c r="A21" s="167" t="s">
        <v>44</v>
      </c>
      <c r="B21" s="168" t="s">
        <v>6</v>
      </c>
      <c r="C21" s="169" t="s">
        <v>6</v>
      </c>
      <c r="D21" s="178">
        <v>181.84823745417299</v>
      </c>
      <c r="E21" s="170">
        <v>197798</v>
      </c>
      <c r="F21" s="171">
        <v>4206</v>
      </c>
      <c r="G21" s="179">
        <v>1087.7091951460154</v>
      </c>
      <c r="H21" s="180">
        <v>6</v>
      </c>
      <c r="I21" s="172">
        <f t="shared" si="0"/>
        <v>2.1264117938502917E-2</v>
      </c>
      <c r="J21" s="82">
        <v>1</v>
      </c>
    </row>
    <row r="22" spans="1:10" x14ac:dyDescent="0.3">
      <c r="A22" s="167" t="s">
        <v>45</v>
      </c>
      <c r="B22" s="174" t="s">
        <v>46</v>
      </c>
      <c r="C22" s="173" t="s">
        <v>47</v>
      </c>
      <c r="D22" s="178">
        <v>2153.1917863747772</v>
      </c>
      <c r="E22" s="170">
        <v>36404</v>
      </c>
      <c r="F22" s="171">
        <v>714</v>
      </c>
      <c r="G22" s="179">
        <v>16.90699371526566</v>
      </c>
      <c r="H22" s="182">
        <v>1</v>
      </c>
      <c r="I22" s="172">
        <f t="shared" si="0"/>
        <v>1.9613229315459838E-2</v>
      </c>
      <c r="J22" s="82">
        <v>1</v>
      </c>
    </row>
    <row r="23" spans="1:10" x14ac:dyDescent="0.3">
      <c r="A23" s="167" t="s">
        <v>48</v>
      </c>
      <c r="B23" s="174" t="s">
        <v>46</v>
      </c>
      <c r="C23" s="169" t="s">
        <v>49</v>
      </c>
      <c r="D23" s="178">
        <v>897.84832958192703</v>
      </c>
      <c r="E23" s="170">
        <v>47465</v>
      </c>
      <c r="F23" s="171">
        <v>252</v>
      </c>
      <c r="G23" s="179">
        <v>52.865276279014232</v>
      </c>
      <c r="H23" s="182">
        <v>2</v>
      </c>
      <c r="I23" s="172">
        <f t="shared" si="0"/>
        <v>5.3091751817128411E-3</v>
      </c>
      <c r="J23" s="82">
        <v>1</v>
      </c>
    </row>
    <row r="24" spans="1:10" x14ac:dyDescent="0.3">
      <c r="A24" s="167" t="s">
        <v>50</v>
      </c>
      <c r="B24" s="174" t="s">
        <v>46</v>
      </c>
      <c r="C24" s="169" t="s">
        <v>51</v>
      </c>
      <c r="D24" s="178">
        <v>699.00200021948285</v>
      </c>
      <c r="E24" s="170">
        <v>20205</v>
      </c>
      <c r="F24" s="171">
        <v>342</v>
      </c>
      <c r="G24" s="179">
        <v>28.905496684781646</v>
      </c>
      <c r="H24" s="182">
        <v>2</v>
      </c>
      <c r="I24" s="172">
        <f t="shared" si="0"/>
        <v>1.6926503340757237E-2</v>
      </c>
      <c r="J24" s="82">
        <v>1</v>
      </c>
    </row>
    <row r="25" spans="1:10" x14ac:dyDescent="0.3">
      <c r="A25" s="167" t="s">
        <v>52</v>
      </c>
      <c r="B25" s="174" t="s">
        <v>46</v>
      </c>
      <c r="C25" s="175" t="s">
        <v>53</v>
      </c>
      <c r="D25" s="178">
        <v>2112.8795545173089</v>
      </c>
      <c r="E25" s="170">
        <v>119074</v>
      </c>
      <c r="F25" s="171">
        <v>3666</v>
      </c>
      <c r="G25" s="179">
        <v>56.356264958606538</v>
      </c>
      <c r="H25" s="182">
        <v>2</v>
      </c>
      <c r="I25" s="172">
        <f t="shared" si="0"/>
        <v>3.078757747283202E-2</v>
      </c>
      <c r="J25" s="82">
        <v>1</v>
      </c>
    </row>
    <row r="26" spans="1:10" x14ac:dyDescent="0.3">
      <c r="A26" s="167" t="s">
        <v>54</v>
      </c>
      <c r="B26" s="174" t="s">
        <v>46</v>
      </c>
      <c r="C26" s="169" t="s">
        <v>55</v>
      </c>
      <c r="D26" s="178">
        <v>334.28227995890978</v>
      </c>
      <c r="E26" s="170">
        <v>22292</v>
      </c>
      <c r="F26" s="171">
        <v>948</v>
      </c>
      <c r="G26" s="179">
        <v>66.686155194167483</v>
      </c>
      <c r="H26" s="182">
        <v>2</v>
      </c>
      <c r="I26" s="172">
        <f t="shared" si="0"/>
        <v>4.2526466893952987E-2</v>
      </c>
      <c r="J26" s="82">
        <v>2</v>
      </c>
    </row>
    <row r="27" spans="1:10" x14ac:dyDescent="0.3">
      <c r="A27" s="167" t="s">
        <v>56</v>
      </c>
      <c r="B27" s="174" t="s">
        <v>46</v>
      </c>
      <c r="C27" s="169" t="s">
        <v>57</v>
      </c>
      <c r="D27" s="178">
        <v>206.9696400728354</v>
      </c>
      <c r="E27" s="170">
        <v>74068</v>
      </c>
      <c r="F27" s="171">
        <v>828</v>
      </c>
      <c r="G27" s="179">
        <v>357.86891243534302</v>
      </c>
      <c r="H27" s="180">
        <v>5</v>
      </c>
      <c r="I27" s="172">
        <f t="shared" si="0"/>
        <v>1.1178916671167036E-2</v>
      </c>
      <c r="J27" s="82">
        <v>1</v>
      </c>
    </row>
    <row r="28" spans="1:10" x14ac:dyDescent="0.3">
      <c r="A28" s="167" t="s">
        <v>58</v>
      </c>
      <c r="B28" s="174" t="s">
        <v>46</v>
      </c>
      <c r="C28" s="169" t="s">
        <v>59</v>
      </c>
      <c r="D28" s="178">
        <v>882.31607819115129</v>
      </c>
      <c r="E28" s="170">
        <v>20588</v>
      </c>
      <c r="F28" s="171">
        <v>378</v>
      </c>
      <c r="G28" s="179">
        <v>23.334041517420548</v>
      </c>
      <c r="H28" s="182">
        <v>1</v>
      </c>
      <c r="I28" s="172">
        <f t="shared" si="0"/>
        <v>1.8360209830969497E-2</v>
      </c>
      <c r="J28" s="82">
        <v>1</v>
      </c>
    </row>
    <row r="29" spans="1:10" x14ac:dyDescent="0.3">
      <c r="A29" s="167" t="s">
        <v>60</v>
      </c>
      <c r="B29" s="174" t="s">
        <v>46</v>
      </c>
      <c r="C29" s="169" t="s">
        <v>61</v>
      </c>
      <c r="D29" s="181">
        <v>956.0742004316462</v>
      </c>
      <c r="E29" s="170">
        <v>32172</v>
      </c>
      <c r="F29" s="171">
        <v>954</v>
      </c>
      <c r="G29" s="179">
        <v>33.650107894842321</v>
      </c>
      <c r="H29" s="182">
        <v>2</v>
      </c>
      <c r="I29" s="172">
        <f t="shared" si="0"/>
        <v>2.9653114509511375E-2</v>
      </c>
      <c r="J29" s="82">
        <v>1</v>
      </c>
    </row>
    <row r="30" spans="1:10" x14ac:dyDescent="0.3">
      <c r="A30" s="167" t="s">
        <v>62</v>
      </c>
      <c r="B30" s="174" t="s">
        <v>46</v>
      </c>
      <c r="C30" s="169" t="s">
        <v>63</v>
      </c>
      <c r="D30" s="178">
        <v>4283.2405335893591</v>
      </c>
      <c r="E30" s="170">
        <v>34393</v>
      </c>
      <c r="F30" s="171">
        <v>354</v>
      </c>
      <c r="G30" s="179">
        <v>8.029668128672343</v>
      </c>
      <c r="H30" s="182">
        <v>1</v>
      </c>
      <c r="I30" s="172">
        <f t="shared" si="0"/>
        <v>1.0292792137935046E-2</v>
      </c>
      <c r="J30" s="82">
        <v>1</v>
      </c>
    </row>
    <row r="31" spans="1:10" x14ac:dyDescent="0.3">
      <c r="A31" s="167" t="s">
        <v>64</v>
      </c>
      <c r="B31" s="174" t="s">
        <v>46</v>
      </c>
      <c r="C31" s="175" t="s">
        <v>65</v>
      </c>
      <c r="D31" s="178">
        <v>127.251192477673</v>
      </c>
      <c r="E31" s="170">
        <v>40707</v>
      </c>
      <c r="F31" s="171">
        <v>8106</v>
      </c>
      <c r="G31" s="179">
        <v>319.89484112019062</v>
      </c>
      <c r="H31" s="180">
        <v>5</v>
      </c>
      <c r="I31" s="172">
        <f t="shared" si="0"/>
        <v>0.19913037069791437</v>
      </c>
      <c r="J31" s="82">
        <v>6</v>
      </c>
    </row>
    <row r="32" spans="1:10" x14ac:dyDescent="0.3">
      <c r="A32" s="167" t="s">
        <v>66</v>
      </c>
      <c r="B32" s="174" t="s">
        <v>46</v>
      </c>
      <c r="C32" s="175" t="s">
        <v>67</v>
      </c>
      <c r="D32" s="178">
        <v>3791.447679064815</v>
      </c>
      <c r="E32" s="170">
        <v>167786</v>
      </c>
      <c r="F32" s="171">
        <v>21648</v>
      </c>
      <c r="G32" s="179">
        <v>44.253808624727085</v>
      </c>
      <c r="H32" s="182">
        <v>2</v>
      </c>
      <c r="I32" s="172">
        <f t="shared" si="0"/>
        <v>0.12902149166199803</v>
      </c>
      <c r="J32" s="82">
        <v>5</v>
      </c>
    </row>
    <row r="33" spans="1:10" x14ac:dyDescent="0.3">
      <c r="A33" s="167" t="s">
        <v>68</v>
      </c>
      <c r="B33" s="167" t="s">
        <v>69</v>
      </c>
      <c r="C33" s="173" t="s">
        <v>70</v>
      </c>
      <c r="D33" s="181">
        <v>1.793075579368931</v>
      </c>
      <c r="E33" s="170">
        <v>123688</v>
      </c>
      <c r="F33" s="171">
        <v>2802</v>
      </c>
      <c r="G33" s="179">
        <v>68980.918274249052</v>
      </c>
      <c r="H33" s="180">
        <v>6</v>
      </c>
      <c r="I33" s="172">
        <f t="shared" si="0"/>
        <v>2.2653774012030271E-2</v>
      </c>
      <c r="J33" s="82">
        <v>1</v>
      </c>
    </row>
    <row r="34" spans="1:10" x14ac:dyDescent="0.3">
      <c r="A34" s="167" t="s">
        <v>71</v>
      </c>
      <c r="B34" s="167" t="s">
        <v>69</v>
      </c>
      <c r="C34" s="169" t="s">
        <v>72</v>
      </c>
      <c r="D34" s="181">
        <v>17.29469397989131</v>
      </c>
      <c r="E34" s="170">
        <v>457595</v>
      </c>
      <c r="F34" s="171">
        <v>41478</v>
      </c>
      <c r="G34" s="179">
        <v>26458.693084251718</v>
      </c>
      <c r="H34" s="180">
        <v>6</v>
      </c>
      <c r="I34" s="172">
        <f t="shared" si="0"/>
        <v>9.0643472940045239E-2</v>
      </c>
      <c r="J34" s="82">
        <v>3</v>
      </c>
    </row>
    <row r="35" spans="1:10" x14ac:dyDescent="0.3">
      <c r="A35" s="167" t="s">
        <v>73</v>
      </c>
      <c r="B35" s="167" t="s">
        <v>69</v>
      </c>
      <c r="C35" s="174" t="s">
        <v>74</v>
      </c>
      <c r="D35" s="178">
        <v>9.3382641032413041</v>
      </c>
      <c r="E35" s="170">
        <v>237636</v>
      </c>
      <c r="F35" s="171">
        <v>11772</v>
      </c>
      <c r="G35" s="179">
        <v>25447.556138138858</v>
      </c>
      <c r="H35" s="180">
        <v>6</v>
      </c>
      <c r="I35" s="172">
        <f t="shared" si="0"/>
        <v>4.9537948795637027E-2</v>
      </c>
      <c r="J35" s="82">
        <v>2</v>
      </c>
    </row>
    <row r="36" spans="1:10" x14ac:dyDescent="0.3">
      <c r="A36" s="167" t="s">
        <v>75</v>
      </c>
      <c r="B36" s="167" t="s">
        <v>69</v>
      </c>
      <c r="C36" s="169" t="s">
        <v>76</v>
      </c>
      <c r="D36" s="178">
        <v>7.5949128072165282</v>
      </c>
      <c r="E36" s="170">
        <v>211550</v>
      </c>
      <c r="F36" s="171">
        <v>15060</v>
      </c>
      <c r="G36" s="179">
        <v>27854.170991797244</v>
      </c>
      <c r="H36" s="180">
        <v>6</v>
      </c>
      <c r="I36" s="172">
        <f t="shared" si="0"/>
        <v>7.118884424485937E-2</v>
      </c>
      <c r="J36" s="82">
        <v>3</v>
      </c>
    </row>
    <row r="37" spans="1:10" x14ac:dyDescent="0.3">
      <c r="A37" s="167" t="s">
        <v>77</v>
      </c>
      <c r="B37" s="167" t="s">
        <v>69</v>
      </c>
      <c r="C37" s="174" t="s">
        <v>78</v>
      </c>
      <c r="D37" s="181">
        <v>51.175725958443351</v>
      </c>
      <c r="E37" s="170">
        <v>611867</v>
      </c>
      <c r="F37" s="171">
        <v>84816</v>
      </c>
      <c r="G37" s="179">
        <v>11956.195804566787</v>
      </c>
      <c r="H37" s="180">
        <v>6</v>
      </c>
      <c r="I37" s="172">
        <f t="shared" si="0"/>
        <v>0.13861835987232521</v>
      </c>
      <c r="J37" s="82">
        <v>5</v>
      </c>
    </row>
    <row r="38" spans="1:10" x14ac:dyDescent="0.3">
      <c r="A38" s="167" t="s">
        <v>79</v>
      </c>
      <c r="B38" s="167" t="s">
        <v>69</v>
      </c>
      <c r="C38" s="174" t="s">
        <v>80</v>
      </c>
      <c r="D38" s="178">
        <v>8.1558026533125325</v>
      </c>
      <c r="E38" s="170">
        <v>200767</v>
      </c>
      <c r="F38" s="171">
        <v>15792</v>
      </c>
      <c r="G38" s="179">
        <v>24616.461252707872</v>
      </c>
      <c r="H38" s="180">
        <v>6</v>
      </c>
      <c r="I38" s="172">
        <f t="shared" si="0"/>
        <v>7.8658345245981656E-2</v>
      </c>
      <c r="J38" s="82">
        <v>3</v>
      </c>
    </row>
    <row r="39" spans="1:10" x14ac:dyDescent="0.3">
      <c r="A39" s="167" t="s">
        <v>81</v>
      </c>
      <c r="B39" s="167" t="s">
        <v>69</v>
      </c>
      <c r="C39" s="169" t="s">
        <v>82</v>
      </c>
      <c r="D39" s="178">
        <v>2.7866802411825051</v>
      </c>
      <c r="E39" s="170">
        <v>132473</v>
      </c>
      <c r="F39" s="171">
        <v>13452</v>
      </c>
      <c r="G39" s="179">
        <v>47537.926326195993</v>
      </c>
      <c r="H39" s="180">
        <v>6</v>
      </c>
      <c r="I39" s="172">
        <f t="shared" si="0"/>
        <v>0.10154522053550535</v>
      </c>
      <c r="J39" s="82">
        <v>4</v>
      </c>
    </row>
    <row r="40" spans="1:10" x14ac:dyDescent="0.3">
      <c r="A40" s="167" t="s">
        <v>83</v>
      </c>
      <c r="B40" s="167" t="s">
        <v>69</v>
      </c>
      <c r="C40" s="174" t="s">
        <v>84</v>
      </c>
      <c r="D40" s="181">
        <v>28.45059987020564</v>
      </c>
      <c r="E40" s="170">
        <v>612350</v>
      </c>
      <c r="F40" s="171">
        <v>92676</v>
      </c>
      <c r="G40" s="179">
        <v>21523.272015127954</v>
      </c>
      <c r="H40" s="180">
        <v>6</v>
      </c>
      <c r="I40" s="172">
        <f t="shared" si="0"/>
        <v>0.15134481913938108</v>
      </c>
      <c r="J40" s="82">
        <v>5</v>
      </c>
    </row>
    <row r="41" spans="1:10" x14ac:dyDescent="0.3">
      <c r="A41" s="167" t="s">
        <v>85</v>
      </c>
      <c r="B41" s="167" t="s">
        <v>69</v>
      </c>
      <c r="C41" s="174" t="s">
        <v>86</v>
      </c>
      <c r="D41" s="178">
        <v>21.288228446711891</v>
      </c>
      <c r="E41" s="170">
        <v>357419</v>
      </c>
      <c r="F41" s="171">
        <v>37896</v>
      </c>
      <c r="G41" s="179">
        <v>16789.51355180547</v>
      </c>
      <c r="H41" s="180">
        <v>6</v>
      </c>
      <c r="I41" s="172">
        <f t="shared" si="0"/>
        <v>0.1060268200627275</v>
      </c>
      <c r="J41" s="82">
        <v>4</v>
      </c>
    </row>
    <row r="42" spans="1:10" x14ac:dyDescent="0.3">
      <c r="A42" s="167" t="s">
        <v>87</v>
      </c>
      <c r="B42" s="167" t="s">
        <v>69</v>
      </c>
      <c r="C42" s="174" t="s">
        <v>88</v>
      </c>
      <c r="D42" s="178">
        <v>284.87691508662948</v>
      </c>
      <c r="E42" s="170">
        <v>461298</v>
      </c>
      <c r="F42" s="171">
        <v>115158</v>
      </c>
      <c r="G42" s="179">
        <v>1619.2888070966433</v>
      </c>
      <c r="H42" s="180">
        <v>6</v>
      </c>
      <c r="I42" s="172">
        <f t="shared" si="0"/>
        <v>0.24963906195127661</v>
      </c>
      <c r="J42" s="82">
        <v>6</v>
      </c>
    </row>
    <row r="43" spans="1:10" x14ac:dyDescent="0.3">
      <c r="A43" s="167" t="s">
        <v>89</v>
      </c>
      <c r="B43" s="174" t="s">
        <v>90</v>
      </c>
      <c r="C43" s="173" t="s">
        <v>91</v>
      </c>
      <c r="D43" s="181">
        <v>234.17062280947329</v>
      </c>
      <c r="E43" s="170">
        <v>12692</v>
      </c>
      <c r="F43" s="171">
        <v>612</v>
      </c>
      <c r="G43" s="179">
        <v>54.199796062064152</v>
      </c>
      <c r="H43" s="182">
        <v>2</v>
      </c>
      <c r="I43" s="172">
        <f t="shared" si="0"/>
        <v>4.8219350772139929E-2</v>
      </c>
      <c r="J43" s="82">
        <v>2</v>
      </c>
    </row>
    <row r="44" spans="1:10" x14ac:dyDescent="0.3">
      <c r="A44" s="167" t="s">
        <v>92</v>
      </c>
      <c r="B44" s="174" t="s">
        <v>90</v>
      </c>
      <c r="C44" s="169" t="s">
        <v>93</v>
      </c>
      <c r="D44" s="181">
        <v>374.4127085408586</v>
      </c>
      <c r="E44" s="170">
        <v>17335</v>
      </c>
      <c r="F44" s="171">
        <v>312</v>
      </c>
      <c r="G44" s="179">
        <v>46.299176295476308</v>
      </c>
      <c r="H44" s="182">
        <v>2</v>
      </c>
      <c r="I44" s="172">
        <f t="shared" si="0"/>
        <v>1.7998269397173347E-2</v>
      </c>
      <c r="J44" s="82">
        <v>1</v>
      </c>
    </row>
    <row r="45" spans="1:10" x14ac:dyDescent="0.3">
      <c r="A45" s="167" t="s">
        <v>94</v>
      </c>
      <c r="B45" s="174" t="s">
        <v>90</v>
      </c>
      <c r="C45" s="169" t="s">
        <v>95</v>
      </c>
      <c r="D45" s="178">
        <v>922.17023518681935</v>
      </c>
      <c r="E45" s="170">
        <v>9615</v>
      </c>
      <c r="F45" s="171">
        <v>276</v>
      </c>
      <c r="G45" s="179">
        <v>10.426491371251133</v>
      </c>
      <c r="H45" s="182">
        <v>1</v>
      </c>
      <c r="I45" s="172">
        <f t="shared" si="0"/>
        <v>2.8705148205928236E-2</v>
      </c>
      <c r="J45" s="82">
        <v>1</v>
      </c>
    </row>
    <row r="46" spans="1:10" x14ac:dyDescent="0.3">
      <c r="A46" s="167" t="s">
        <v>96</v>
      </c>
      <c r="B46" s="174" t="s">
        <v>90</v>
      </c>
      <c r="C46" s="175" t="s">
        <v>97</v>
      </c>
      <c r="D46" s="181">
        <v>941.04749033661199</v>
      </c>
      <c r="E46" s="170">
        <v>62126</v>
      </c>
      <c r="F46" s="171">
        <v>1092</v>
      </c>
      <c r="G46" s="179">
        <v>66.017922196230046</v>
      </c>
      <c r="H46" s="182">
        <v>2</v>
      </c>
      <c r="I46" s="172">
        <f t="shared" si="0"/>
        <v>1.7577181856227666E-2</v>
      </c>
      <c r="J46" s="82">
        <v>1</v>
      </c>
    </row>
    <row r="47" spans="1:10" x14ac:dyDescent="0.3">
      <c r="A47" s="167" t="s">
        <v>98</v>
      </c>
      <c r="B47" s="174" t="s">
        <v>90</v>
      </c>
      <c r="C47" s="169" t="s">
        <v>99</v>
      </c>
      <c r="D47" s="181">
        <v>186.75422367251261</v>
      </c>
      <c r="E47" s="170">
        <v>21123</v>
      </c>
      <c r="F47" s="171">
        <v>2280</v>
      </c>
      <c r="G47" s="179">
        <v>113.10587565098794</v>
      </c>
      <c r="H47" s="180">
        <v>3</v>
      </c>
      <c r="I47" s="172">
        <f t="shared" si="0"/>
        <v>0.10793921317994604</v>
      </c>
      <c r="J47" s="82">
        <v>4</v>
      </c>
    </row>
    <row r="48" spans="1:10" x14ac:dyDescent="0.3">
      <c r="A48" s="167" t="s">
        <v>100</v>
      </c>
      <c r="B48" s="174" t="s">
        <v>90</v>
      </c>
      <c r="C48" s="169" t="s">
        <v>101</v>
      </c>
      <c r="D48" s="181">
        <v>168.95855362073689</v>
      </c>
      <c r="E48" s="170">
        <v>31070</v>
      </c>
      <c r="F48" s="171">
        <v>444</v>
      </c>
      <c r="G48" s="179">
        <v>183.89125222830191</v>
      </c>
      <c r="H48" s="180">
        <v>3</v>
      </c>
      <c r="I48" s="172">
        <f t="shared" si="0"/>
        <v>1.429031219826199E-2</v>
      </c>
      <c r="J48" s="82">
        <v>1</v>
      </c>
    </row>
    <row r="49" spans="1:10" x14ac:dyDescent="0.3">
      <c r="A49" s="167" t="s">
        <v>102</v>
      </c>
      <c r="B49" s="174" t="s">
        <v>90</v>
      </c>
      <c r="C49" s="169" t="s">
        <v>103</v>
      </c>
      <c r="D49" s="178">
        <v>735.14684094357972</v>
      </c>
      <c r="E49" s="170">
        <v>37691</v>
      </c>
      <c r="F49" s="171">
        <v>288</v>
      </c>
      <c r="G49" s="179">
        <v>51.27002919800708</v>
      </c>
      <c r="H49" s="182">
        <v>2</v>
      </c>
      <c r="I49" s="172">
        <f t="shared" si="0"/>
        <v>7.6410814252739377E-3</v>
      </c>
      <c r="J49" s="82">
        <v>1</v>
      </c>
    </row>
    <row r="50" spans="1:10" x14ac:dyDescent="0.3">
      <c r="A50" s="167" t="s">
        <v>104</v>
      </c>
      <c r="B50" s="174" t="s">
        <v>90</v>
      </c>
      <c r="C50" s="169" t="s">
        <v>105</v>
      </c>
      <c r="D50" s="178">
        <v>770.65286745968513</v>
      </c>
      <c r="E50" s="170">
        <v>49440</v>
      </c>
      <c r="F50" s="171">
        <v>6102</v>
      </c>
      <c r="G50" s="179">
        <v>64.153397836525059</v>
      </c>
      <c r="H50" s="182">
        <v>2</v>
      </c>
      <c r="I50" s="172">
        <f t="shared" si="0"/>
        <v>0.12342233009708738</v>
      </c>
      <c r="J50" s="82">
        <v>5</v>
      </c>
    </row>
    <row r="51" spans="1:10" x14ac:dyDescent="0.3">
      <c r="A51" s="167" t="s">
        <v>106</v>
      </c>
      <c r="B51" s="174" t="s">
        <v>90</v>
      </c>
      <c r="C51" s="169" t="s">
        <v>107</v>
      </c>
      <c r="D51" s="178">
        <v>8.3437288851834044</v>
      </c>
      <c r="E51" s="170">
        <v>43497</v>
      </c>
      <c r="F51" s="171">
        <v>5532</v>
      </c>
      <c r="G51" s="179">
        <v>5213.1367879463269</v>
      </c>
      <c r="H51" s="180">
        <v>6</v>
      </c>
      <c r="I51" s="172">
        <f t="shared" si="0"/>
        <v>0.12718118490930408</v>
      </c>
      <c r="J51" s="82">
        <v>5</v>
      </c>
    </row>
    <row r="52" spans="1:10" x14ac:dyDescent="0.3">
      <c r="A52" s="167" t="s">
        <v>108</v>
      </c>
      <c r="B52" s="174" t="s">
        <v>90</v>
      </c>
      <c r="C52" s="169" t="s">
        <v>90</v>
      </c>
      <c r="D52" s="178">
        <v>478.09344757350152</v>
      </c>
      <c r="E52" s="170">
        <v>58322</v>
      </c>
      <c r="F52" s="171">
        <v>4824</v>
      </c>
      <c r="G52" s="179">
        <v>121.98870387369959</v>
      </c>
      <c r="H52" s="180">
        <v>3</v>
      </c>
      <c r="I52" s="172">
        <f t="shared" si="0"/>
        <v>8.2713212852782825E-2</v>
      </c>
      <c r="J52" s="82">
        <v>3</v>
      </c>
    </row>
    <row r="53" spans="1:10" x14ac:dyDescent="0.3">
      <c r="A53" s="167" t="s">
        <v>109</v>
      </c>
      <c r="B53" s="174" t="s">
        <v>90</v>
      </c>
      <c r="C53" s="169" t="s">
        <v>110</v>
      </c>
      <c r="D53" s="178">
        <v>476.91259436034369</v>
      </c>
      <c r="E53" s="170">
        <v>34056</v>
      </c>
      <c r="F53" s="171">
        <v>258</v>
      </c>
      <c r="G53" s="179">
        <v>71.409311481231512</v>
      </c>
      <c r="H53" s="182">
        <v>2</v>
      </c>
      <c r="I53" s="172">
        <f t="shared" si="0"/>
        <v>7.575757575757576E-3</v>
      </c>
      <c r="J53" s="82">
        <v>1</v>
      </c>
    </row>
    <row r="54" spans="1:10" x14ac:dyDescent="0.3">
      <c r="A54" s="167" t="s">
        <v>111</v>
      </c>
      <c r="B54" s="174" t="s">
        <v>90</v>
      </c>
      <c r="C54" s="169" t="s">
        <v>112</v>
      </c>
      <c r="D54" s="178">
        <v>274.14690134642387</v>
      </c>
      <c r="E54" s="170">
        <v>26262</v>
      </c>
      <c r="F54" s="171">
        <v>276</v>
      </c>
      <c r="G54" s="179">
        <v>95.795355960686933</v>
      </c>
      <c r="H54" s="180">
        <v>3</v>
      </c>
      <c r="I54" s="172">
        <f t="shared" si="0"/>
        <v>1.0509481379940599E-2</v>
      </c>
      <c r="J54" s="82">
        <v>1</v>
      </c>
    </row>
    <row r="55" spans="1:10" x14ac:dyDescent="0.3">
      <c r="A55" s="167" t="s">
        <v>113</v>
      </c>
      <c r="B55" s="174" t="s">
        <v>90</v>
      </c>
      <c r="C55" s="175" t="s">
        <v>114</v>
      </c>
      <c r="D55" s="181">
        <v>215.9424309117112</v>
      </c>
      <c r="E55" s="170">
        <v>82374</v>
      </c>
      <c r="F55" s="171">
        <v>11904</v>
      </c>
      <c r="G55" s="179">
        <v>381.46277992803965</v>
      </c>
      <c r="H55" s="180">
        <v>5</v>
      </c>
      <c r="I55" s="172">
        <f t="shared" si="0"/>
        <v>0.14451161774346274</v>
      </c>
      <c r="J55" s="82">
        <v>5</v>
      </c>
    </row>
    <row r="56" spans="1:10" x14ac:dyDescent="0.3">
      <c r="A56" s="167" t="s">
        <v>115</v>
      </c>
      <c r="B56" s="174" t="s">
        <v>90</v>
      </c>
      <c r="C56" s="169" t="s">
        <v>116</v>
      </c>
      <c r="D56" s="178">
        <v>773.01107655775854</v>
      </c>
      <c r="E56" s="170">
        <v>40126</v>
      </c>
      <c r="F56" s="171">
        <v>1260</v>
      </c>
      <c r="G56" s="179">
        <v>51.908699909815368</v>
      </c>
      <c r="H56" s="182">
        <v>2</v>
      </c>
      <c r="I56" s="172">
        <f t="shared" si="0"/>
        <v>3.1401086577281564E-2</v>
      </c>
      <c r="J56" s="82">
        <v>1</v>
      </c>
    </row>
    <row r="57" spans="1:10" x14ac:dyDescent="0.3">
      <c r="A57" s="167" t="s">
        <v>117</v>
      </c>
      <c r="B57" s="174" t="s">
        <v>90</v>
      </c>
      <c r="C57" s="174" t="s">
        <v>118</v>
      </c>
      <c r="D57" s="181">
        <v>749.51754063056342</v>
      </c>
      <c r="E57" s="170">
        <v>25144</v>
      </c>
      <c r="F57" s="171">
        <v>3714</v>
      </c>
      <c r="G57" s="179">
        <v>33.546913363557231</v>
      </c>
      <c r="H57" s="182">
        <v>2</v>
      </c>
      <c r="I57" s="172">
        <f t="shared" si="0"/>
        <v>0.14770919503658925</v>
      </c>
      <c r="J57" s="82">
        <v>5</v>
      </c>
    </row>
    <row r="58" spans="1:10" x14ac:dyDescent="0.3">
      <c r="A58" s="167" t="s">
        <v>119</v>
      </c>
      <c r="B58" s="174" t="s">
        <v>90</v>
      </c>
      <c r="C58" s="169" t="s">
        <v>120</v>
      </c>
      <c r="D58" s="178">
        <v>226.28267102873139</v>
      </c>
      <c r="E58" s="170">
        <v>64194</v>
      </c>
      <c r="F58" s="171">
        <v>1410</v>
      </c>
      <c r="G58" s="179">
        <v>283.68942132492862</v>
      </c>
      <c r="H58" s="180">
        <v>4</v>
      </c>
      <c r="I58" s="172">
        <f t="shared" si="0"/>
        <v>2.1964669595289279E-2</v>
      </c>
      <c r="J58" s="82">
        <v>1</v>
      </c>
    </row>
    <row r="59" spans="1:10" x14ac:dyDescent="0.3">
      <c r="A59" s="167" t="s">
        <v>121</v>
      </c>
      <c r="B59" s="174" t="s">
        <v>90</v>
      </c>
      <c r="C59" s="174" t="s">
        <v>122</v>
      </c>
      <c r="D59" s="181">
        <v>219.3573693570342</v>
      </c>
      <c r="E59" s="170">
        <v>38028</v>
      </c>
      <c r="F59" s="171">
        <v>732</v>
      </c>
      <c r="G59" s="179">
        <v>173.3609411503482</v>
      </c>
      <c r="H59" s="180">
        <v>3</v>
      </c>
      <c r="I59" s="172">
        <f t="shared" si="0"/>
        <v>1.92489744398864E-2</v>
      </c>
      <c r="J59" s="82">
        <v>1</v>
      </c>
    </row>
    <row r="60" spans="1:10" x14ac:dyDescent="0.3">
      <c r="A60" s="167" t="s">
        <v>123</v>
      </c>
      <c r="B60" s="174" t="s">
        <v>90</v>
      </c>
      <c r="C60" s="169" t="s">
        <v>124</v>
      </c>
      <c r="D60" s="178">
        <v>180.44990052825469</v>
      </c>
      <c r="E60" s="170">
        <v>36062</v>
      </c>
      <c r="F60" s="171">
        <v>5064</v>
      </c>
      <c r="G60" s="179">
        <v>199.84494252660141</v>
      </c>
      <c r="H60" s="180">
        <v>4</v>
      </c>
      <c r="I60" s="172">
        <f t="shared" si="0"/>
        <v>0.1404248239143697</v>
      </c>
      <c r="J60" s="82">
        <v>5</v>
      </c>
    </row>
    <row r="61" spans="1:10" x14ac:dyDescent="0.3">
      <c r="A61" s="167" t="s">
        <v>125</v>
      </c>
      <c r="B61" s="174" t="s">
        <v>90</v>
      </c>
      <c r="C61" s="169" t="s">
        <v>126</v>
      </c>
      <c r="D61" s="178">
        <v>918.40532097088806</v>
      </c>
      <c r="E61" s="170">
        <v>46476</v>
      </c>
      <c r="F61" s="171">
        <v>408</v>
      </c>
      <c r="G61" s="179">
        <v>50.605107504024588</v>
      </c>
      <c r="H61" s="182">
        <v>2</v>
      </c>
      <c r="I61" s="172">
        <f t="shared" si="0"/>
        <v>8.7787245029692738E-3</v>
      </c>
      <c r="J61" s="82">
        <v>1</v>
      </c>
    </row>
    <row r="62" spans="1:10" x14ac:dyDescent="0.3">
      <c r="A62" s="167" t="s">
        <v>127</v>
      </c>
      <c r="B62" s="174" t="s">
        <v>90</v>
      </c>
      <c r="C62" s="169" t="s">
        <v>128</v>
      </c>
      <c r="D62" s="178">
        <v>369.80252598997271</v>
      </c>
      <c r="E62" s="170">
        <v>39771</v>
      </c>
      <c r="F62" s="171">
        <v>324</v>
      </c>
      <c r="G62" s="179">
        <v>107.54658825959021</v>
      </c>
      <c r="H62" s="180">
        <v>3</v>
      </c>
      <c r="I62" s="172">
        <f t="shared" si="0"/>
        <v>8.1466395112016286E-3</v>
      </c>
      <c r="J62" s="82">
        <v>1</v>
      </c>
    </row>
    <row r="63" spans="1:10" x14ac:dyDescent="0.3">
      <c r="A63" s="167" t="s">
        <v>129</v>
      </c>
      <c r="B63" s="167" t="s">
        <v>130</v>
      </c>
      <c r="C63" s="174" t="s">
        <v>131</v>
      </c>
      <c r="D63" s="178">
        <v>709.1747906868809</v>
      </c>
      <c r="E63" s="170">
        <v>187589</v>
      </c>
      <c r="F63" s="171">
        <v>11616</v>
      </c>
      <c r="G63" s="179">
        <v>264.51729878653487</v>
      </c>
      <c r="H63" s="180">
        <v>4</v>
      </c>
      <c r="I63" s="172">
        <f t="shared" si="0"/>
        <v>6.1922607402353017E-2</v>
      </c>
      <c r="J63" s="82">
        <v>2</v>
      </c>
    </row>
    <row r="64" spans="1:10" x14ac:dyDescent="0.3">
      <c r="A64" s="167" t="s">
        <v>132</v>
      </c>
      <c r="B64" s="167" t="s">
        <v>130</v>
      </c>
      <c r="C64" s="169" t="s">
        <v>133</v>
      </c>
      <c r="D64" s="181">
        <v>189.79896289896979</v>
      </c>
      <c r="E64" s="170">
        <v>160987</v>
      </c>
      <c r="F64" s="170">
        <v>14436</v>
      </c>
      <c r="G64" s="179">
        <v>848.19746926485345</v>
      </c>
      <c r="H64" s="180">
        <v>6</v>
      </c>
      <c r="I64" s="172">
        <f t="shared" si="0"/>
        <v>8.9671836856392129E-2</v>
      </c>
      <c r="J64" s="82">
        <v>3</v>
      </c>
    </row>
    <row r="65" spans="1:10" x14ac:dyDescent="0.3">
      <c r="A65" s="167" t="s">
        <v>134</v>
      </c>
      <c r="B65" s="167" t="s">
        <v>130</v>
      </c>
      <c r="C65" s="169" t="s">
        <v>135</v>
      </c>
      <c r="D65" s="181">
        <v>423.49859954753651</v>
      </c>
      <c r="E65" s="170">
        <v>213967</v>
      </c>
      <c r="F65" s="170">
        <v>15228</v>
      </c>
      <c r="G65" s="179">
        <v>505.23661761479525</v>
      </c>
      <c r="H65" s="180">
        <v>5</v>
      </c>
      <c r="I65" s="172">
        <f t="shared" si="0"/>
        <v>7.1169853295134297E-2</v>
      </c>
      <c r="J65" s="82">
        <v>3</v>
      </c>
    </row>
    <row r="66" spans="1:10" x14ac:dyDescent="0.3">
      <c r="A66" s="167" t="s">
        <v>136</v>
      </c>
      <c r="B66" s="167" t="s">
        <v>130</v>
      </c>
      <c r="C66" s="169" t="s">
        <v>137</v>
      </c>
      <c r="D66" s="178">
        <v>1223.1082547853459</v>
      </c>
      <c r="E66" s="170">
        <v>262387</v>
      </c>
      <c r="F66" s="171">
        <v>19272</v>
      </c>
      <c r="G66" s="179">
        <v>214.52475606588774</v>
      </c>
      <c r="H66" s="180">
        <v>4</v>
      </c>
      <c r="I66" s="172">
        <f t="shared" ref="I66:I129" si="1">F66/E66</f>
        <v>7.3448760799887186E-2</v>
      </c>
      <c r="J66" s="82">
        <v>3</v>
      </c>
    </row>
    <row r="67" spans="1:10" x14ac:dyDescent="0.3">
      <c r="A67" s="167" t="s">
        <v>138</v>
      </c>
      <c r="B67" s="167" t="s">
        <v>130</v>
      </c>
      <c r="C67" s="169" t="s">
        <v>139</v>
      </c>
      <c r="D67" s="178">
        <v>1587.578051161709</v>
      </c>
      <c r="E67" s="170">
        <v>90291</v>
      </c>
      <c r="F67" s="171">
        <v>29373</v>
      </c>
      <c r="G67" s="179">
        <v>56.873424228767604</v>
      </c>
      <c r="H67" s="182">
        <v>2</v>
      </c>
      <c r="I67" s="172">
        <f t="shared" si="1"/>
        <v>0.32531481543010932</v>
      </c>
      <c r="J67" s="82">
        <v>6</v>
      </c>
    </row>
    <row r="68" spans="1:10" x14ac:dyDescent="0.3">
      <c r="A68" s="167" t="s">
        <v>140</v>
      </c>
      <c r="B68" s="167" t="s">
        <v>130</v>
      </c>
      <c r="C68" s="169" t="s">
        <v>141</v>
      </c>
      <c r="D68" s="178">
        <v>1604.3198862678639</v>
      </c>
      <c r="E68" s="170">
        <v>26481</v>
      </c>
      <c r="F68" s="171">
        <v>15974</v>
      </c>
      <c r="G68" s="179">
        <v>16.506059811801535</v>
      </c>
      <c r="H68" s="182">
        <v>1</v>
      </c>
      <c r="I68" s="172">
        <f t="shared" si="1"/>
        <v>0.60322495374041762</v>
      </c>
      <c r="J68" s="82">
        <v>6</v>
      </c>
    </row>
    <row r="69" spans="1:10" x14ac:dyDescent="0.3">
      <c r="A69" s="167" t="s">
        <v>142</v>
      </c>
      <c r="B69" s="167" t="s">
        <v>130</v>
      </c>
      <c r="C69" s="175" t="s">
        <v>143</v>
      </c>
      <c r="D69" s="181">
        <v>663.24819146307232</v>
      </c>
      <c r="E69" s="170">
        <v>14398</v>
      </c>
      <c r="F69" s="171">
        <v>5664</v>
      </c>
      <c r="G69" s="179">
        <v>21.708313999679618</v>
      </c>
      <c r="H69" s="182">
        <v>1</v>
      </c>
      <c r="I69" s="172">
        <f t="shared" si="1"/>
        <v>0.39338797055146546</v>
      </c>
      <c r="J69" s="82">
        <v>6</v>
      </c>
    </row>
    <row r="70" spans="1:10" x14ac:dyDescent="0.3">
      <c r="A70" s="167" t="s">
        <v>144</v>
      </c>
      <c r="B70" s="167" t="s">
        <v>130</v>
      </c>
      <c r="C70" s="173" t="s">
        <v>145</v>
      </c>
      <c r="D70" s="178">
        <v>311.92014836609059</v>
      </c>
      <c r="E70" s="170">
        <v>160621</v>
      </c>
      <c r="F70" s="171">
        <v>18713</v>
      </c>
      <c r="G70" s="179">
        <v>514.94268915095643</v>
      </c>
      <c r="H70" s="180">
        <v>5</v>
      </c>
      <c r="I70" s="172">
        <f t="shared" si="1"/>
        <v>0.11650406858380909</v>
      </c>
      <c r="J70" s="82">
        <v>4</v>
      </c>
    </row>
    <row r="71" spans="1:10" x14ac:dyDescent="0.3">
      <c r="A71" s="167" t="s">
        <v>146</v>
      </c>
      <c r="B71" s="167" t="s">
        <v>130</v>
      </c>
      <c r="C71" s="169" t="s">
        <v>147</v>
      </c>
      <c r="D71" s="181">
        <v>13.5504490567297</v>
      </c>
      <c r="E71" s="170">
        <v>34791</v>
      </c>
      <c r="F71" s="171">
        <v>2586</v>
      </c>
      <c r="G71" s="179">
        <v>2567.5163866780772</v>
      </c>
      <c r="H71" s="180">
        <v>6</v>
      </c>
      <c r="I71" s="172">
        <f t="shared" si="1"/>
        <v>7.4329567991721995E-2</v>
      </c>
      <c r="J71" s="82">
        <v>3</v>
      </c>
    </row>
    <row r="72" spans="1:10" x14ac:dyDescent="0.3">
      <c r="A72" s="167" t="s">
        <v>148</v>
      </c>
      <c r="B72" s="167" t="s">
        <v>130</v>
      </c>
      <c r="C72" s="169" t="s">
        <v>149</v>
      </c>
      <c r="D72" s="178">
        <v>189.41637928460361</v>
      </c>
      <c r="E72" s="170">
        <v>141715</v>
      </c>
      <c r="F72" s="171">
        <v>17744</v>
      </c>
      <c r="G72" s="179">
        <v>748.16655526431055</v>
      </c>
      <c r="H72" s="180">
        <v>6</v>
      </c>
      <c r="I72" s="172">
        <f t="shared" si="1"/>
        <v>0.12520904632537133</v>
      </c>
      <c r="J72" s="82">
        <v>5</v>
      </c>
    </row>
    <row r="73" spans="1:10" x14ac:dyDescent="0.3">
      <c r="A73" s="167" t="s">
        <v>150</v>
      </c>
      <c r="B73" s="167" t="s">
        <v>130</v>
      </c>
      <c r="C73" s="169" t="s">
        <v>151</v>
      </c>
      <c r="D73" s="178">
        <v>95.573050047823344</v>
      </c>
      <c r="E73" s="170">
        <v>134789</v>
      </c>
      <c r="F73" s="171">
        <v>8994</v>
      </c>
      <c r="G73" s="179">
        <v>1410.3243532832066</v>
      </c>
      <c r="H73" s="180">
        <v>6</v>
      </c>
      <c r="I73" s="172">
        <f t="shared" si="1"/>
        <v>6.672651329114393E-2</v>
      </c>
      <c r="J73" s="82">
        <v>2</v>
      </c>
    </row>
    <row r="74" spans="1:10" x14ac:dyDescent="0.3">
      <c r="A74" s="167" t="s">
        <v>152</v>
      </c>
      <c r="B74" s="167" t="s">
        <v>130</v>
      </c>
      <c r="C74" s="169" t="s">
        <v>153</v>
      </c>
      <c r="D74" s="178">
        <v>461.27607259567111</v>
      </c>
      <c r="E74" s="170">
        <v>181113</v>
      </c>
      <c r="F74" s="171">
        <v>32112</v>
      </c>
      <c r="G74" s="179">
        <v>392.63471651770146</v>
      </c>
      <c r="H74" s="180">
        <v>5</v>
      </c>
      <c r="I74" s="172">
        <f t="shared" si="1"/>
        <v>0.17730367229298835</v>
      </c>
      <c r="J74" s="82">
        <v>6</v>
      </c>
    </row>
    <row r="75" spans="1:10" x14ac:dyDescent="0.3">
      <c r="A75" s="167" t="s">
        <v>154</v>
      </c>
      <c r="B75" s="167" t="s">
        <v>130</v>
      </c>
      <c r="C75" s="174" t="s">
        <v>155</v>
      </c>
      <c r="D75" s="178">
        <v>83.131708414326269</v>
      </c>
      <c r="E75" s="170">
        <v>55299</v>
      </c>
      <c r="F75" s="171">
        <v>8442</v>
      </c>
      <c r="G75" s="179">
        <v>665.19744457062313</v>
      </c>
      <c r="H75" s="180">
        <v>6</v>
      </c>
      <c r="I75" s="172">
        <f t="shared" si="1"/>
        <v>0.15266098844463732</v>
      </c>
      <c r="J75" s="82">
        <v>5</v>
      </c>
    </row>
    <row r="76" spans="1:10" x14ac:dyDescent="0.3">
      <c r="A76" s="167" t="s">
        <v>156</v>
      </c>
      <c r="B76" s="167" t="s">
        <v>130</v>
      </c>
      <c r="C76" s="174" t="s">
        <v>157</v>
      </c>
      <c r="D76" s="178">
        <v>637.76927575356308</v>
      </c>
      <c r="E76" s="170">
        <v>241697</v>
      </c>
      <c r="F76" s="171">
        <v>39276</v>
      </c>
      <c r="G76" s="179">
        <v>378.97247357113645</v>
      </c>
      <c r="H76" s="180">
        <v>5</v>
      </c>
      <c r="I76" s="172">
        <f t="shared" si="1"/>
        <v>0.16250098263528301</v>
      </c>
      <c r="J76" s="82">
        <v>6</v>
      </c>
    </row>
    <row r="77" spans="1:10" x14ac:dyDescent="0.3">
      <c r="A77" s="167" t="s">
        <v>158</v>
      </c>
      <c r="B77" s="167" t="s">
        <v>130</v>
      </c>
      <c r="C77" s="174" t="s">
        <v>159</v>
      </c>
      <c r="D77" s="181">
        <v>407.84192299349348</v>
      </c>
      <c r="E77" s="170">
        <v>9626</v>
      </c>
      <c r="F77" s="171">
        <v>2109</v>
      </c>
      <c r="G77" s="179">
        <v>23.602281808958537</v>
      </c>
      <c r="H77" s="182">
        <v>1</v>
      </c>
      <c r="I77" s="172">
        <f t="shared" si="1"/>
        <v>0.21909412009141907</v>
      </c>
      <c r="J77" s="82">
        <v>6</v>
      </c>
    </row>
    <row r="78" spans="1:10" x14ac:dyDescent="0.3">
      <c r="A78" s="167" t="s">
        <v>160</v>
      </c>
      <c r="B78" s="167" t="s">
        <v>130</v>
      </c>
      <c r="C78" s="169" t="s">
        <v>161</v>
      </c>
      <c r="D78" s="178">
        <v>187.01284109250031</v>
      </c>
      <c r="E78" s="170">
        <v>113694</v>
      </c>
      <c r="F78" s="171">
        <v>21534</v>
      </c>
      <c r="G78" s="179">
        <v>607.94755769612982</v>
      </c>
      <c r="H78" s="180">
        <v>6</v>
      </c>
      <c r="I78" s="172">
        <f t="shared" si="1"/>
        <v>0.1894031347300649</v>
      </c>
      <c r="J78" s="82">
        <v>6</v>
      </c>
    </row>
    <row r="79" spans="1:10" x14ac:dyDescent="0.3">
      <c r="A79" s="167" t="s">
        <v>162</v>
      </c>
      <c r="B79" s="167" t="s">
        <v>130</v>
      </c>
      <c r="C79" s="169" t="s">
        <v>163</v>
      </c>
      <c r="D79" s="178">
        <v>18.408975143765339</v>
      </c>
      <c r="E79" s="170">
        <v>165698</v>
      </c>
      <c r="F79" s="171">
        <v>16056</v>
      </c>
      <c r="G79" s="179">
        <v>9000.9356146106693</v>
      </c>
      <c r="H79" s="180">
        <v>6</v>
      </c>
      <c r="I79" s="172">
        <f t="shared" si="1"/>
        <v>9.6899178022667745E-2</v>
      </c>
      <c r="J79" s="82">
        <v>3</v>
      </c>
    </row>
    <row r="80" spans="1:10" x14ac:dyDescent="0.3">
      <c r="A80" s="167" t="s">
        <v>164</v>
      </c>
      <c r="B80" s="167" t="s">
        <v>130</v>
      </c>
      <c r="C80" s="174" t="s">
        <v>165</v>
      </c>
      <c r="D80" s="178">
        <v>9.6046720282080411</v>
      </c>
      <c r="E80" s="170">
        <v>120505</v>
      </c>
      <c r="F80" s="171">
        <v>13620</v>
      </c>
      <c r="G80" s="179">
        <v>12546.49816735937</v>
      </c>
      <c r="H80" s="180">
        <v>6</v>
      </c>
      <c r="I80" s="172">
        <f t="shared" si="1"/>
        <v>0.11302435583585743</v>
      </c>
      <c r="J80" s="82">
        <v>4</v>
      </c>
    </row>
    <row r="81" spans="1:10" x14ac:dyDescent="0.3">
      <c r="A81" s="167" t="s">
        <v>166</v>
      </c>
      <c r="B81" s="167" t="s">
        <v>130</v>
      </c>
      <c r="C81" s="174" t="s">
        <v>167</v>
      </c>
      <c r="D81" s="178">
        <v>17.954451910280429</v>
      </c>
      <c r="E81" s="170">
        <v>86642</v>
      </c>
      <c r="F81" s="171">
        <v>19295</v>
      </c>
      <c r="G81" s="179">
        <v>4825.6555217032374</v>
      </c>
      <c r="H81" s="180">
        <v>6</v>
      </c>
      <c r="I81" s="172">
        <f t="shared" si="1"/>
        <v>0.22269799866115741</v>
      </c>
      <c r="J81" s="82">
        <v>6</v>
      </c>
    </row>
    <row r="82" spans="1:10" x14ac:dyDescent="0.3">
      <c r="A82" s="167" t="s">
        <v>168</v>
      </c>
      <c r="B82" s="167" t="s">
        <v>130</v>
      </c>
      <c r="C82" s="169" t="s">
        <v>169</v>
      </c>
      <c r="D82" s="181">
        <v>613.58837488653512</v>
      </c>
      <c r="E82" s="170">
        <v>281622</v>
      </c>
      <c r="F82" s="171">
        <v>51654</v>
      </c>
      <c r="G82" s="179">
        <v>458.97544922046086</v>
      </c>
      <c r="H82" s="180">
        <v>5</v>
      </c>
      <c r="I82" s="172">
        <f t="shared" si="1"/>
        <v>0.18341606834693314</v>
      </c>
      <c r="J82" s="82">
        <v>6</v>
      </c>
    </row>
    <row r="83" spans="1:10" x14ac:dyDescent="0.3">
      <c r="A83" s="167" t="s">
        <v>170</v>
      </c>
      <c r="B83" s="167" t="s">
        <v>130</v>
      </c>
      <c r="C83" s="174" t="s">
        <v>171</v>
      </c>
      <c r="D83" s="181">
        <v>348.54636240210442</v>
      </c>
      <c r="E83" s="170">
        <v>151729</v>
      </c>
      <c r="F83" s="171">
        <v>20112</v>
      </c>
      <c r="G83" s="179">
        <v>435.31941907044245</v>
      </c>
      <c r="H83" s="180">
        <v>5</v>
      </c>
      <c r="I83" s="172">
        <f t="shared" si="1"/>
        <v>0.13255211594355726</v>
      </c>
      <c r="J83" s="82">
        <v>5</v>
      </c>
    </row>
    <row r="84" spans="1:10" x14ac:dyDescent="0.3">
      <c r="A84" s="167" t="s">
        <v>172</v>
      </c>
      <c r="B84" s="167" t="s">
        <v>130</v>
      </c>
      <c r="C84" s="169" t="s">
        <v>173</v>
      </c>
      <c r="D84" s="178">
        <v>215.79126725376409</v>
      </c>
      <c r="E84" s="170">
        <v>168191</v>
      </c>
      <c r="F84" s="171">
        <v>13404</v>
      </c>
      <c r="G84" s="179">
        <v>779.41522907974036</v>
      </c>
      <c r="H84" s="180">
        <v>6</v>
      </c>
      <c r="I84" s="172">
        <f t="shared" si="1"/>
        <v>7.9695108537317691E-2</v>
      </c>
      <c r="J84" s="82">
        <v>3</v>
      </c>
    </row>
    <row r="85" spans="1:10" x14ac:dyDescent="0.3">
      <c r="A85" s="167" t="s">
        <v>174</v>
      </c>
      <c r="B85" s="167" t="s">
        <v>130</v>
      </c>
      <c r="C85" s="169" t="s">
        <v>175</v>
      </c>
      <c r="D85" s="181">
        <v>59.843108632990102</v>
      </c>
      <c r="E85" s="170">
        <v>61202</v>
      </c>
      <c r="F85" s="171">
        <v>5112</v>
      </c>
      <c r="G85" s="179">
        <v>1022.7075664692454</v>
      </c>
      <c r="H85" s="180">
        <v>6</v>
      </c>
      <c r="I85" s="172">
        <f t="shared" si="1"/>
        <v>8.3526682134570762E-2</v>
      </c>
      <c r="J85" s="82">
        <v>3</v>
      </c>
    </row>
    <row r="86" spans="1:10" x14ac:dyDescent="0.3">
      <c r="A86" s="167" t="s">
        <v>176</v>
      </c>
      <c r="B86" s="174" t="s">
        <v>177</v>
      </c>
      <c r="C86" s="173" t="s">
        <v>178</v>
      </c>
      <c r="D86" s="181">
        <v>31685.21755067597</v>
      </c>
      <c r="E86" s="170">
        <v>99063</v>
      </c>
      <c r="F86" s="171">
        <v>6036</v>
      </c>
      <c r="G86" s="179">
        <v>3.1264737204837845</v>
      </c>
      <c r="H86" s="182">
        <v>1</v>
      </c>
      <c r="I86" s="172">
        <f t="shared" si="1"/>
        <v>6.0930922746131252E-2</v>
      </c>
      <c r="J86" s="82">
        <v>2</v>
      </c>
    </row>
    <row r="87" spans="1:10" x14ac:dyDescent="0.3">
      <c r="A87" s="167" t="s">
        <v>179</v>
      </c>
      <c r="B87" s="174" t="s">
        <v>177</v>
      </c>
      <c r="C87" s="169" t="s">
        <v>180</v>
      </c>
      <c r="D87" s="178">
        <v>536.19954811991158</v>
      </c>
      <c r="E87" s="170">
        <v>26976</v>
      </c>
      <c r="F87" s="171">
        <v>10152</v>
      </c>
      <c r="G87" s="179">
        <v>50.30962837359067</v>
      </c>
      <c r="H87" s="182">
        <v>2</v>
      </c>
      <c r="I87" s="172">
        <f t="shared" si="1"/>
        <v>0.37633451957295372</v>
      </c>
      <c r="J87" s="82">
        <v>6</v>
      </c>
    </row>
    <row r="88" spans="1:10" x14ac:dyDescent="0.3">
      <c r="A88" s="167" t="s">
        <v>181</v>
      </c>
      <c r="B88" s="174" t="s">
        <v>177</v>
      </c>
      <c r="C88" s="169" t="s">
        <v>182</v>
      </c>
      <c r="D88" s="178">
        <v>732.57406666182146</v>
      </c>
      <c r="E88" s="170">
        <v>52419</v>
      </c>
      <c r="F88" s="171">
        <v>19050</v>
      </c>
      <c r="G88" s="179">
        <v>71.554539514157014</v>
      </c>
      <c r="H88" s="182">
        <v>2</v>
      </c>
      <c r="I88" s="172">
        <f t="shared" si="1"/>
        <v>0.36341784467464089</v>
      </c>
      <c r="J88" s="82">
        <v>6</v>
      </c>
    </row>
    <row r="89" spans="1:10" x14ac:dyDescent="0.3">
      <c r="A89" s="167" t="s">
        <v>183</v>
      </c>
      <c r="B89" s="174" t="s">
        <v>177</v>
      </c>
      <c r="C89" s="169" t="s">
        <v>99</v>
      </c>
      <c r="D89" s="181">
        <v>135.01440581297439</v>
      </c>
      <c r="E89" s="170">
        <v>32081</v>
      </c>
      <c r="F89" s="171">
        <v>0</v>
      </c>
      <c r="G89" s="179">
        <v>237.6116815596661</v>
      </c>
      <c r="H89" s="180">
        <v>4</v>
      </c>
      <c r="I89" s="172">
        <f t="shared" si="1"/>
        <v>0</v>
      </c>
      <c r="J89" s="82">
        <v>0</v>
      </c>
    </row>
    <row r="90" spans="1:10" x14ac:dyDescent="0.3">
      <c r="A90" s="167" t="s">
        <v>184</v>
      </c>
      <c r="B90" s="174" t="s">
        <v>177</v>
      </c>
      <c r="C90" s="175" t="s">
        <v>185</v>
      </c>
      <c r="D90" s="178">
        <v>2070.5173175225732</v>
      </c>
      <c r="E90" s="170">
        <v>34811</v>
      </c>
      <c r="F90" s="171">
        <v>16794</v>
      </c>
      <c r="G90" s="179">
        <v>16.81270651802722</v>
      </c>
      <c r="H90" s="182">
        <v>1</v>
      </c>
      <c r="I90" s="172">
        <f t="shared" si="1"/>
        <v>0.48243371348137082</v>
      </c>
      <c r="J90" s="82">
        <v>6</v>
      </c>
    </row>
    <row r="91" spans="1:10" x14ac:dyDescent="0.3">
      <c r="A91" s="167" t="s">
        <v>186</v>
      </c>
      <c r="B91" s="174" t="s">
        <v>177</v>
      </c>
      <c r="C91" s="169" t="s">
        <v>187</v>
      </c>
      <c r="D91" s="178">
        <v>340.90598995437489</v>
      </c>
      <c r="E91" s="170">
        <v>47693</v>
      </c>
      <c r="F91" s="171">
        <v>23964</v>
      </c>
      <c r="G91" s="179">
        <v>139.90073922251406</v>
      </c>
      <c r="H91" s="180">
        <v>3</v>
      </c>
      <c r="I91" s="172">
        <f t="shared" si="1"/>
        <v>0.50246367391441094</v>
      </c>
      <c r="J91" s="82">
        <v>6</v>
      </c>
    </row>
    <row r="92" spans="1:10" x14ac:dyDescent="0.3">
      <c r="A92" s="167" t="s">
        <v>188</v>
      </c>
      <c r="B92" s="174" t="s">
        <v>177</v>
      </c>
      <c r="C92" s="169" t="s">
        <v>189</v>
      </c>
      <c r="D92" s="178">
        <v>359.66747583227323</v>
      </c>
      <c r="E92" s="170">
        <v>14180</v>
      </c>
      <c r="F92" s="171">
        <v>3228</v>
      </c>
      <c r="G92" s="179">
        <v>39.425305185539429</v>
      </c>
      <c r="H92" s="182">
        <v>2</v>
      </c>
      <c r="I92" s="172">
        <f t="shared" si="1"/>
        <v>0.22764456981664316</v>
      </c>
      <c r="J92" s="82">
        <v>6</v>
      </c>
    </row>
    <row r="93" spans="1:10" x14ac:dyDescent="0.3">
      <c r="A93" s="167" t="s">
        <v>190</v>
      </c>
      <c r="B93" s="174" t="s">
        <v>177</v>
      </c>
      <c r="C93" s="169" t="s">
        <v>191</v>
      </c>
      <c r="D93" s="178">
        <v>152.80294833301639</v>
      </c>
      <c r="E93" s="170">
        <v>8320</v>
      </c>
      <c r="F93" s="171">
        <v>5985</v>
      </c>
      <c r="G93" s="179">
        <v>54.449211162257946</v>
      </c>
      <c r="H93" s="182">
        <v>2</v>
      </c>
      <c r="I93" s="172">
        <f t="shared" si="1"/>
        <v>0.71935096153846156</v>
      </c>
      <c r="J93" s="82">
        <v>6</v>
      </c>
    </row>
    <row r="94" spans="1:10" x14ac:dyDescent="0.3">
      <c r="A94" s="167" t="s">
        <v>192</v>
      </c>
      <c r="B94" s="174" t="s">
        <v>177</v>
      </c>
      <c r="C94" s="169" t="s">
        <v>193</v>
      </c>
      <c r="D94" s="178">
        <v>98.657554772388721</v>
      </c>
      <c r="E94" s="170">
        <v>15281</v>
      </c>
      <c r="F94" s="171">
        <v>10006</v>
      </c>
      <c r="G94" s="179">
        <v>154.88930407057578</v>
      </c>
      <c r="H94" s="180">
        <v>3</v>
      </c>
      <c r="I94" s="172">
        <f t="shared" si="1"/>
        <v>0.6548000785288921</v>
      </c>
      <c r="J94" s="82">
        <v>6</v>
      </c>
    </row>
    <row r="95" spans="1:10" x14ac:dyDescent="0.3">
      <c r="A95" s="167" t="s">
        <v>194</v>
      </c>
      <c r="B95" s="174" t="s">
        <v>177</v>
      </c>
      <c r="C95" s="169" t="s">
        <v>195</v>
      </c>
      <c r="D95" s="178">
        <v>2015.7404908695739</v>
      </c>
      <c r="E95" s="170">
        <v>77373</v>
      </c>
      <c r="F95" s="171">
        <v>23058</v>
      </c>
      <c r="G95" s="179">
        <v>38.384405309347102</v>
      </c>
      <c r="H95" s="182">
        <v>2</v>
      </c>
      <c r="I95" s="172">
        <f t="shared" si="1"/>
        <v>0.29801093404676049</v>
      </c>
      <c r="J95" s="82">
        <v>6</v>
      </c>
    </row>
    <row r="96" spans="1:10" x14ac:dyDescent="0.3">
      <c r="A96" s="167" t="s">
        <v>196</v>
      </c>
      <c r="B96" s="174" t="s">
        <v>177</v>
      </c>
      <c r="C96" s="169" t="s">
        <v>197</v>
      </c>
      <c r="D96" s="178">
        <v>1016.550202995467</v>
      </c>
      <c r="E96" s="170">
        <v>107671</v>
      </c>
      <c r="F96" s="171">
        <v>6408</v>
      </c>
      <c r="G96" s="179">
        <v>105.91803501954554</v>
      </c>
      <c r="H96" s="180">
        <v>3</v>
      </c>
      <c r="I96" s="172">
        <f t="shared" si="1"/>
        <v>5.9514632538009309E-2</v>
      </c>
      <c r="J96" s="82">
        <v>2</v>
      </c>
    </row>
    <row r="97" spans="1:10" x14ac:dyDescent="0.3">
      <c r="A97" s="167" t="s">
        <v>198</v>
      </c>
      <c r="B97" s="174" t="s">
        <v>177</v>
      </c>
      <c r="C97" s="169" t="s">
        <v>199</v>
      </c>
      <c r="D97" s="178">
        <v>358.76113492352908</v>
      </c>
      <c r="E97" s="170">
        <v>87948</v>
      </c>
      <c r="F97" s="171">
        <v>2292</v>
      </c>
      <c r="G97" s="179">
        <v>245.14361071676942</v>
      </c>
      <c r="H97" s="180">
        <v>4</v>
      </c>
      <c r="I97" s="172">
        <f t="shared" si="1"/>
        <v>2.6060854141083369E-2</v>
      </c>
      <c r="J97" s="82">
        <v>1</v>
      </c>
    </row>
    <row r="98" spans="1:10" x14ac:dyDescent="0.3">
      <c r="A98" s="167" t="s">
        <v>200</v>
      </c>
      <c r="B98" s="167" t="s">
        <v>201</v>
      </c>
      <c r="C98" s="173" t="s">
        <v>202</v>
      </c>
      <c r="D98" s="178">
        <v>620.2941764970501</v>
      </c>
      <c r="E98" s="170">
        <v>50338</v>
      </c>
      <c r="F98" s="171">
        <v>19530</v>
      </c>
      <c r="G98" s="179">
        <v>81.151817810495587</v>
      </c>
      <c r="H98" s="180">
        <v>3</v>
      </c>
      <c r="I98" s="172">
        <f t="shared" si="1"/>
        <v>0.38797727363025947</v>
      </c>
      <c r="J98" s="82">
        <v>6</v>
      </c>
    </row>
    <row r="99" spans="1:10" x14ac:dyDescent="0.3">
      <c r="A99" s="167" t="s">
        <v>203</v>
      </c>
      <c r="B99" s="167" t="s">
        <v>201</v>
      </c>
      <c r="C99" s="167" t="s">
        <v>204</v>
      </c>
      <c r="D99" s="178">
        <v>957.86678696552292</v>
      </c>
      <c r="E99" s="170">
        <v>139538</v>
      </c>
      <c r="F99" s="171">
        <v>45054</v>
      </c>
      <c r="G99" s="179">
        <v>145.67578905418554</v>
      </c>
      <c r="H99" s="180">
        <v>3</v>
      </c>
      <c r="I99" s="172">
        <f t="shared" si="1"/>
        <v>0.32287978901804526</v>
      </c>
      <c r="J99" s="82">
        <v>6</v>
      </c>
    </row>
    <row r="100" spans="1:10" x14ac:dyDescent="0.3">
      <c r="A100" s="167" t="s">
        <v>205</v>
      </c>
      <c r="B100" s="167" t="s">
        <v>201</v>
      </c>
      <c r="C100" s="167" t="s">
        <v>206</v>
      </c>
      <c r="D100" s="178">
        <v>794.20756372613505</v>
      </c>
      <c r="E100" s="170">
        <v>25694</v>
      </c>
      <c r="F100" s="171">
        <v>18012</v>
      </c>
      <c r="G100" s="179">
        <v>32.35174427129985</v>
      </c>
      <c r="H100" s="182">
        <v>2</v>
      </c>
      <c r="I100" s="172">
        <f t="shared" si="1"/>
        <v>0.70101969331361402</v>
      </c>
      <c r="J100" s="82">
        <v>6</v>
      </c>
    </row>
    <row r="101" spans="1:10" x14ac:dyDescent="0.3">
      <c r="A101" s="167" t="s">
        <v>207</v>
      </c>
      <c r="B101" s="167" t="s">
        <v>201</v>
      </c>
      <c r="C101" s="168" t="s">
        <v>208</v>
      </c>
      <c r="D101" s="178">
        <v>1443.8027243845729</v>
      </c>
      <c r="E101" s="170">
        <v>314563</v>
      </c>
      <c r="F101" s="171">
        <v>130788</v>
      </c>
      <c r="G101" s="179">
        <v>217.87117774977452</v>
      </c>
      <c r="H101" s="180">
        <v>4</v>
      </c>
      <c r="I101" s="172">
        <f t="shared" si="1"/>
        <v>0.41577680782545945</v>
      </c>
      <c r="J101" s="82">
        <v>6</v>
      </c>
    </row>
    <row r="102" spans="1:10" x14ac:dyDescent="0.3">
      <c r="A102" s="167" t="s">
        <v>209</v>
      </c>
      <c r="B102" s="167" t="s">
        <v>201</v>
      </c>
      <c r="C102" s="167" t="s">
        <v>210</v>
      </c>
      <c r="D102" s="178">
        <v>170.3786313707748</v>
      </c>
      <c r="E102" s="170">
        <v>23637</v>
      </c>
      <c r="F102" s="171">
        <v>19728</v>
      </c>
      <c r="G102" s="179">
        <v>138.73218613055766</v>
      </c>
      <c r="H102" s="180">
        <v>3</v>
      </c>
      <c r="I102" s="172">
        <f t="shared" si="1"/>
        <v>0.83462368320852898</v>
      </c>
      <c r="J102" s="82">
        <v>6</v>
      </c>
    </row>
    <row r="103" spans="1:10" x14ac:dyDescent="0.3">
      <c r="A103" s="167" t="s">
        <v>211</v>
      </c>
      <c r="B103" s="167" t="s">
        <v>201</v>
      </c>
      <c r="C103" s="167" t="s">
        <v>212</v>
      </c>
      <c r="D103" s="178">
        <v>308.36691191075431</v>
      </c>
      <c r="E103" s="170">
        <v>89930</v>
      </c>
      <c r="F103" s="171">
        <v>34992</v>
      </c>
      <c r="G103" s="179">
        <v>291.63310500066558</v>
      </c>
      <c r="H103" s="180">
        <v>4</v>
      </c>
      <c r="I103" s="172">
        <f t="shared" si="1"/>
        <v>0.38910263538307571</v>
      </c>
      <c r="J103" s="82">
        <v>6</v>
      </c>
    </row>
    <row r="104" spans="1:10" x14ac:dyDescent="0.3">
      <c r="A104" s="167" t="s">
        <v>213</v>
      </c>
      <c r="B104" s="167" t="s">
        <v>201</v>
      </c>
      <c r="C104" s="167" t="s">
        <v>214</v>
      </c>
      <c r="D104" s="178">
        <v>320.12103661275381</v>
      </c>
      <c r="E104" s="170">
        <v>114320</v>
      </c>
      <c r="F104" s="171">
        <v>4710</v>
      </c>
      <c r="G104" s="179">
        <v>357.11492505970921</v>
      </c>
      <c r="H104" s="180">
        <v>5</v>
      </c>
      <c r="I104" s="172">
        <f t="shared" si="1"/>
        <v>4.1200139958012597E-2</v>
      </c>
      <c r="J104" s="82">
        <v>2</v>
      </c>
    </row>
    <row r="105" spans="1:10" x14ac:dyDescent="0.3">
      <c r="A105" s="167" t="s">
        <v>215</v>
      </c>
      <c r="B105" s="167" t="s">
        <v>201</v>
      </c>
      <c r="C105" s="167" t="s">
        <v>216</v>
      </c>
      <c r="D105" s="178">
        <v>151.87201605865749</v>
      </c>
      <c r="E105" s="170">
        <v>61599</v>
      </c>
      <c r="F105" s="171">
        <v>0</v>
      </c>
      <c r="G105" s="179">
        <v>405.59809238463413</v>
      </c>
      <c r="H105" s="180">
        <v>5</v>
      </c>
      <c r="I105" s="172">
        <f t="shared" si="1"/>
        <v>0</v>
      </c>
      <c r="J105" s="82">
        <v>0</v>
      </c>
    </row>
    <row r="106" spans="1:10" x14ac:dyDescent="0.3">
      <c r="A106" s="167" t="s">
        <v>217</v>
      </c>
      <c r="B106" s="167" t="s">
        <v>201</v>
      </c>
      <c r="C106" s="167" t="s">
        <v>218</v>
      </c>
      <c r="D106" s="178">
        <v>71.303944551543893</v>
      </c>
      <c r="E106" s="170">
        <v>72687</v>
      </c>
      <c r="F106" s="171">
        <v>6390</v>
      </c>
      <c r="G106" s="179">
        <v>1019.3966190391659</v>
      </c>
      <c r="H106" s="180">
        <v>6</v>
      </c>
      <c r="I106" s="172">
        <f t="shared" si="1"/>
        <v>8.7911180816377069E-2</v>
      </c>
      <c r="J106" s="82">
        <v>3</v>
      </c>
    </row>
    <row r="107" spans="1:10" x14ac:dyDescent="0.3">
      <c r="A107" s="167" t="s">
        <v>219</v>
      </c>
      <c r="B107" s="167" t="s">
        <v>201</v>
      </c>
      <c r="C107" s="167" t="s">
        <v>220</v>
      </c>
      <c r="D107" s="178">
        <v>40.334799805864527</v>
      </c>
      <c r="E107" s="170">
        <v>82294</v>
      </c>
      <c r="F107" s="171">
        <v>4380</v>
      </c>
      <c r="G107" s="179">
        <v>2040.2729255156676</v>
      </c>
      <c r="H107" s="180">
        <v>6</v>
      </c>
      <c r="I107" s="172">
        <f t="shared" si="1"/>
        <v>5.3223807324956865E-2</v>
      </c>
      <c r="J107" s="82">
        <v>2</v>
      </c>
    </row>
    <row r="108" spans="1:10" x14ac:dyDescent="0.3">
      <c r="A108" s="167" t="s">
        <v>221</v>
      </c>
      <c r="B108" s="167" t="s">
        <v>201</v>
      </c>
      <c r="C108" s="167" t="s">
        <v>222</v>
      </c>
      <c r="D108" s="178">
        <v>161.09458818080759</v>
      </c>
      <c r="E108" s="170">
        <v>133462</v>
      </c>
      <c r="F108" s="171">
        <v>30084</v>
      </c>
      <c r="G108" s="179">
        <v>828.46979223291089</v>
      </c>
      <c r="H108" s="180">
        <v>6</v>
      </c>
      <c r="I108" s="172">
        <f t="shared" si="1"/>
        <v>0.22541247695973385</v>
      </c>
      <c r="J108" s="82">
        <v>6</v>
      </c>
    </row>
    <row r="109" spans="1:10" x14ac:dyDescent="0.3">
      <c r="A109" s="167" t="s">
        <v>223</v>
      </c>
      <c r="B109" s="167" t="s">
        <v>201</v>
      </c>
      <c r="C109" s="167" t="s">
        <v>224</v>
      </c>
      <c r="D109" s="178">
        <v>245.04706653850471</v>
      </c>
      <c r="E109" s="170">
        <v>89544</v>
      </c>
      <c r="F109" s="171">
        <v>14376</v>
      </c>
      <c r="G109" s="179">
        <v>365.41551492488395</v>
      </c>
      <c r="H109" s="180">
        <v>5</v>
      </c>
      <c r="I109" s="172">
        <f t="shared" si="1"/>
        <v>0.16054677030286787</v>
      </c>
      <c r="J109" s="82">
        <v>6</v>
      </c>
    </row>
    <row r="110" spans="1:10" x14ac:dyDescent="0.3">
      <c r="A110" s="167" t="s">
        <v>225</v>
      </c>
      <c r="B110" s="167" t="s">
        <v>201</v>
      </c>
      <c r="C110" s="167" t="s">
        <v>226</v>
      </c>
      <c r="D110" s="181">
        <v>87.343090689189211</v>
      </c>
      <c r="E110" s="170">
        <v>79894</v>
      </c>
      <c r="F110" s="171">
        <v>3138</v>
      </c>
      <c r="G110" s="179">
        <v>914.71459699431944</v>
      </c>
      <c r="H110" s="180">
        <v>6</v>
      </c>
      <c r="I110" s="172">
        <f t="shared" si="1"/>
        <v>3.9277042080757003E-2</v>
      </c>
      <c r="J110" s="82">
        <v>1</v>
      </c>
    </row>
    <row r="111" spans="1:10" x14ac:dyDescent="0.3">
      <c r="A111" s="167" t="s">
        <v>227</v>
      </c>
      <c r="B111" s="167" t="s">
        <v>201</v>
      </c>
      <c r="C111" s="167" t="s">
        <v>228</v>
      </c>
      <c r="D111" s="178">
        <v>44.506533949729914</v>
      </c>
      <c r="E111" s="170">
        <v>62404</v>
      </c>
      <c r="F111" s="171">
        <v>4494</v>
      </c>
      <c r="G111" s="179">
        <v>1402.1312032629919</v>
      </c>
      <c r="H111" s="180">
        <v>6</v>
      </c>
      <c r="I111" s="172">
        <f t="shared" si="1"/>
        <v>7.2014614447791808E-2</v>
      </c>
      <c r="J111" s="82">
        <v>3</v>
      </c>
    </row>
    <row r="112" spans="1:10" x14ac:dyDescent="0.3">
      <c r="A112" s="167" t="s">
        <v>229</v>
      </c>
      <c r="B112" s="167" t="s">
        <v>201</v>
      </c>
      <c r="C112" s="167" t="s">
        <v>230</v>
      </c>
      <c r="D112" s="178">
        <v>90.72821705026287</v>
      </c>
      <c r="E112" s="170">
        <v>80097</v>
      </c>
      <c r="F112" s="171">
        <v>3900</v>
      </c>
      <c r="G112" s="179">
        <v>882.82347657759829</v>
      </c>
      <c r="H112" s="180">
        <v>6</v>
      </c>
      <c r="I112" s="172">
        <f t="shared" si="1"/>
        <v>4.8690962208322412E-2</v>
      </c>
      <c r="J112" s="82">
        <v>2</v>
      </c>
    </row>
    <row r="113" spans="1:10" x14ac:dyDescent="0.3">
      <c r="A113" s="167" t="s">
        <v>231</v>
      </c>
      <c r="B113" s="167" t="s">
        <v>201</v>
      </c>
      <c r="C113" s="167" t="s">
        <v>232</v>
      </c>
      <c r="D113" s="178">
        <v>66.721212771915845</v>
      </c>
      <c r="E113" s="170">
        <v>48560</v>
      </c>
      <c r="F113" s="171">
        <v>252</v>
      </c>
      <c r="G113" s="179">
        <v>727.80451647365396</v>
      </c>
      <c r="H113" s="180">
        <v>6</v>
      </c>
      <c r="I113" s="172">
        <f t="shared" si="1"/>
        <v>5.1894563426688632E-3</v>
      </c>
      <c r="J113" s="82">
        <v>1</v>
      </c>
    </row>
    <row r="114" spans="1:10" x14ac:dyDescent="0.3">
      <c r="A114" s="167" t="s">
        <v>233</v>
      </c>
      <c r="B114" s="167" t="s">
        <v>201</v>
      </c>
      <c r="C114" s="167" t="s">
        <v>234</v>
      </c>
      <c r="D114" s="178">
        <v>302.16492491895161</v>
      </c>
      <c r="E114" s="170">
        <v>95524</v>
      </c>
      <c r="F114" s="171">
        <v>102</v>
      </c>
      <c r="G114" s="179">
        <v>316.13199323390029</v>
      </c>
      <c r="H114" s="180">
        <v>4</v>
      </c>
      <c r="I114" s="172">
        <f t="shared" si="1"/>
        <v>1.0677944809681338E-3</v>
      </c>
      <c r="J114" s="82">
        <v>1</v>
      </c>
    </row>
    <row r="115" spans="1:10" x14ac:dyDescent="0.3">
      <c r="A115" s="167" t="s">
        <v>235</v>
      </c>
      <c r="B115" s="167" t="s">
        <v>201</v>
      </c>
      <c r="C115" s="167" t="s">
        <v>236</v>
      </c>
      <c r="D115" s="178">
        <v>133.01285711634401</v>
      </c>
      <c r="E115" s="170">
        <v>61092</v>
      </c>
      <c r="F115" s="171">
        <v>582</v>
      </c>
      <c r="G115" s="179">
        <v>459.29394589700377</v>
      </c>
      <c r="H115" s="180">
        <v>5</v>
      </c>
      <c r="I115" s="172">
        <f t="shared" si="1"/>
        <v>9.526615596150069E-3</v>
      </c>
      <c r="J115" s="82">
        <v>1</v>
      </c>
    </row>
    <row r="116" spans="1:10" x14ac:dyDescent="0.3">
      <c r="A116" s="167" t="s">
        <v>237</v>
      </c>
      <c r="B116" s="167" t="s">
        <v>201</v>
      </c>
      <c r="C116" s="167" t="s">
        <v>238</v>
      </c>
      <c r="D116" s="178">
        <v>73.919932187515371</v>
      </c>
      <c r="E116" s="170">
        <v>23695</v>
      </c>
      <c r="F116" s="171">
        <v>222</v>
      </c>
      <c r="G116" s="179">
        <v>320.54953648891393</v>
      </c>
      <c r="H116" s="180">
        <v>5</v>
      </c>
      <c r="I116" s="172">
        <f t="shared" si="1"/>
        <v>9.3690652036294581E-3</v>
      </c>
      <c r="J116" s="82">
        <v>1</v>
      </c>
    </row>
    <row r="117" spans="1:10" x14ac:dyDescent="0.3">
      <c r="A117" s="167" t="s">
        <v>239</v>
      </c>
      <c r="B117" s="167" t="s">
        <v>201</v>
      </c>
      <c r="C117" s="167" t="s">
        <v>240</v>
      </c>
      <c r="D117" s="178">
        <v>179.2912041686908</v>
      </c>
      <c r="E117" s="170">
        <v>80640</v>
      </c>
      <c r="F117" s="171">
        <v>4560</v>
      </c>
      <c r="G117" s="179">
        <v>449.77108817969543</v>
      </c>
      <c r="H117" s="180">
        <v>5</v>
      </c>
      <c r="I117" s="172">
        <f t="shared" si="1"/>
        <v>5.6547619047619048E-2</v>
      </c>
      <c r="J117" s="82">
        <v>2</v>
      </c>
    </row>
    <row r="118" spans="1:10" x14ac:dyDescent="0.3">
      <c r="A118" s="167" t="s">
        <v>241</v>
      </c>
      <c r="B118" s="167" t="s">
        <v>201</v>
      </c>
      <c r="C118" s="167" t="s">
        <v>242</v>
      </c>
      <c r="D118" s="178">
        <v>100.019482703831</v>
      </c>
      <c r="E118" s="170">
        <v>49639</v>
      </c>
      <c r="F118" s="171">
        <v>204</v>
      </c>
      <c r="G118" s="179">
        <v>496.29330864454369</v>
      </c>
      <c r="H118" s="180">
        <v>5</v>
      </c>
      <c r="I118" s="172">
        <f t="shared" si="1"/>
        <v>4.1096718306170548E-3</v>
      </c>
      <c r="J118" s="82">
        <v>1</v>
      </c>
    </row>
    <row r="119" spans="1:10" x14ac:dyDescent="0.3">
      <c r="A119" s="167" t="s">
        <v>243</v>
      </c>
      <c r="B119" s="167" t="s">
        <v>201</v>
      </c>
      <c r="C119" s="167" t="s">
        <v>244</v>
      </c>
      <c r="D119" s="181">
        <v>439.62021071897527</v>
      </c>
      <c r="E119" s="170">
        <v>118833</v>
      </c>
      <c r="F119" s="171">
        <v>15000</v>
      </c>
      <c r="G119" s="179">
        <v>270.30831864089004</v>
      </c>
      <c r="H119" s="180">
        <v>4</v>
      </c>
      <c r="I119" s="172">
        <f t="shared" si="1"/>
        <v>0.12622756305066773</v>
      </c>
      <c r="J119" s="82">
        <v>5</v>
      </c>
    </row>
    <row r="120" spans="1:10" x14ac:dyDescent="0.3">
      <c r="A120" s="167" t="s">
        <v>245</v>
      </c>
      <c r="B120" s="167" t="s">
        <v>201</v>
      </c>
      <c r="C120" s="167" t="s">
        <v>246</v>
      </c>
      <c r="D120" s="178">
        <v>24.052793563530809</v>
      </c>
      <c r="E120" s="170">
        <v>17499</v>
      </c>
      <c r="F120" s="171">
        <v>2322</v>
      </c>
      <c r="G120" s="179">
        <v>727.52464090209605</v>
      </c>
      <c r="H120" s="180">
        <v>6</v>
      </c>
      <c r="I120" s="172">
        <f t="shared" si="1"/>
        <v>0.13269329675981484</v>
      </c>
      <c r="J120" s="82">
        <v>5</v>
      </c>
    </row>
    <row r="121" spans="1:10" x14ac:dyDescent="0.3">
      <c r="A121" s="167" t="s">
        <v>247</v>
      </c>
      <c r="B121" s="167" t="s">
        <v>201</v>
      </c>
      <c r="C121" s="168" t="s">
        <v>248</v>
      </c>
      <c r="D121" s="178">
        <v>499.18319153760791</v>
      </c>
      <c r="E121" s="170">
        <v>89517</v>
      </c>
      <c r="F121" s="171">
        <v>10068</v>
      </c>
      <c r="G121" s="179">
        <v>179.32695154311077</v>
      </c>
      <c r="H121" s="180">
        <v>3</v>
      </c>
      <c r="I121" s="172">
        <f t="shared" si="1"/>
        <v>0.11247025704614766</v>
      </c>
      <c r="J121" s="82">
        <v>4</v>
      </c>
    </row>
    <row r="122" spans="1:10" x14ac:dyDescent="0.3">
      <c r="A122" s="167" t="s">
        <v>249</v>
      </c>
      <c r="B122" s="167" t="s">
        <v>201</v>
      </c>
      <c r="C122" s="167" t="s">
        <v>250</v>
      </c>
      <c r="D122" s="178">
        <v>138.51682166563421</v>
      </c>
      <c r="E122" s="170">
        <v>75276</v>
      </c>
      <c r="F122" s="171">
        <v>1374</v>
      </c>
      <c r="G122" s="179">
        <v>543.44302081741921</v>
      </c>
      <c r="H122" s="180">
        <v>6</v>
      </c>
      <c r="I122" s="172">
        <f t="shared" si="1"/>
        <v>1.82528295871194E-2</v>
      </c>
      <c r="J122" s="82">
        <v>1</v>
      </c>
    </row>
    <row r="123" spans="1:10" x14ac:dyDescent="0.3">
      <c r="A123" s="167" t="s">
        <v>251</v>
      </c>
      <c r="B123" s="167" t="s">
        <v>201</v>
      </c>
      <c r="C123" s="167" t="s">
        <v>252</v>
      </c>
      <c r="D123" s="178">
        <v>37.547503554654597</v>
      </c>
      <c r="E123" s="170">
        <v>54814</v>
      </c>
      <c r="F123" s="171">
        <v>930</v>
      </c>
      <c r="G123" s="179">
        <v>1459.8573756098613</v>
      </c>
      <c r="H123" s="180">
        <v>6</v>
      </c>
      <c r="I123" s="172">
        <f t="shared" si="1"/>
        <v>1.696646842047652E-2</v>
      </c>
      <c r="J123" s="82">
        <v>1</v>
      </c>
    </row>
    <row r="124" spans="1:10" x14ac:dyDescent="0.3">
      <c r="A124" s="167" t="s">
        <v>253</v>
      </c>
      <c r="B124" s="167" t="s">
        <v>201</v>
      </c>
      <c r="C124" s="167" t="s">
        <v>254</v>
      </c>
      <c r="D124" s="178">
        <v>78.430400991283889</v>
      </c>
      <c r="E124" s="170">
        <v>77984</v>
      </c>
      <c r="F124" s="171">
        <v>174</v>
      </c>
      <c r="G124" s="179">
        <v>994.30831685619592</v>
      </c>
      <c r="H124" s="180">
        <v>6</v>
      </c>
      <c r="I124" s="172">
        <f t="shared" si="1"/>
        <v>2.2312269183422241E-3</v>
      </c>
      <c r="J124" s="82">
        <v>1</v>
      </c>
    </row>
    <row r="125" spans="1:10" x14ac:dyDescent="0.3">
      <c r="A125" s="167" t="s">
        <v>255</v>
      </c>
      <c r="B125" s="167" t="s">
        <v>201</v>
      </c>
      <c r="C125" s="167" t="s">
        <v>256</v>
      </c>
      <c r="D125" s="181">
        <v>46.730549490485579</v>
      </c>
      <c r="E125" s="170">
        <v>102237</v>
      </c>
      <c r="F125" s="171">
        <v>30918</v>
      </c>
      <c r="G125" s="179">
        <v>2187.7979419183939</v>
      </c>
      <c r="H125" s="180">
        <v>6</v>
      </c>
      <c r="I125" s="172">
        <f t="shared" si="1"/>
        <v>0.30241497696528652</v>
      </c>
      <c r="J125" s="82">
        <v>6</v>
      </c>
    </row>
    <row r="126" spans="1:10" x14ac:dyDescent="0.3">
      <c r="A126" s="167" t="s">
        <v>257</v>
      </c>
      <c r="B126" s="167" t="s">
        <v>201</v>
      </c>
      <c r="C126" s="167" t="s">
        <v>201</v>
      </c>
      <c r="D126" s="178">
        <v>79.94337684806105</v>
      </c>
      <c r="E126" s="170">
        <v>41327</v>
      </c>
      <c r="F126" s="171">
        <v>282</v>
      </c>
      <c r="G126" s="179">
        <v>516.95339413226634</v>
      </c>
      <c r="H126" s="180">
        <v>5</v>
      </c>
      <c r="I126" s="172">
        <f t="shared" si="1"/>
        <v>6.8236262007888302E-3</v>
      </c>
      <c r="J126" s="82">
        <v>1</v>
      </c>
    </row>
    <row r="127" spans="1:10" x14ac:dyDescent="0.3">
      <c r="A127" s="167" t="s">
        <v>258</v>
      </c>
      <c r="B127" s="167" t="s">
        <v>201</v>
      </c>
      <c r="C127" s="169" t="s">
        <v>259</v>
      </c>
      <c r="D127" s="178">
        <v>202.10748888177</v>
      </c>
      <c r="E127" s="170">
        <v>97948</v>
      </c>
      <c r="F127" s="171">
        <v>4956</v>
      </c>
      <c r="G127" s="179">
        <v>484.63320454838856</v>
      </c>
      <c r="H127" s="180">
        <v>5</v>
      </c>
      <c r="I127" s="172">
        <f t="shared" si="1"/>
        <v>5.059827663658268E-2</v>
      </c>
      <c r="J127" s="82">
        <v>2</v>
      </c>
    </row>
    <row r="128" spans="1:10" x14ac:dyDescent="0.3">
      <c r="A128" s="168" t="s">
        <v>260</v>
      </c>
      <c r="B128" s="167" t="s">
        <v>201</v>
      </c>
      <c r="C128" s="169" t="s">
        <v>261</v>
      </c>
      <c r="D128" s="178">
        <v>193.3513785488343</v>
      </c>
      <c r="E128" s="170">
        <v>55741</v>
      </c>
      <c r="F128" s="171">
        <v>9312</v>
      </c>
      <c r="G128" s="179">
        <v>288.28860915476548</v>
      </c>
      <c r="H128" s="180">
        <v>4</v>
      </c>
      <c r="I128" s="172">
        <f t="shared" si="1"/>
        <v>0.16705835919700041</v>
      </c>
      <c r="J128" s="82">
        <v>6</v>
      </c>
    </row>
    <row r="129" spans="1:10" x14ac:dyDescent="0.3">
      <c r="A129" s="167" t="s">
        <v>262</v>
      </c>
      <c r="B129" s="169" t="s">
        <v>263</v>
      </c>
      <c r="C129" s="175" t="s">
        <v>264</v>
      </c>
      <c r="D129" s="178">
        <v>783.44981824536217</v>
      </c>
      <c r="E129" s="170">
        <v>224061</v>
      </c>
      <c r="F129" s="171">
        <v>6570</v>
      </c>
      <c r="G129" s="179">
        <v>285.99279083606626</v>
      </c>
      <c r="H129" s="180">
        <v>4</v>
      </c>
      <c r="I129" s="172">
        <f t="shared" si="1"/>
        <v>2.9322372032616117E-2</v>
      </c>
      <c r="J129" s="82">
        <v>1</v>
      </c>
    </row>
    <row r="130" spans="1:10" x14ac:dyDescent="0.3">
      <c r="A130" s="167" t="s">
        <v>265</v>
      </c>
      <c r="B130" s="169" t="s">
        <v>263</v>
      </c>
      <c r="C130" s="169" t="s">
        <v>266</v>
      </c>
      <c r="D130" s="178">
        <v>1266.341195061493</v>
      </c>
      <c r="E130" s="170">
        <v>171578</v>
      </c>
      <c r="F130" s="171">
        <v>6504</v>
      </c>
      <c r="G130" s="179">
        <v>135.49113040713189</v>
      </c>
      <c r="H130" s="180">
        <v>3</v>
      </c>
      <c r="I130" s="172">
        <f t="shared" ref="I130:I193" si="2">F130/E130</f>
        <v>3.7906957768478473E-2</v>
      </c>
      <c r="J130" s="82">
        <v>1</v>
      </c>
    </row>
    <row r="131" spans="1:10" x14ac:dyDescent="0.3">
      <c r="A131" s="167" t="s">
        <v>267</v>
      </c>
      <c r="B131" s="169" t="s">
        <v>263</v>
      </c>
      <c r="C131" s="169" t="s">
        <v>268</v>
      </c>
      <c r="D131" s="178">
        <v>158.76894544460859</v>
      </c>
      <c r="E131" s="170">
        <v>3929</v>
      </c>
      <c r="F131" s="171">
        <v>234</v>
      </c>
      <c r="G131" s="179">
        <v>24.746652999410088</v>
      </c>
      <c r="H131" s="182">
        <v>1</v>
      </c>
      <c r="I131" s="172">
        <f t="shared" si="2"/>
        <v>5.9557139221175871E-2</v>
      </c>
      <c r="J131" s="82">
        <v>2</v>
      </c>
    </row>
    <row r="132" spans="1:10" x14ac:dyDescent="0.3">
      <c r="A132" s="167" t="s">
        <v>269</v>
      </c>
      <c r="B132" s="169" t="s">
        <v>263</v>
      </c>
      <c r="C132" s="169" t="s">
        <v>270</v>
      </c>
      <c r="D132" s="178">
        <v>135.27442086648091</v>
      </c>
      <c r="E132" s="170">
        <v>9529</v>
      </c>
      <c r="F132" s="171">
        <v>600</v>
      </c>
      <c r="G132" s="179">
        <v>70.441994421143008</v>
      </c>
      <c r="H132" s="182">
        <v>2</v>
      </c>
      <c r="I132" s="172">
        <f t="shared" si="2"/>
        <v>6.2965683702382202E-2</v>
      </c>
      <c r="J132" s="82">
        <v>2</v>
      </c>
    </row>
    <row r="133" spans="1:10" x14ac:dyDescent="0.3">
      <c r="A133" s="167" t="s">
        <v>271</v>
      </c>
      <c r="B133" s="169" t="s">
        <v>263</v>
      </c>
      <c r="C133" s="174" t="s">
        <v>272</v>
      </c>
      <c r="D133" s="178">
        <v>610.63429980282831</v>
      </c>
      <c r="E133" s="170">
        <v>61204</v>
      </c>
      <c r="F133" s="171">
        <v>3150</v>
      </c>
      <c r="G133" s="179">
        <v>100.23020328167375</v>
      </c>
      <c r="H133" s="180">
        <v>3</v>
      </c>
      <c r="I133" s="172">
        <f t="shared" si="2"/>
        <v>5.1467224364420625E-2</v>
      </c>
      <c r="J133" s="82">
        <v>2</v>
      </c>
    </row>
    <row r="134" spans="1:10" x14ac:dyDescent="0.3">
      <c r="A134" s="167" t="s">
        <v>273</v>
      </c>
      <c r="B134" s="169" t="s">
        <v>263</v>
      </c>
      <c r="C134" s="169" t="s">
        <v>274</v>
      </c>
      <c r="D134" s="178">
        <v>366.50297537293238</v>
      </c>
      <c r="E134" s="170">
        <v>119096</v>
      </c>
      <c r="F134" s="171">
        <v>5964</v>
      </c>
      <c r="G134" s="179">
        <v>324.95234146138853</v>
      </c>
      <c r="H134" s="180">
        <v>5</v>
      </c>
      <c r="I134" s="172">
        <f t="shared" si="2"/>
        <v>5.0077248606166455E-2</v>
      </c>
      <c r="J134" s="82">
        <v>2</v>
      </c>
    </row>
    <row r="135" spans="1:10" x14ac:dyDescent="0.3">
      <c r="A135" s="167" t="s">
        <v>275</v>
      </c>
      <c r="B135" s="169" t="s">
        <v>263</v>
      </c>
      <c r="C135" s="174" t="s">
        <v>276</v>
      </c>
      <c r="D135" s="178">
        <v>526.72488700307417</v>
      </c>
      <c r="E135" s="170">
        <v>153759</v>
      </c>
      <c r="F135" s="171">
        <v>5646</v>
      </c>
      <c r="G135" s="179">
        <v>291.91519860557224</v>
      </c>
      <c r="H135" s="180">
        <v>4</v>
      </c>
      <c r="I135" s="172">
        <f t="shared" si="2"/>
        <v>3.6719801767701406E-2</v>
      </c>
      <c r="J135" s="82">
        <v>1</v>
      </c>
    </row>
    <row r="136" spans="1:10" x14ac:dyDescent="0.3">
      <c r="A136" s="167" t="s">
        <v>277</v>
      </c>
      <c r="B136" s="169" t="s">
        <v>263</v>
      </c>
      <c r="C136" s="174" t="s">
        <v>278</v>
      </c>
      <c r="D136" s="178">
        <v>172.49313219176679</v>
      </c>
      <c r="E136" s="170">
        <v>61152</v>
      </c>
      <c r="F136" s="171">
        <v>1014</v>
      </c>
      <c r="G136" s="179">
        <v>354.51846240472423</v>
      </c>
      <c r="H136" s="180">
        <v>5</v>
      </c>
      <c r="I136" s="172">
        <f t="shared" si="2"/>
        <v>1.6581632653061226E-2</v>
      </c>
      <c r="J136" s="82">
        <v>1</v>
      </c>
    </row>
    <row r="137" spans="1:10" x14ac:dyDescent="0.3">
      <c r="A137" s="167" t="s">
        <v>279</v>
      </c>
      <c r="B137" s="169" t="s">
        <v>263</v>
      </c>
      <c r="C137" s="169" t="s">
        <v>280</v>
      </c>
      <c r="D137" s="178">
        <v>259.39193122745121</v>
      </c>
      <c r="E137" s="170">
        <v>99818</v>
      </c>
      <c r="F137" s="171">
        <v>15702</v>
      </c>
      <c r="G137" s="179">
        <v>384.81536232703121</v>
      </c>
      <c r="H137" s="180">
        <v>5</v>
      </c>
      <c r="I137" s="172">
        <f t="shared" si="2"/>
        <v>0.15730629746137972</v>
      </c>
      <c r="J137" s="82">
        <v>5</v>
      </c>
    </row>
    <row r="138" spans="1:10" x14ac:dyDescent="0.3">
      <c r="A138" s="167" t="s">
        <v>281</v>
      </c>
      <c r="B138" s="169" t="s">
        <v>263</v>
      </c>
      <c r="C138" s="174" t="s">
        <v>282</v>
      </c>
      <c r="D138" s="178">
        <v>1615.768601600523</v>
      </c>
      <c r="E138" s="170">
        <v>262946</v>
      </c>
      <c r="F138" s="171">
        <v>11964</v>
      </c>
      <c r="G138" s="179">
        <v>162.73741161917309</v>
      </c>
      <c r="H138" s="180">
        <v>3</v>
      </c>
      <c r="I138" s="172">
        <f t="shared" si="2"/>
        <v>4.5499836468324298E-2</v>
      </c>
      <c r="J138" s="82">
        <v>2</v>
      </c>
    </row>
    <row r="139" spans="1:10" x14ac:dyDescent="0.3">
      <c r="A139" s="167" t="s">
        <v>283</v>
      </c>
      <c r="B139" s="169" t="s">
        <v>263</v>
      </c>
      <c r="C139" s="169" t="s">
        <v>284</v>
      </c>
      <c r="D139" s="178">
        <v>103.2657302187895</v>
      </c>
      <c r="E139" s="170">
        <v>16663</v>
      </c>
      <c r="F139" s="171">
        <v>1482</v>
      </c>
      <c r="G139" s="179">
        <v>161.36040450879528</v>
      </c>
      <c r="H139" s="180">
        <v>3</v>
      </c>
      <c r="I139" s="172">
        <f t="shared" si="2"/>
        <v>8.8939566704675024E-2</v>
      </c>
      <c r="J139" s="82">
        <v>3</v>
      </c>
    </row>
    <row r="140" spans="1:10" x14ac:dyDescent="0.3">
      <c r="A140" s="167" t="s">
        <v>285</v>
      </c>
      <c r="B140" s="169" t="s">
        <v>263</v>
      </c>
      <c r="C140" s="169" t="s">
        <v>286</v>
      </c>
      <c r="D140" s="181">
        <v>264.4293019944289</v>
      </c>
      <c r="E140" s="170">
        <v>74621</v>
      </c>
      <c r="F140" s="171">
        <v>4458</v>
      </c>
      <c r="G140" s="179">
        <v>282.19641105270603</v>
      </c>
      <c r="H140" s="180">
        <v>4</v>
      </c>
      <c r="I140" s="172">
        <f t="shared" si="2"/>
        <v>5.9741895713003042E-2</v>
      </c>
      <c r="J140" s="82">
        <v>2</v>
      </c>
    </row>
    <row r="141" spans="1:10" x14ac:dyDescent="0.3">
      <c r="A141" s="167" t="s">
        <v>287</v>
      </c>
      <c r="B141" s="169" t="s">
        <v>263</v>
      </c>
      <c r="C141" s="169" t="s">
        <v>288</v>
      </c>
      <c r="D141" s="181">
        <v>788.7163925929699</v>
      </c>
      <c r="E141" s="170">
        <v>239385</v>
      </c>
      <c r="F141" s="171">
        <v>38574</v>
      </c>
      <c r="G141" s="179">
        <v>303.51213978576271</v>
      </c>
      <c r="H141" s="180">
        <v>4</v>
      </c>
      <c r="I141" s="172">
        <f t="shared" si="2"/>
        <v>0.16113791590951815</v>
      </c>
      <c r="J141" s="82">
        <v>6</v>
      </c>
    </row>
    <row r="142" spans="1:10" x14ac:dyDescent="0.3">
      <c r="A142" s="167" t="s">
        <v>289</v>
      </c>
      <c r="B142" s="169" t="s">
        <v>263</v>
      </c>
      <c r="C142" s="175" t="s">
        <v>290</v>
      </c>
      <c r="D142" s="178">
        <v>699.29649943118511</v>
      </c>
      <c r="E142" s="170">
        <v>21897</v>
      </c>
      <c r="F142" s="171">
        <v>9408</v>
      </c>
      <c r="G142" s="179">
        <v>31.312898059422924</v>
      </c>
      <c r="H142" s="182">
        <v>2</v>
      </c>
      <c r="I142" s="172">
        <f t="shared" si="2"/>
        <v>0.42964789697218797</v>
      </c>
      <c r="J142" s="82">
        <v>6</v>
      </c>
    </row>
    <row r="143" spans="1:10" x14ac:dyDescent="0.3">
      <c r="A143" s="167" t="s">
        <v>291</v>
      </c>
      <c r="B143" s="169" t="s">
        <v>263</v>
      </c>
      <c r="C143" s="169" t="s">
        <v>292</v>
      </c>
      <c r="D143" s="181">
        <v>387.8984560846277</v>
      </c>
      <c r="E143" s="170">
        <v>125070</v>
      </c>
      <c r="F143" s="171">
        <v>32418</v>
      </c>
      <c r="G143" s="179">
        <v>322.42974427491282</v>
      </c>
      <c r="H143" s="180">
        <v>5</v>
      </c>
      <c r="I143" s="172">
        <f t="shared" si="2"/>
        <v>0.25919884864475895</v>
      </c>
      <c r="J143" s="82">
        <v>6</v>
      </c>
    </row>
    <row r="144" spans="1:10" x14ac:dyDescent="0.3">
      <c r="A144" s="167" t="s">
        <v>293</v>
      </c>
      <c r="B144" s="169" t="s">
        <v>263</v>
      </c>
      <c r="C144" s="169" t="s">
        <v>294</v>
      </c>
      <c r="D144" s="178">
        <v>197.95045981825521</v>
      </c>
      <c r="E144" s="170">
        <v>96388</v>
      </c>
      <c r="F144" s="171">
        <v>26970</v>
      </c>
      <c r="G144" s="179">
        <v>486.9299121027401</v>
      </c>
      <c r="H144" s="180">
        <v>5</v>
      </c>
      <c r="I144" s="172">
        <f t="shared" si="2"/>
        <v>0.27980661493131925</v>
      </c>
      <c r="J144" s="82">
        <v>6</v>
      </c>
    </row>
    <row r="145" spans="1:10" x14ac:dyDescent="0.3">
      <c r="A145" s="167" t="s">
        <v>295</v>
      </c>
      <c r="B145" s="169" t="s">
        <v>263</v>
      </c>
      <c r="C145" s="169" t="s">
        <v>296</v>
      </c>
      <c r="D145" s="178">
        <v>1522.2189307547189</v>
      </c>
      <c r="E145" s="170">
        <v>413406</v>
      </c>
      <c r="F145" s="171">
        <v>52362</v>
      </c>
      <c r="G145" s="179">
        <v>271.58117117557629</v>
      </c>
      <c r="H145" s="180">
        <v>4</v>
      </c>
      <c r="I145" s="172">
        <f t="shared" si="2"/>
        <v>0.12665999042103887</v>
      </c>
      <c r="J145" s="82">
        <v>5</v>
      </c>
    </row>
    <row r="146" spans="1:10" x14ac:dyDescent="0.3">
      <c r="A146" s="167" t="s">
        <v>297</v>
      </c>
      <c r="B146" s="169" t="s">
        <v>263</v>
      </c>
      <c r="C146" s="169" t="s">
        <v>298</v>
      </c>
      <c r="D146" s="178">
        <v>414.7525165263321</v>
      </c>
      <c r="E146" s="170">
        <v>72309</v>
      </c>
      <c r="F146" s="171">
        <v>2190</v>
      </c>
      <c r="G146" s="179">
        <v>174.34252263399875</v>
      </c>
      <c r="H146" s="180">
        <v>3</v>
      </c>
      <c r="I146" s="172">
        <f t="shared" si="2"/>
        <v>3.0286686304609383E-2</v>
      </c>
      <c r="J146" s="82">
        <v>1</v>
      </c>
    </row>
    <row r="147" spans="1:10" x14ac:dyDescent="0.3">
      <c r="A147" s="167" t="s">
        <v>299</v>
      </c>
      <c r="B147" s="169" t="s">
        <v>263</v>
      </c>
      <c r="C147" s="169" t="s">
        <v>300</v>
      </c>
      <c r="D147" s="178">
        <v>254.95639118817809</v>
      </c>
      <c r="E147" s="170">
        <v>48091</v>
      </c>
      <c r="F147" s="171">
        <v>12132</v>
      </c>
      <c r="G147" s="179">
        <v>188.62441445723562</v>
      </c>
      <c r="H147" s="180">
        <v>4</v>
      </c>
      <c r="I147" s="172">
        <f t="shared" si="2"/>
        <v>0.25227173483603998</v>
      </c>
      <c r="J147" s="82">
        <v>6</v>
      </c>
    </row>
    <row r="148" spans="1:10" x14ac:dyDescent="0.3">
      <c r="A148" s="168" t="s">
        <v>301</v>
      </c>
      <c r="B148" s="169" t="s">
        <v>263</v>
      </c>
      <c r="C148" s="169" t="s">
        <v>302</v>
      </c>
      <c r="D148" s="178">
        <v>686.09326271399357</v>
      </c>
      <c r="E148" s="170">
        <v>39521</v>
      </c>
      <c r="F148" s="171">
        <v>27264</v>
      </c>
      <c r="G148" s="179">
        <v>57.602955965003865</v>
      </c>
      <c r="H148" s="182">
        <v>2</v>
      </c>
      <c r="I148" s="172">
        <f t="shared" si="2"/>
        <v>0.68986108651096889</v>
      </c>
      <c r="J148" s="82">
        <v>6</v>
      </c>
    </row>
    <row r="149" spans="1:10" x14ac:dyDescent="0.3">
      <c r="A149" s="167" t="s">
        <v>303</v>
      </c>
      <c r="B149" s="169" t="s">
        <v>263</v>
      </c>
      <c r="C149" s="175" t="s">
        <v>304</v>
      </c>
      <c r="D149" s="178">
        <v>31.939366257584869</v>
      </c>
      <c r="E149" s="170">
        <v>82280</v>
      </c>
      <c r="F149" s="171">
        <v>18426</v>
      </c>
      <c r="G149" s="179">
        <v>2576.1312649858974</v>
      </c>
      <c r="H149" s="180">
        <v>6</v>
      </c>
      <c r="I149" s="172">
        <f t="shared" si="2"/>
        <v>0.22394263490520175</v>
      </c>
      <c r="J149" s="82">
        <v>6</v>
      </c>
    </row>
    <row r="150" spans="1:10" x14ac:dyDescent="0.3">
      <c r="A150" s="167" t="s">
        <v>305</v>
      </c>
      <c r="B150" s="169" t="s">
        <v>263</v>
      </c>
      <c r="C150" s="175" t="s">
        <v>306</v>
      </c>
      <c r="D150" s="178">
        <v>25.791385125339779</v>
      </c>
      <c r="E150" s="170">
        <v>33130</v>
      </c>
      <c r="F150" s="171">
        <v>564</v>
      </c>
      <c r="G150" s="179">
        <v>1284.5374468643836</v>
      </c>
      <c r="H150" s="180">
        <v>6</v>
      </c>
      <c r="I150" s="172">
        <f t="shared" si="2"/>
        <v>1.7023845457289466E-2</v>
      </c>
      <c r="J150" s="82">
        <v>1</v>
      </c>
    </row>
    <row r="151" spans="1:10" x14ac:dyDescent="0.3">
      <c r="A151" s="167" t="s">
        <v>307</v>
      </c>
      <c r="B151" s="169" t="s">
        <v>263</v>
      </c>
      <c r="C151" s="175" t="s">
        <v>308</v>
      </c>
      <c r="D151" s="178">
        <v>73.512900110278864</v>
      </c>
      <c r="E151" s="170">
        <v>60934</v>
      </c>
      <c r="F151" s="171">
        <v>3546</v>
      </c>
      <c r="G151" s="179">
        <v>828.88853396602656</v>
      </c>
      <c r="H151" s="180">
        <v>6</v>
      </c>
      <c r="I151" s="172">
        <f t="shared" si="2"/>
        <v>5.8194111661798012E-2</v>
      </c>
      <c r="J151" s="82">
        <v>2</v>
      </c>
    </row>
    <row r="152" spans="1:10" x14ac:dyDescent="0.3">
      <c r="A152" s="167" t="s">
        <v>309</v>
      </c>
      <c r="B152" s="169" t="s">
        <v>263</v>
      </c>
      <c r="C152" s="169" t="s">
        <v>310</v>
      </c>
      <c r="D152" s="178">
        <v>590.9283418223747</v>
      </c>
      <c r="E152" s="170">
        <v>284436</v>
      </c>
      <c r="F152" s="171">
        <v>50436</v>
      </c>
      <c r="G152" s="179">
        <v>481.33754952897101</v>
      </c>
      <c r="H152" s="180">
        <v>5</v>
      </c>
      <c r="I152" s="172">
        <f t="shared" si="2"/>
        <v>0.17731932666751044</v>
      </c>
      <c r="J152" s="82">
        <v>6</v>
      </c>
    </row>
    <row r="153" spans="1:10" x14ac:dyDescent="0.3">
      <c r="A153" s="167" t="s">
        <v>311</v>
      </c>
      <c r="B153" s="169" t="s">
        <v>263</v>
      </c>
      <c r="C153" s="169" t="s">
        <v>312</v>
      </c>
      <c r="D153" s="178">
        <v>628.43562741320409</v>
      </c>
      <c r="E153" s="170">
        <v>129050</v>
      </c>
      <c r="F153" s="171">
        <v>16524</v>
      </c>
      <c r="G153" s="179">
        <v>205.35118375003913</v>
      </c>
      <c r="H153" s="180">
        <v>4</v>
      </c>
      <c r="I153" s="172">
        <f t="shared" si="2"/>
        <v>0.12804339403332041</v>
      </c>
      <c r="J153" s="82">
        <v>5</v>
      </c>
    </row>
    <row r="154" spans="1:10" x14ac:dyDescent="0.3">
      <c r="A154" s="167" t="s">
        <v>313</v>
      </c>
      <c r="B154" s="169" t="s">
        <v>263</v>
      </c>
      <c r="C154" s="175" t="s">
        <v>314</v>
      </c>
      <c r="D154" s="178">
        <v>688.68126118832924</v>
      </c>
      <c r="E154" s="170">
        <v>80869</v>
      </c>
      <c r="F154" s="171">
        <v>7842</v>
      </c>
      <c r="G154" s="179">
        <v>117.42587544847582</v>
      </c>
      <c r="H154" s="180">
        <v>3</v>
      </c>
      <c r="I154" s="172">
        <f t="shared" si="2"/>
        <v>9.6971645500748119E-2</v>
      </c>
      <c r="J154" s="82">
        <v>3</v>
      </c>
    </row>
    <row r="155" spans="1:10" x14ac:dyDescent="0.3">
      <c r="A155" s="167" t="s">
        <v>315</v>
      </c>
      <c r="B155" s="168" t="s">
        <v>316</v>
      </c>
      <c r="C155" s="173" t="s">
        <v>317</v>
      </c>
      <c r="D155" s="178">
        <v>26327.41605006699</v>
      </c>
      <c r="E155" s="170">
        <v>9859</v>
      </c>
      <c r="F155" s="171">
        <v>223</v>
      </c>
      <c r="G155" s="179">
        <v>0.37447655255081191</v>
      </c>
      <c r="H155" s="180">
        <v>0</v>
      </c>
      <c r="I155" s="172">
        <f t="shared" si="2"/>
        <v>2.2618926868850798E-2</v>
      </c>
      <c r="J155" s="82">
        <v>1</v>
      </c>
    </row>
    <row r="156" spans="1:10" x14ac:dyDescent="0.3">
      <c r="A156" s="167" t="s">
        <v>318</v>
      </c>
      <c r="B156" s="168" t="s">
        <v>316</v>
      </c>
      <c r="C156" s="169" t="s">
        <v>319</v>
      </c>
      <c r="D156" s="178">
        <v>15398.68261686523</v>
      </c>
      <c r="E156" s="170">
        <v>6899</v>
      </c>
      <c r="F156" s="171">
        <v>236</v>
      </c>
      <c r="G156" s="179">
        <v>0.44802533902763536</v>
      </c>
      <c r="H156" s="182">
        <v>0</v>
      </c>
      <c r="I156" s="172">
        <f t="shared" si="2"/>
        <v>3.4207856211045079E-2</v>
      </c>
      <c r="J156" s="82">
        <v>1</v>
      </c>
    </row>
    <row r="157" spans="1:10" x14ac:dyDescent="0.3">
      <c r="A157" s="167" t="s">
        <v>320</v>
      </c>
      <c r="B157" s="168" t="s">
        <v>316</v>
      </c>
      <c r="C157" s="169" t="s">
        <v>321</v>
      </c>
      <c r="D157" s="181">
        <v>30063.283353088791</v>
      </c>
      <c r="E157" s="170">
        <v>3300</v>
      </c>
      <c r="F157" s="171">
        <v>0</v>
      </c>
      <c r="G157" s="179">
        <v>0.10976844948178117</v>
      </c>
      <c r="H157" s="182">
        <v>0</v>
      </c>
      <c r="I157" s="172">
        <f t="shared" si="2"/>
        <v>0</v>
      </c>
      <c r="J157" s="82">
        <v>0</v>
      </c>
    </row>
    <row r="158" spans="1:10" x14ac:dyDescent="0.3">
      <c r="A158" s="167" t="s">
        <v>322</v>
      </c>
      <c r="B158" s="168" t="s">
        <v>316</v>
      </c>
      <c r="C158" s="169" t="s">
        <v>323</v>
      </c>
      <c r="D158" s="178">
        <v>21996.58691111406</v>
      </c>
      <c r="E158" s="170">
        <v>2273</v>
      </c>
      <c r="F158" s="171">
        <v>0</v>
      </c>
      <c r="G158" s="179">
        <v>0.10333421312974411</v>
      </c>
      <c r="H158" s="180">
        <v>0</v>
      </c>
      <c r="I158" s="172">
        <f t="shared" si="2"/>
        <v>0</v>
      </c>
      <c r="J158" s="82">
        <v>0</v>
      </c>
    </row>
    <row r="159" spans="1:10" x14ac:dyDescent="0.3">
      <c r="A159" s="167" t="s">
        <v>324</v>
      </c>
      <c r="B159" s="168" t="s">
        <v>316</v>
      </c>
      <c r="C159" s="169" t="s">
        <v>325</v>
      </c>
      <c r="D159" s="181">
        <v>2883.9183366466459</v>
      </c>
      <c r="E159" s="170">
        <v>3809</v>
      </c>
      <c r="F159" s="171">
        <v>0</v>
      </c>
      <c r="G159" s="179">
        <v>1.3207724891506525</v>
      </c>
      <c r="H159" s="182">
        <v>1</v>
      </c>
      <c r="I159" s="172">
        <f t="shared" si="2"/>
        <v>0</v>
      </c>
      <c r="J159" s="82">
        <v>0</v>
      </c>
    </row>
    <row r="160" spans="1:10" x14ac:dyDescent="0.3">
      <c r="A160" s="167" t="s">
        <v>326</v>
      </c>
      <c r="B160" s="168" t="s">
        <v>316</v>
      </c>
      <c r="C160" s="175" t="s">
        <v>327</v>
      </c>
      <c r="D160" s="178">
        <v>7845.3330306835187</v>
      </c>
      <c r="E160" s="170">
        <v>9315</v>
      </c>
      <c r="F160" s="171">
        <v>5002</v>
      </c>
      <c r="G160" s="179">
        <v>1.1873300933903679</v>
      </c>
      <c r="H160" s="182">
        <v>1</v>
      </c>
      <c r="I160" s="172">
        <f t="shared" si="2"/>
        <v>0.53698336017176596</v>
      </c>
      <c r="J160" s="82">
        <v>6</v>
      </c>
    </row>
    <row r="161" spans="1:10" x14ac:dyDescent="0.3">
      <c r="A161" s="167" t="s">
        <v>328</v>
      </c>
      <c r="B161" s="168" t="s">
        <v>316</v>
      </c>
      <c r="C161" s="169" t="s">
        <v>329</v>
      </c>
      <c r="D161" s="178">
        <v>2922.5991213573652</v>
      </c>
      <c r="E161" s="170">
        <v>98083</v>
      </c>
      <c r="F161" s="171">
        <v>401</v>
      </c>
      <c r="G161" s="179">
        <v>33.560196225080148</v>
      </c>
      <c r="H161" s="182">
        <v>2</v>
      </c>
      <c r="I161" s="172">
        <f t="shared" si="2"/>
        <v>4.0883741321125983E-3</v>
      </c>
      <c r="J161" s="82">
        <v>1</v>
      </c>
    </row>
    <row r="162" spans="1:10" x14ac:dyDescent="0.3">
      <c r="A162" s="167" t="s">
        <v>330</v>
      </c>
      <c r="B162" s="168" t="s">
        <v>316</v>
      </c>
      <c r="C162" s="169" t="s">
        <v>331</v>
      </c>
      <c r="D162" s="178">
        <v>1091.3567582238879</v>
      </c>
      <c r="E162" s="170">
        <v>75910</v>
      </c>
      <c r="F162" s="171">
        <v>942</v>
      </c>
      <c r="G162" s="179">
        <v>69.555623702315799</v>
      </c>
      <c r="H162" s="182">
        <v>2</v>
      </c>
      <c r="I162" s="172">
        <f t="shared" si="2"/>
        <v>1.2409432222368594E-2</v>
      </c>
      <c r="J162" s="82">
        <v>1</v>
      </c>
    </row>
    <row r="163" spans="1:10" x14ac:dyDescent="0.3">
      <c r="A163" s="167" t="s">
        <v>332</v>
      </c>
      <c r="B163" s="168" t="s">
        <v>316</v>
      </c>
      <c r="C163" s="169" t="s">
        <v>333</v>
      </c>
      <c r="D163" s="178">
        <v>2596.1006970463318</v>
      </c>
      <c r="E163" s="170">
        <v>35794</v>
      </c>
      <c r="F163" s="171">
        <v>38</v>
      </c>
      <c r="G163" s="179">
        <v>13.787600781712356</v>
      </c>
      <c r="H163" s="182">
        <v>1</v>
      </c>
      <c r="I163" s="172">
        <f t="shared" si="2"/>
        <v>1.0616304408560093E-3</v>
      </c>
      <c r="J163" s="82">
        <v>1</v>
      </c>
    </row>
    <row r="164" spans="1:10" x14ac:dyDescent="0.3">
      <c r="A164" s="167" t="s">
        <v>334</v>
      </c>
      <c r="B164" s="168" t="s">
        <v>316</v>
      </c>
      <c r="C164" s="169" t="s">
        <v>335</v>
      </c>
      <c r="D164" s="178">
        <v>928.627440747376</v>
      </c>
      <c r="E164" s="170">
        <v>159138</v>
      </c>
      <c r="F164" s="171">
        <v>3450</v>
      </c>
      <c r="G164" s="179">
        <v>171.36904749651043</v>
      </c>
      <c r="H164" s="180">
        <v>3</v>
      </c>
      <c r="I164" s="172">
        <f t="shared" si="2"/>
        <v>2.167929721373902E-2</v>
      </c>
      <c r="J164" s="82">
        <v>1</v>
      </c>
    </row>
    <row r="165" spans="1:10" x14ac:dyDescent="0.3">
      <c r="A165" s="167" t="s">
        <v>336</v>
      </c>
      <c r="B165" s="168" t="s">
        <v>316</v>
      </c>
      <c r="C165" s="169" t="s">
        <v>337</v>
      </c>
      <c r="D165" s="178">
        <v>3022.7019977243431</v>
      </c>
      <c r="E165" s="170">
        <v>155611</v>
      </c>
      <c r="F165" s="171">
        <v>1860</v>
      </c>
      <c r="G165" s="179">
        <v>51.480761291438107</v>
      </c>
      <c r="H165" s="182">
        <v>2</v>
      </c>
      <c r="I165" s="172">
        <f t="shared" si="2"/>
        <v>1.1952882508305968E-2</v>
      </c>
      <c r="J165" s="82">
        <v>1</v>
      </c>
    </row>
    <row r="166" spans="1:10" x14ac:dyDescent="0.3">
      <c r="A166" s="167" t="s">
        <v>338</v>
      </c>
      <c r="B166" s="168" t="s">
        <v>316</v>
      </c>
      <c r="C166" s="169" t="s">
        <v>339</v>
      </c>
      <c r="D166" s="178">
        <v>12102.98742494464</v>
      </c>
      <c r="E166" s="170">
        <v>19362</v>
      </c>
      <c r="F166" s="171">
        <v>104</v>
      </c>
      <c r="G166" s="179">
        <v>1.5997703145666586</v>
      </c>
      <c r="H166" s="182">
        <v>1</v>
      </c>
      <c r="I166" s="172">
        <f t="shared" si="2"/>
        <v>5.3713459353372586E-3</v>
      </c>
      <c r="J166" s="82">
        <v>1</v>
      </c>
    </row>
    <row r="167" spans="1:10" x14ac:dyDescent="0.3">
      <c r="A167" s="167" t="s">
        <v>340</v>
      </c>
      <c r="B167" s="168" t="s">
        <v>316</v>
      </c>
      <c r="C167" s="169" t="s">
        <v>341</v>
      </c>
      <c r="D167" s="181">
        <v>3098.2518602736181</v>
      </c>
      <c r="E167" s="170">
        <v>69562</v>
      </c>
      <c r="F167" s="171">
        <v>1218</v>
      </c>
      <c r="G167" s="179">
        <v>22.452015890617982</v>
      </c>
      <c r="H167" s="182">
        <v>1</v>
      </c>
      <c r="I167" s="172">
        <f t="shared" si="2"/>
        <v>1.7509559817141543E-2</v>
      </c>
      <c r="J167" s="82">
        <v>1</v>
      </c>
    </row>
    <row r="168" spans="1:10" x14ac:dyDescent="0.3">
      <c r="A168" s="167" t="s">
        <v>342</v>
      </c>
      <c r="B168" s="168" t="s">
        <v>316</v>
      </c>
      <c r="C168" s="169" t="s">
        <v>343</v>
      </c>
      <c r="D168" s="178">
        <v>1700.634854217137</v>
      </c>
      <c r="E168" s="170">
        <v>35746</v>
      </c>
      <c r="F168" s="171">
        <v>78</v>
      </c>
      <c r="G168" s="179">
        <v>21.019209333125872</v>
      </c>
      <c r="H168" s="182">
        <v>1</v>
      </c>
      <c r="I168" s="172">
        <f t="shared" si="2"/>
        <v>2.1820623286521569E-3</v>
      </c>
      <c r="J168" s="82">
        <v>1</v>
      </c>
    </row>
    <row r="169" spans="1:10" x14ac:dyDescent="0.3">
      <c r="A169" s="167" t="s">
        <v>344</v>
      </c>
      <c r="B169" s="168" t="s">
        <v>316</v>
      </c>
      <c r="C169" s="169" t="s">
        <v>345</v>
      </c>
      <c r="D169" s="178">
        <v>2036.698440359427</v>
      </c>
      <c r="E169" s="170">
        <v>112873</v>
      </c>
      <c r="F169" s="171">
        <v>448</v>
      </c>
      <c r="G169" s="179">
        <v>55.41959367341623</v>
      </c>
      <c r="H169" s="182">
        <v>2</v>
      </c>
      <c r="I169" s="172">
        <f t="shared" si="2"/>
        <v>3.9690625747521554E-3</v>
      </c>
      <c r="J169" s="82">
        <v>1</v>
      </c>
    </row>
    <row r="170" spans="1:10" x14ac:dyDescent="0.3">
      <c r="A170" s="167" t="s">
        <v>346</v>
      </c>
      <c r="B170" s="168" t="s">
        <v>316</v>
      </c>
      <c r="C170" s="169" t="s">
        <v>347</v>
      </c>
      <c r="D170" s="181">
        <v>5538.7076182599867</v>
      </c>
      <c r="E170" s="170">
        <v>42312</v>
      </c>
      <c r="F170" s="171">
        <v>0</v>
      </c>
      <c r="G170" s="179">
        <v>7.6393272431471173</v>
      </c>
      <c r="H170" s="182">
        <v>1</v>
      </c>
      <c r="I170" s="172">
        <f t="shared" si="2"/>
        <v>0</v>
      </c>
      <c r="J170" s="82">
        <v>0</v>
      </c>
    </row>
    <row r="171" spans="1:10" x14ac:dyDescent="0.3">
      <c r="A171" s="167" t="s">
        <v>348</v>
      </c>
      <c r="B171" s="168" t="s">
        <v>316</v>
      </c>
      <c r="C171" s="169" t="s">
        <v>349</v>
      </c>
      <c r="D171" s="178">
        <v>2277.511012164749</v>
      </c>
      <c r="E171" s="170">
        <v>75360</v>
      </c>
      <c r="F171" s="171">
        <v>540</v>
      </c>
      <c r="G171" s="179">
        <v>33.088753291414889</v>
      </c>
      <c r="H171" s="182">
        <v>2</v>
      </c>
      <c r="I171" s="172">
        <f t="shared" si="2"/>
        <v>7.1656050955414014E-3</v>
      </c>
      <c r="J171" s="82">
        <v>1</v>
      </c>
    </row>
    <row r="172" spans="1:10" x14ac:dyDescent="0.3">
      <c r="A172" s="167" t="s">
        <v>350</v>
      </c>
      <c r="B172" s="168" t="s">
        <v>316</v>
      </c>
      <c r="C172" s="174" t="s">
        <v>351</v>
      </c>
      <c r="D172" s="181">
        <v>3453.9517551838671</v>
      </c>
      <c r="E172" s="170">
        <v>66982</v>
      </c>
      <c r="F172" s="171">
        <v>71</v>
      </c>
      <c r="G172" s="179">
        <v>19.392859179190907</v>
      </c>
      <c r="H172" s="182">
        <v>1</v>
      </c>
      <c r="I172" s="172">
        <f t="shared" si="2"/>
        <v>1.0599862649667074E-3</v>
      </c>
      <c r="J172" s="82">
        <v>1</v>
      </c>
    </row>
    <row r="173" spans="1:10" x14ac:dyDescent="0.3">
      <c r="A173" s="167" t="s">
        <v>352</v>
      </c>
      <c r="B173" s="168" t="s">
        <v>316</v>
      </c>
      <c r="C173" s="169" t="s">
        <v>353</v>
      </c>
      <c r="D173" s="178">
        <v>2327.3285716211331</v>
      </c>
      <c r="E173" s="170">
        <v>43089</v>
      </c>
      <c r="F173" s="171">
        <v>0</v>
      </c>
      <c r="G173" s="179">
        <v>18.514360423971318</v>
      </c>
      <c r="H173" s="182">
        <v>1</v>
      </c>
      <c r="I173" s="172">
        <f t="shared" si="2"/>
        <v>0</v>
      </c>
      <c r="J173" s="82">
        <v>0</v>
      </c>
    </row>
    <row r="174" spans="1:10" x14ac:dyDescent="0.3">
      <c r="A174" s="167" t="s">
        <v>354</v>
      </c>
      <c r="B174" s="168" t="s">
        <v>316</v>
      </c>
      <c r="C174" s="169" t="s">
        <v>355</v>
      </c>
      <c r="D174" s="178">
        <v>747.9935530473789</v>
      </c>
      <c r="E174" s="170">
        <v>13140</v>
      </c>
      <c r="F174" s="171">
        <v>78</v>
      </c>
      <c r="G174" s="179">
        <v>17.56699632833292</v>
      </c>
      <c r="H174" s="182">
        <v>1</v>
      </c>
      <c r="I174" s="172">
        <f t="shared" si="2"/>
        <v>5.9360730593607308E-3</v>
      </c>
      <c r="J174" s="82">
        <v>1</v>
      </c>
    </row>
    <row r="175" spans="1:10" x14ac:dyDescent="0.3">
      <c r="A175" s="167" t="s">
        <v>356</v>
      </c>
      <c r="B175" s="168" t="s">
        <v>316</v>
      </c>
      <c r="C175" s="169" t="s">
        <v>357</v>
      </c>
      <c r="D175" s="178">
        <v>1085.566854588621</v>
      </c>
      <c r="E175" s="170">
        <v>30400</v>
      </c>
      <c r="F175" s="171">
        <v>96</v>
      </c>
      <c r="G175" s="179">
        <v>28.003802687509445</v>
      </c>
      <c r="H175" s="182">
        <v>2</v>
      </c>
      <c r="I175" s="172">
        <f t="shared" si="2"/>
        <v>3.1578947368421052E-3</v>
      </c>
      <c r="J175" s="82">
        <v>1</v>
      </c>
    </row>
    <row r="176" spans="1:10" x14ac:dyDescent="0.3">
      <c r="A176" s="167" t="s">
        <v>358</v>
      </c>
      <c r="B176" s="168" t="s">
        <v>316</v>
      </c>
      <c r="C176" s="169" t="s">
        <v>359</v>
      </c>
      <c r="D176" s="181">
        <v>2517.8909910577809</v>
      </c>
      <c r="E176" s="170">
        <v>27976</v>
      </c>
      <c r="F176" s="171">
        <v>0</v>
      </c>
      <c r="G176" s="179">
        <v>11.110886094495742</v>
      </c>
      <c r="H176" s="182">
        <v>1</v>
      </c>
      <c r="I176" s="172">
        <f t="shared" si="2"/>
        <v>0</v>
      </c>
      <c r="J176" s="82">
        <v>0</v>
      </c>
    </row>
    <row r="177" spans="1:10" x14ac:dyDescent="0.3">
      <c r="A177" s="167" t="s">
        <v>360</v>
      </c>
      <c r="B177" s="168" t="s">
        <v>316</v>
      </c>
      <c r="C177" s="169" t="s">
        <v>361</v>
      </c>
      <c r="D177" s="181">
        <v>1456.8084511277871</v>
      </c>
      <c r="E177" s="170">
        <v>15068</v>
      </c>
      <c r="F177" s="171">
        <v>45</v>
      </c>
      <c r="G177" s="179">
        <v>10.343158009781671</v>
      </c>
      <c r="H177" s="182">
        <v>1</v>
      </c>
      <c r="I177" s="172">
        <f t="shared" si="2"/>
        <v>2.9864613750995488E-3</v>
      </c>
      <c r="J177" s="82">
        <v>1</v>
      </c>
    </row>
    <row r="178" spans="1:10" x14ac:dyDescent="0.3">
      <c r="A178" s="167" t="s">
        <v>362</v>
      </c>
      <c r="B178" s="168" t="s">
        <v>316</v>
      </c>
      <c r="C178" s="174" t="s">
        <v>363</v>
      </c>
      <c r="D178" s="178">
        <v>2486.872407517279</v>
      </c>
      <c r="E178" s="170">
        <v>39282</v>
      </c>
      <c r="F178" s="171">
        <v>362</v>
      </c>
      <c r="G178" s="179">
        <v>15.795744036267797</v>
      </c>
      <c r="H178" s="182">
        <v>1</v>
      </c>
      <c r="I178" s="172">
        <f t="shared" si="2"/>
        <v>9.2154167303090482E-3</v>
      </c>
      <c r="J178" s="82">
        <v>1</v>
      </c>
    </row>
    <row r="179" spans="1:10" x14ac:dyDescent="0.3">
      <c r="A179" s="167" t="s">
        <v>364</v>
      </c>
      <c r="B179" s="168" t="s">
        <v>316</v>
      </c>
      <c r="C179" s="169" t="s">
        <v>365</v>
      </c>
      <c r="D179" s="181">
        <v>2042.692972372136</v>
      </c>
      <c r="E179" s="170">
        <v>26644</v>
      </c>
      <c r="F179" s="171">
        <v>252</v>
      </c>
      <c r="G179" s="179">
        <v>13.043565704864049</v>
      </c>
      <c r="H179" s="182">
        <v>1</v>
      </c>
      <c r="I179" s="172">
        <f t="shared" si="2"/>
        <v>9.4580393334334177E-3</v>
      </c>
      <c r="J179" s="82">
        <v>1</v>
      </c>
    </row>
    <row r="180" spans="1:10" x14ac:dyDescent="0.3">
      <c r="A180" s="167" t="s">
        <v>366</v>
      </c>
      <c r="B180" s="168" t="s">
        <v>316</v>
      </c>
      <c r="C180" s="174" t="s">
        <v>367</v>
      </c>
      <c r="D180" s="178">
        <v>2068.9330181519381</v>
      </c>
      <c r="E180" s="170">
        <v>22514</v>
      </c>
      <c r="F180" s="171">
        <v>1167</v>
      </c>
      <c r="G180" s="179">
        <v>10.881937598980606</v>
      </c>
      <c r="H180" s="182">
        <v>1</v>
      </c>
      <c r="I180" s="172">
        <f t="shared" si="2"/>
        <v>5.183441414231145E-2</v>
      </c>
      <c r="J180" s="82">
        <v>2</v>
      </c>
    </row>
    <row r="181" spans="1:10" x14ac:dyDescent="0.3">
      <c r="A181" s="167" t="s">
        <v>368</v>
      </c>
      <c r="B181" s="168" t="s">
        <v>316</v>
      </c>
      <c r="C181" s="169" t="s">
        <v>369</v>
      </c>
      <c r="D181" s="178">
        <v>291.68665577423508</v>
      </c>
      <c r="E181" s="170">
        <v>282023</v>
      </c>
      <c r="F181" s="171">
        <v>4361</v>
      </c>
      <c r="G181" s="179">
        <v>966.86973646914203</v>
      </c>
      <c r="H181" s="180">
        <v>6</v>
      </c>
      <c r="I181" s="172">
        <f t="shared" si="2"/>
        <v>1.5463277817766637E-2</v>
      </c>
      <c r="J181" s="82">
        <v>1</v>
      </c>
    </row>
    <row r="182" spans="1:10" x14ac:dyDescent="0.3">
      <c r="A182" s="167" t="s">
        <v>370</v>
      </c>
      <c r="B182" s="168" t="s">
        <v>316</v>
      </c>
      <c r="C182" s="169" t="s">
        <v>371</v>
      </c>
      <c r="D182" s="178">
        <v>924.29232786683326</v>
      </c>
      <c r="E182" s="170">
        <v>28571</v>
      </c>
      <c r="F182" s="171">
        <v>19</v>
      </c>
      <c r="G182" s="179">
        <v>30.911216223052264</v>
      </c>
      <c r="H182" s="182">
        <v>2</v>
      </c>
      <c r="I182" s="172">
        <f t="shared" si="2"/>
        <v>6.6500997514962721E-4</v>
      </c>
      <c r="J182" s="82">
        <v>1</v>
      </c>
    </row>
    <row r="183" spans="1:10" x14ac:dyDescent="0.3">
      <c r="A183" s="167" t="s">
        <v>372</v>
      </c>
      <c r="B183" s="168" t="s">
        <v>373</v>
      </c>
      <c r="C183" s="173" t="s">
        <v>374</v>
      </c>
      <c r="D183" s="178">
        <v>1607.3119610666711</v>
      </c>
      <c r="E183" s="170">
        <v>224062</v>
      </c>
      <c r="F183" s="171">
        <v>5778</v>
      </c>
      <c r="G183" s="179">
        <v>139.40168767941245</v>
      </c>
      <c r="H183" s="180">
        <v>3</v>
      </c>
      <c r="I183" s="172">
        <f t="shared" si="2"/>
        <v>2.5787505244084227E-2</v>
      </c>
      <c r="J183" s="82">
        <v>1</v>
      </c>
    </row>
    <row r="184" spans="1:10" x14ac:dyDescent="0.3">
      <c r="A184" s="167" t="s">
        <v>375</v>
      </c>
      <c r="B184" s="168" t="s">
        <v>373</v>
      </c>
      <c r="C184" s="168" t="s">
        <v>376</v>
      </c>
      <c r="D184" s="178">
        <v>363.31819462648849</v>
      </c>
      <c r="E184" s="170">
        <v>138899</v>
      </c>
      <c r="F184" s="171">
        <v>8484</v>
      </c>
      <c r="G184" s="179">
        <v>382.3067549446456</v>
      </c>
      <c r="H184" s="180">
        <v>5</v>
      </c>
      <c r="I184" s="172">
        <f t="shared" si="2"/>
        <v>6.1080353350276097E-2</v>
      </c>
      <c r="J184" s="82">
        <v>2</v>
      </c>
    </row>
    <row r="185" spans="1:10" x14ac:dyDescent="0.3">
      <c r="A185" s="167" t="s">
        <v>377</v>
      </c>
      <c r="B185" s="168" t="s">
        <v>373</v>
      </c>
      <c r="C185" s="167" t="s">
        <v>378</v>
      </c>
      <c r="D185" s="178">
        <v>449.79813670256948</v>
      </c>
      <c r="E185" s="170">
        <v>100576</v>
      </c>
      <c r="F185" s="171">
        <v>7104</v>
      </c>
      <c r="G185" s="179">
        <v>223.60252698535791</v>
      </c>
      <c r="H185" s="180">
        <v>4</v>
      </c>
      <c r="I185" s="172">
        <f t="shared" si="2"/>
        <v>7.063315303849825E-2</v>
      </c>
      <c r="J185" s="82">
        <v>3</v>
      </c>
    </row>
    <row r="186" spans="1:10" x14ac:dyDescent="0.3">
      <c r="A186" s="167" t="s">
        <v>379</v>
      </c>
      <c r="B186" s="168" t="s">
        <v>373</v>
      </c>
      <c r="C186" s="167" t="s">
        <v>380</v>
      </c>
      <c r="D186" s="178">
        <v>245.62276611507019</v>
      </c>
      <c r="E186" s="170">
        <v>86699</v>
      </c>
      <c r="F186" s="171">
        <v>6798</v>
      </c>
      <c r="G186" s="179">
        <v>352.97623820172663</v>
      </c>
      <c r="H186" s="180">
        <v>5</v>
      </c>
      <c r="I186" s="172">
        <f t="shared" si="2"/>
        <v>7.8409208872074643E-2</v>
      </c>
      <c r="J186" s="82">
        <v>3</v>
      </c>
    </row>
    <row r="187" spans="1:10" x14ac:dyDescent="0.3">
      <c r="A187" s="167" t="s">
        <v>381</v>
      </c>
      <c r="B187" s="168" t="s">
        <v>373</v>
      </c>
      <c r="C187" s="167" t="s">
        <v>382</v>
      </c>
      <c r="D187" s="178">
        <v>445.0172007745802</v>
      </c>
      <c r="E187" s="170">
        <v>243119</v>
      </c>
      <c r="F187" s="171">
        <v>24882</v>
      </c>
      <c r="G187" s="179">
        <v>546.31371456392299</v>
      </c>
      <c r="H187" s="180">
        <v>6</v>
      </c>
      <c r="I187" s="172">
        <f t="shared" si="2"/>
        <v>0.10234494218880466</v>
      </c>
      <c r="J187" s="82">
        <v>4</v>
      </c>
    </row>
    <row r="188" spans="1:10" x14ac:dyDescent="0.3">
      <c r="A188" s="167" t="s">
        <v>383</v>
      </c>
      <c r="B188" s="168" t="s">
        <v>373</v>
      </c>
      <c r="C188" s="175" t="s">
        <v>384</v>
      </c>
      <c r="D188" s="181">
        <v>590.21101636901278</v>
      </c>
      <c r="E188" s="170">
        <v>275137</v>
      </c>
      <c r="F188" s="171">
        <v>27360</v>
      </c>
      <c r="G188" s="179">
        <v>466.1671713494049</v>
      </c>
      <c r="H188" s="180">
        <v>5</v>
      </c>
      <c r="I188" s="172">
        <f t="shared" si="2"/>
        <v>9.9441369208794164E-2</v>
      </c>
      <c r="J188" s="82">
        <v>3</v>
      </c>
    </row>
    <row r="189" spans="1:10" x14ac:dyDescent="0.3">
      <c r="A189" s="167" t="s">
        <v>385</v>
      </c>
      <c r="B189" s="168" t="s">
        <v>373</v>
      </c>
      <c r="C189" s="167" t="s">
        <v>386</v>
      </c>
      <c r="D189" s="178">
        <v>829.09146667765401</v>
      </c>
      <c r="E189" s="170">
        <v>263145</v>
      </c>
      <c r="F189" s="171">
        <v>38334</v>
      </c>
      <c r="G189" s="179">
        <v>317.3895891782339</v>
      </c>
      <c r="H189" s="180">
        <v>4</v>
      </c>
      <c r="I189" s="172">
        <f t="shared" si="2"/>
        <v>0.14567633814056888</v>
      </c>
      <c r="J189" s="82">
        <v>5</v>
      </c>
    </row>
    <row r="190" spans="1:10" x14ac:dyDescent="0.3">
      <c r="A190" s="167" t="s">
        <v>387</v>
      </c>
      <c r="B190" s="168" t="s">
        <v>373</v>
      </c>
      <c r="C190" s="168" t="s">
        <v>388</v>
      </c>
      <c r="D190" s="178">
        <v>238.6523145502963</v>
      </c>
      <c r="E190" s="170">
        <v>295027</v>
      </c>
      <c r="F190" s="171">
        <v>48486</v>
      </c>
      <c r="G190" s="179">
        <v>1236.2209876570155</v>
      </c>
      <c r="H190" s="180">
        <v>6</v>
      </c>
      <c r="I190" s="172">
        <f t="shared" si="2"/>
        <v>0.1643442803540015</v>
      </c>
      <c r="J190" s="82">
        <v>6</v>
      </c>
    </row>
    <row r="191" spans="1:10" x14ac:dyDescent="0.3">
      <c r="A191" s="167" t="s">
        <v>389</v>
      </c>
      <c r="B191" s="168" t="s">
        <v>373</v>
      </c>
      <c r="C191" s="167" t="s">
        <v>390</v>
      </c>
      <c r="D191" s="181">
        <v>629.17368879109199</v>
      </c>
      <c r="E191" s="170">
        <v>94240</v>
      </c>
      <c r="F191" s="171">
        <v>1866</v>
      </c>
      <c r="G191" s="179">
        <v>149.78375872817375</v>
      </c>
      <c r="H191" s="180">
        <v>3</v>
      </c>
      <c r="I191" s="172">
        <f t="shared" si="2"/>
        <v>1.9800509337860782E-2</v>
      </c>
      <c r="J191" s="82">
        <v>1</v>
      </c>
    </row>
    <row r="192" spans="1:10" x14ac:dyDescent="0.3">
      <c r="A192" s="167" t="s">
        <v>391</v>
      </c>
      <c r="B192" s="168" t="s">
        <v>373</v>
      </c>
      <c r="C192" s="167" t="s">
        <v>392</v>
      </c>
      <c r="D192" s="178">
        <v>809.39979666321972</v>
      </c>
      <c r="E192" s="170">
        <v>184030</v>
      </c>
      <c r="F192" s="171">
        <v>3438</v>
      </c>
      <c r="G192" s="179">
        <v>227.36600720517896</v>
      </c>
      <c r="H192" s="180">
        <v>4</v>
      </c>
      <c r="I192" s="172">
        <f t="shared" si="2"/>
        <v>1.8681736673368473E-2</v>
      </c>
      <c r="J192" s="82">
        <v>1</v>
      </c>
    </row>
    <row r="193" spans="1:10" x14ac:dyDescent="0.3">
      <c r="A193" s="167" t="s">
        <v>393</v>
      </c>
      <c r="B193" s="168" t="s">
        <v>373</v>
      </c>
      <c r="C193" s="168" t="s">
        <v>394</v>
      </c>
      <c r="D193" s="178">
        <v>993.2107026332543</v>
      </c>
      <c r="E193" s="170">
        <v>192342</v>
      </c>
      <c r="F193" s="171">
        <v>8838</v>
      </c>
      <c r="G193" s="179">
        <v>193.65679355855954</v>
      </c>
      <c r="H193" s="180">
        <v>4</v>
      </c>
      <c r="I193" s="172">
        <f t="shared" si="2"/>
        <v>4.594940262657142E-2</v>
      </c>
      <c r="J193" s="82">
        <v>2</v>
      </c>
    </row>
    <row r="194" spans="1:10" x14ac:dyDescent="0.3">
      <c r="A194" s="167" t="s">
        <v>395</v>
      </c>
      <c r="B194" s="168" t="s">
        <v>373</v>
      </c>
      <c r="C194" s="168" t="s">
        <v>396</v>
      </c>
      <c r="D194" s="178">
        <v>365.09480225942701</v>
      </c>
      <c r="E194" s="170">
        <v>78953</v>
      </c>
      <c r="F194" s="171">
        <v>3930</v>
      </c>
      <c r="G194" s="179">
        <v>216.25342106047847</v>
      </c>
      <c r="H194" s="180">
        <v>4</v>
      </c>
      <c r="I194" s="172">
        <f t="shared" ref="I194:I257" si="3">F194/E194</f>
        <v>4.9776449279951361E-2</v>
      </c>
      <c r="J194" s="82">
        <v>2</v>
      </c>
    </row>
    <row r="195" spans="1:10" x14ac:dyDescent="0.3">
      <c r="A195" s="167" t="s">
        <v>397</v>
      </c>
      <c r="B195" s="174" t="s">
        <v>398</v>
      </c>
      <c r="C195" s="173" t="s">
        <v>399</v>
      </c>
      <c r="D195" s="178">
        <v>1425.2961358894149</v>
      </c>
      <c r="E195" s="170">
        <v>14013</v>
      </c>
      <c r="F195" s="171">
        <v>731</v>
      </c>
      <c r="G195" s="179">
        <v>9.8316410513914647</v>
      </c>
      <c r="H195" s="182">
        <v>1</v>
      </c>
      <c r="I195" s="172">
        <f t="shared" si="3"/>
        <v>5.2165846000142728E-2</v>
      </c>
      <c r="J195" s="82">
        <v>2</v>
      </c>
    </row>
    <row r="196" spans="1:10" x14ac:dyDescent="0.3">
      <c r="A196" s="167" t="s">
        <v>400</v>
      </c>
      <c r="B196" s="174" t="s">
        <v>398</v>
      </c>
      <c r="C196" s="169" t="s">
        <v>401</v>
      </c>
      <c r="D196" s="178">
        <v>2097.4993653529018</v>
      </c>
      <c r="E196" s="170">
        <v>13715</v>
      </c>
      <c r="F196" s="171">
        <v>643</v>
      </c>
      <c r="G196" s="179">
        <v>6.5387385696264406</v>
      </c>
      <c r="H196" s="182">
        <v>1</v>
      </c>
      <c r="I196" s="172">
        <f t="shared" si="3"/>
        <v>4.6882974845060155E-2</v>
      </c>
      <c r="J196" s="82">
        <v>2</v>
      </c>
    </row>
    <row r="197" spans="1:10" x14ac:dyDescent="0.3">
      <c r="A197" s="167" t="s">
        <v>402</v>
      </c>
      <c r="B197" s="174" t="s">
        <v>398</v>
      </c>
      <c r="C197" s="169" t="s">
        <v>403</v>
      </c>
      <c r="D197" s="178">
        <v>5431.2275969803231</v>
      </c>
      <c r="E197" s="170">
        <v>23034</v>
      </c>
      <c r="F197" s="171">
        <v>276</v>
      </c>
      <c r="G197" s="179">
        <v>4.2410301517849369</v>
      </c>
      <c r="H197" s="182">
        <v>1</v>
      </c>
      <c r="I197" s="172">
        <f t="shared" si="3"/>
        <v>1.1982287053920291E-2</v>
      </c>
      <c r="J197" s="82">
        <v>1</v>
      </c>
    </row>
    <row r="198" spans="1:10" x14ac:dyDescent="0.3">
      <c r="A198" s="167" t="s">
        <v>404</v>
      </c>
      <c r="B198" s="174" t="s">
        <v>398</v>
      </c>
      <c r="C198" s="169" t="s">
        <v>405</v>
      </c>
      <c r="D198" s="181">
        <v>4728.8482305757352</v>
      </c>
      <c r="E198" s="170">
        <v>14466</v>
      </c>
      <c r="F198" s="171">
        <v>208</v>
      </c>
      <c r="G198" s="179">
        <v>3.0590958505426111</v>
      </c>
      <c r="H198" s="182">
        <v>1</v>
      </c>
      <c r="I198" s="172">
        <f t="shared" si="3"/>
        <v>1.4378542789990323E-2</v>
      </c>
      <c r="J198" s="82">
        <v>1</v>
      </c>
    </row>
    <row r="199" spans="1:10" x14ac:dyDescent="0.3">
      <c r="A199" s="167" t="s">
        <v>406</v>
      </c>
      <c r="B199" s="174" t="s">
        <v>398</v>
      </c>
      <c r="C199" s="169" t="s">
        <v>407</v>
      </c>
      <c r="D199" s="178">
        <v>3402.4785495613878</v>
      </c>
      <c r="E199" s="170">
        <v>44417</v>
      </c>
      <c r="F199" s="171">
        <v>9419</v>
      </c>
      <c r="G199" s="179">
        <v>13.054307133170841</v>
      </c>
      <c r="H199" s="182">
        <v>1</v>
      </c>
      <c r="I199" s="172">
        <f t="shared" si="3"/>
        <v>0.21205844609046087</v>
      </c>
      <c r="J199" s="82">
        <v>6</v>
      </c>
    </row>
    <row r="200" spans="1:10" x14ac:dyDescent="0.3">
      <c r="A200" s="167" t="s">
        <v>408</v>
      </c>
      <c r="B200" s="174" t="s">
        <v>398</v>
      </c>
      <c r="C200" s="169" t="s">
        <v>409</v>
      </c>
      <c r="D200" s="178">
        <v>755.37652731149296</v>
      </c>
      <c r="E200" s="170">
        <v>32434</v>
      </c>
      <c r="F200" s="171">
        <v>1481</v>
      </c>
      <c r="G200" s="179">
        <v>42.93752695154275</v>
      </c>
      <c r="H200" s="182">
        <v>2</v>
      </c>
      <c r="I200" s="172">
        <f t="shared" si="3"/>
        <v>4.5661959671949186E-2</v>
      </c>
      <c r="J200" s="82">
        <v>2</v>
      </c>
    </row>
    <row r="201" spans="1:10" x14ac:dyDescent="0.3">
      <c r="A201" s="167" t="s">
        <v>410</v>
      </c>
      <c r="B201" s="174" t="s">
        <v>398</v>
      </c>
      <c r="C201" s="169" t="s">
        <v>411</v>
      </c>
      <c r="D201" s="178">
        <v>618.2783336318455</v>
      </c>
      <c r="E201" s="170">
        <v>65867</v>
      </c>
      <c r="F201" s="171">
        <v>3074</v>
      </c>
      <c r="G201" s="179">
        <v>106.53292605789511</v>
      </c>
      <c r="H201" s="180">
        <v>3</v>
      </c>
      <c r="I201" s="172">
        <f t="shared" si="3"/>
        <v>4.6669804302609808E-2</v>
      </c>
      <c r="J201" s="82">
        <v>2</v>
      </c>
    </row>
    <row r="202" spans="1:10" x14ac:dyDescent="0.3">
      <c r="A202" s="167" t="s">
        <v>412</v>
      </c>
      <c r="B202" s="174" t="s">
        <v>398</v>
      </c>
      <c r="C202" s="169" t="s">
        <v>413</v>
      </c>
      <c r="D202" s="178">
        <v>956.50467954286091</v>
      </c>
      <c r="E202" s="170">
        <v>45672</v>
      </c>
      <c r="F202" s="171">
        <v>454</v>
      </c>
      <c r="G202" s="179">
        <v>47.74885160188434</v>
      </c>
      <c r="H202" s="182">
        <v>2</v>
      </c>
      <c r="I202" s="172">
        <f t="shared" si="3"/>
        <v>9.9404449115431774E-3</v>
      </c>
      <c r="J202" s="82">
        <v>1</v>
      </c>
    </row>
    <row r="203" spans="1:10" x14ac:dyDescent="0.3">
      <c r="A203" s="167" t="s">
        <v>414</v>
      </c>
      <c r="B203" s="174" t="s">
        <v>398</v>
      </c>
      <c r="C203" s="169" t="s">
        <v>415</v>
      </c>
      <c r="D203" s="181">
        <v>3434.3576092458438</v>
      </c>
      <c r="E203" s="170">
        <v>58245</v>
      </c>
      <c r="F203" s="171">
        <v>1342</v>
      </c>
      <c r="G203" s="179">
        <v>16.959503530789885</v>
      </c>
      <c r="H203" s="182">
        <v>1</v>
      </c>
      <c r="I203" s="172">
        <f t="shared" si="3"/>
        <v>2.3040604343720492E-2</v>
      </c>
      <c r="J203" s="82">
        <v>1</v>
      </c>
    </row>
    <row r="204" spans="1:10" x14ac:dyDescent="0.3">
      <c r="A204" s="167" t="s">
        <v>416</v>
      </c>
      <c r="B204" s="174" t="s">
        <v>398</v>
      </c>
      <c r="C204" s="169" t="s">
        <v>417</v>
      </c>
      <c r="D204" s="178">
        <v>2250.21876725111</v>
      </c>
      <c r="E204" s="170">
        <v>59628</v>
      </c>
      <c r="F204" s="171">
        <v>617</v>
      </c>
      <c r="G204" s="179">
        <v>26.498756862134861</v>
      </c>
      <c r="H204" s="182">
        <v>1</v>
      </c>
      <c r="I204" s="172">
        <f t="shared" si="3"/>
        <v>1.0347487757429396E-2</v>
      </c>
      <c r="J204" s="82">
        <v>1</v>
      </c>
    </row>
    <row r="205" spans="1:10" x14ac:dyDescent="0.3">
      <c r="A205" s="167" t="s">
        <v>418</v>
      </c>
      <c r="B205" s="174" t="s">
        <v>398</v>
      </c>
      <c r="C205" s="169" t="s">
        <v>419</v>
      </c>
      <c r="D205" s="178">
        <v>831.23533474682404</v>
      </c>
      <c r="E205" s="170">
        <v>18861</v>
      </c>
      <c r="F205" s="171">
        <v>233</v>
      </c>
      <c r="G205" s="179">
        <v>22.69032512404522</v>
      </c>
      <c r="H205" s="182">
        <v>1</v>
      </c>
      <c r="I205" s="172">
        <f t="shared" si="3"/>
        <v>1.2353533746885107E-2</v>
      </c>
      <c r="J205" s="82">
        <v>1</v>
      </c>
    </row>
    <row r="206" spans="1:10" x14ac:dyDescent="0.3">
      <c r="A206" s="167" t="s">
        <v>420</v>
      </c>
      <c r="B206" s="174" t="s">
        <v>398</v>
      </c>
      <c r="C206" s="169" t="s">
        <v>421</v>
      </c>
      <c r="D206" s="181">
        <v>819.93841016045519</v>
      </c>
      <c r="E206" s="170">
        <v>49328</v>
      </c>
      <c r="F206" s="171">
        <v>869</v>
      </c>
      <c r="G206" s="179">
        <v>60.160616198412896</v>
      </c>
      <c r="H206" s="182">
        <v>2</v>
      </c>
      <c r="I206" s="172">
        <f t="shared" si="3"/>
        <v>1.7616769380473563E-2</v>
      </c>
      <c r="J206" s="82">
        <v>1</v>
      </c>
    </row>
    <row r="207" spans="1:10" x14ac:dyDescent="0.3">
      <c r="A207" s="167" t="s">
        <v>422</v>
      </c>
      <c r="B207" s="174" t="s">
        <v>398</v>
      </c>
      <c r="C207" s="169" t="s">
        <v>423</v>
      </c>
      <c r="D207" s="178">
        <v>1427.0110745473719</v>
      </c>
      <c r="E207" s="170">
        <v>53467</v>
      </c>
      <c r="F207" s="171">
        <v>5400</v>
      </c>
      <c r="G207" s="179">
        <v>37.467824149128617</v>
      </c>
      <c r="H207" s="182">
        <v>2</v>
      </c>
      <c r="I207" s="172">
        <f t="shared" si="3"/>
        <v>0.1009968765780762</v>
      </c>
      <c r="J207" s="82">
        <v>4</v>
      </c>
    </row>
    <row r="208" spans="1:10" x14ac:dyDescent="0.3">
      <c r="A208" s="167" t="s">
        <v>424</v>
      </c>
      <c r="B208" s="174" t="s">
        <v>398</v>
      </c>
      <c r="C208" s="169" t="s">
        <v>425</v>
      </c>
      <c r="D208" s="178">
        <v>919.47939838007915</v>
      </c>
      <c r="E208" s="170">
        <v>42234</v>
      </c>
      <c r="F208" s="171">
        <v>906</v>
      </c>
      <c r="G208" s="179">
        <v>45.932513631525659</v>
      </c>
      <c r="H208" s="182">
        <v>2</v>
      </c>
      <c r="I208" s="172">
        <f t="shared" si="3"/>
        <v>2.1451910782781646E-2</v>
      </c>
      <c r="J208" s="82">
        <v>1</v>
      </c>
    </row>
    <row r="209" spans="1:10" x14ac:dyDescent="0.3">
      <c r="A209" s="167" t="s">
        <v>426</v>
      </c>
      <c r="B209" s="174" t="s">
        <v>398</v>
      </c>
      <c r="C209" s="169" t="s">
        <v>427</v>
      </c>
      <c r="D209" s="178">
        <v>2580.524595808467</v>
      </c>
      <c r="E209" s="170">
        <v>38807</v>
      </c>
      <c r="F209" s="171">
        <v>372</v>
      </c>
      <c r="G209" s="179">
        <v>15.038415081582254</v>
      </c>
      <c r="H209" s="182">
        <v>1</v>
      </c>
      <c r="I209" s="172">
        <f t="shared" si="3"/>
        <v>9.5858994511299513E-3</v>
      </c>
      <c r="J209" s="82">
        <v>1</v>
      </c>
    </row>
    <row r="210" spans="1:10" x14ac:dyDescent="0.3">
      <c r="A210" s="167" t="s">
        <v>428</v>
      </c>
      <c r="B210" s="174" t="s">
        <v>398</v>
      </c>
      <c r="C210" s="174" t="s">
        <v>429</v>
      </c>
      <c r="D210" s="181">
        <v>2861.1443461554732</v>
      </c>
      <c r="E210" s="170">
        <v>58932</v>
      </c>
      <c r="F210" s="171">
        <v>2192</v>
      </c>
      <c r="G210" s="179">
        <v>20.597352971438536</v>
      </c>
      <c r="H210" s="182">
        <v>1</v>
      </c>
      <c r="I210" s="172">
        <f t="shared" si="3"/>
        <v>3.7195411660897307E-2</v>
      </c>
      <c r="J210" s="82">
        <v>1</v>
      </c>
    </row>
    <row r="211" spans="1:10" x14ac:dyDescent="0.3">
      <c r="A211" s="167" t="s">
        <v>430</v>
      </c>
      <c r="B211" s="174" t="s">
        <v>398</v>
      </c>
      <c r="C211" s="169" t="s">
        <v>431</v>
      </c>
      <c r="D211" s="178">
        <v>5907.9895636798947</v>
      </c>
      <c r="E211" s="170">
        <v>32761</v>
      </c>
      <c r="F211" s="171">
        <v>1607</v>
      </c>
      <c r="G211" s="179">
        <v>5.5452027541487796</v>
      </c>
      <c r="H211" s="182">
        <v>1</v>
      </c>
      <c r="I211" s="172">
        <f t="shared" si="3"/>
        <v>4.9052226733005709E-2</v>
      </c>
      <c r="J211" s="82">
        <v>2</v>
      </c>
    </row>
    <row r="212" spans="1:10" x14ac:dyDescent="0.3">
      <c r="A212" s="167" t="s">
        <v>432</v>
      </c>
      <c r="B212" s="174" t="s">
        <v>433</v>
      </c>
      <c r="C212" s="169" t="s">
        <v>434</v>
      </c>
      <c r="D212" s="178">
        <v>866.31143302915564</v>
      </c>
      <c r="E212" s="170">
        <v>14154</v>
      </c>
      <c r="F212" s="171">
        <v>12276</v>
      </c>
      <c r="G212" s="179">
        <v>16.338235258547776</v>
      </c>
      <c r="H212" s="182">
        <v>1</v>
      </c>
      <c r="I212" s="172">
        <f t="shared" si="3"/>
        <v>0.86731665960152604</v>
      </c>
      <c r="J212" s="82">
        <v>6</v>
      </c>
    </row>
    <row r="213" spans="1:10" x14ac:dyDescent="0.3">
      <c r="A213" s="167" t="s">
        <v>435</v>
      </c>
      <c r="B213" s="174" t="s">
        <v>433</v>
      </c>
      <c r="C213" s="169" t="s">
        <v>436</v>
      </c>
      <c r="D213" s="178">
        <v>201.56667833555221</v>
      </c>
      <c r="E213" s="170">
        <v>37670</v>
      </c>
      <c r="F213" s="171">
        <v>10944</v>
      </c>
      <c r="G213" s="179">
        <v>186.88604838389992</v>
      </c>
      <c r="H213" s="180">
        <v>3</v>
      </c>
      <c r="I213" s="172">
        <f t="shared" si="3"/>
        <v>0.29052296256968407</v>
      </c>
      <c r="J213" s="82">
        <v>6</v>
      </c>
    </row>
    <row r="214" spans="1:10" x14ac:dyDescent="0.3">
      <c r="A214" s="167" t="s">
        <v>437</v>
      </c>
      <c r="B214" s="174" t="s">
        <v>433</v>
      </c>
      <c r="C214" s="169" t="s">
        <v>438</v>
      </c>
      <c r="D214" s="178">
        <v>440.76361517004813</v>
      </c>
      <c r="E214" s="170">
        <v>84748</v>
      </c>
      <c r="F214" s="171">
        <v>12048</v>
      </c>
      <c r="G214" s="179">
        <v>192.27539906465267</v>
      </c>
      <c r="H214" s="180">
        <v>4</v>
      </c>
      <c r="I214" s="172">
        <f t="shared" si="3"/>
        <v>0.14216264690612168</v>
      </c>
      <c r="J214" s="82">
        <v>5</v>
      </c>
    </row>
    <row r="215" spans="1:10" x14ac:dyDescent="0.3">
      <c r="A215" s="167" t="s">
        <v>439</v>
      </c>
      <c r="B215" s="174" t="s">
        <v>433</v>
      </c>
      <c r="C215" s="169" t="s">
        <v>440</v>
      </c>
      <c r="D215" s="178">
        <v>135.41065555812571</v>
      </c>
      <c r="E215" s="170">
        <v>31584</v>
      </c>
      <c r="F215" s="171">
        <v>5790</v>
      </c>
      <c r="G215" s="179">
        <v>233.24604603544222</v>
      </c>
      <c r="H215" s="180">
        <v>4</v>
      </c>
      <c r="I215" s="172">
        <f t="shared" si="3"/>
        <v>0.18332066869300911</v>
      </c>
      <c r="J215" s="82">
        <v>6</v>
      </c>
    </row>
    <row r="216" spans="1:10" x14ac:dyDescent="0.3">
      <c r="A216" s="167" t="s">
        <v>441</v>
      </c>
      <c r="B216" s="174" t="s">
        <v>433</v>
      </c>
      <c r="C216" s="169" t="s">
        <v>442</v>
      </c>
      <c r="D216" s="178">
        <v>220.08687510653999</v>
      </c>
      <c r="E216" s="170">
        <v>58491</v>
      </c>
      <c r="F216" s="171">
        <v>14868</v>
      </c>
      <c r="G216" s="179">
        <v>265.76323541185991</v>
      </c>
      <c r="H216" s="180">
        <v>4</v>
      </c>
      <c r="I216" s="172">
        <f t="shared" si="3"/>
        <v>0.25419295276196335</v>
      </c>
      <c r="J216" s="82">
        <v>6</v>
      </c>
    </row>
    <row r="217" spans="1:10" x14ac:dyDescent="0.3">
      <c r="A217" s="167" t="s">
        <v>443</v>
      </c>
      <c r="B217" s="174" t="s">
        <v>433</v>
      </c>
      <c r="C217" s="169" t="s">
        <v>444</v>
      </c>
      <c r="D217" s="181">
        <v>74.119409108934491</v>
      </c>
      <c r="E217" s="170">
        <v>12952</v>
      </c>
      <c r="F217" s="171">
        <v>6858</v>
      </c>
      <c r="G217" s="179">
        <v>174.74505201416591</v>
      </c>
      <c r="H217" s="180">
        <v>3</v>
      </c>
      <c r="I217" s="172">
        <f t="shared" si="3"/>
        <v>0.52949351451513282</v>
      </c>
      <c r="J217" s="82">
        <v>6</v>
      </c>
    </row>
    <row r="218" spans="1:10" x14ac:dyDescent="0.3">
      <c r="A218" s="167" t="s">
        <v>445</v>
      </c>
      <c r="B218" s="174" t="s">
        <v>433</v>
      </c>
      <c r="C218" s="169" t="s">
        <v>446</v>
      </c>
      <c r="D218" s="178">
        <v>208.0606470949202</v>
      </c>
      <c r="E218" s="170">
        <v>35957</v>
      </c>
      <c r="F218" s="171">
        <v>12264</v>
      </c>
      <c r="G218" s="179">
        <v>172.81980279334567</v>
      </c>
      <c r="H218" s="180">
        <v>3</v>
      </c>
      <c r="I218" s="172">
        <f t="shared" si="3"/>
        <v>0.3410740606835943</v>
      </c>
      <c r="J218" s="82">
        <v>6</v>
      </c>
    </row>
    <row r="219" spans="1:10" x14ac:dyDescent="0.3">
      <c r="A219" s="167" t="s">
        <v>447</v>
      </c>
      <c r="B219" s="174" t="s">
        <v>433</v>
      </c>
      <c r="C219" s="169" t="s">
        <v>448</v>
      </c>
      <c r="D219" s="178">
        <v>449.67431285970622</v>
      </c>
      <c r="E219" s="170">
        <v>40215</v>
      </c>
      <c r="F219" s="171">
        <v>4674</v>
      </c>
      <c r="G219" s="179">
        <v>89.43139256554926</v>
      </c>
      <c r="H219" s="180">
        <v>3</v>
      </c>
      <c r="I219" s="172">
        <f t="shared" si="3"/>
        <v>0.11622528907124208</v>
      </c>
      <c r="J219" s="82">
        <v>4</v>
      </c>
    </row>
    <row r="220" spans="1:10" x14ac:dyDescent="0.3">
      <c r="A220" s="167" t="s">
        <v>449</v>
      </c>
      <c r="B220" s="174" t="s">
        <v>433</v>
      </c>
      <c r="C220" s="169" t="s">
        <v>450</v>
      </c>
      <c r="D220" s="178">
        <v>642.9695221341085</v>
      </c>
      <c r="E220" s="170">
        <v>55776</v>
      </c>
      <c r="F220" s="171">
        <v>14100</v>
      </c>
      <c r="G220" s="179">
        <v>86.747502144225152</v>
      </c>
      <c r="H220" s="180">
        <v>3</v>
      </c>
      <c r="I220" s="172">
        <f t="shared" si="3"/>
        <v>0.25279690189328746</v>
      </c>
      <c r="J220" s="82">
        <v>6</v>
      </c>
    </row>
    <row r="221" spans="1:10" x14ac:dyDescent="0.3">
      <c r="A221" s="167" t="s">
        <v>451</v>
      </c>
      <c r="B221" s="174" t="s">
        <v>433</v>
      </c>
      <c r="C221" s="169" t="s">
        <v>452</v>
      </c>
      <c r="D221" s="178">
        <v>1092.8231740142839</v>
      </c>
      <c r="E221" s="170">
        <v>108859</v>
      </c>
      <c r="F221" s="171">
        <v>26484</v>
      </c>
      <c r="G221" s="179">
        <v>99.612638703594271</v>
      </c>
      <c r="H221" s="180">
        <v>3</v>
      </c>
      <c r="I221" s="172">
        <f t="shared" si="3"/>
        <v>0.2432871880138528</v>
      </c>
      <c r="J221" s="82">
        <v>6</v>
      </c>
    </row>
    <row r="222" spans="1:10" x14ac:dyDescent="0.3">
      <c r="A222" s="167" t="s">
        <v>453</v>
      </c>
      <c r="B222" s="174" t="s">
        <v>433</v>
      </c>
      <c r="C222" s="169" t="s">
        <v>454</v>
      </c>
      <c r="D222" s="178">
        <v>926.12250251673277</v>
      </c>
      <c r="E222" s="170">
        <v>236870</v>
      </c>
      <c r="F222" s="171">
        <v>42420</v>
      </c>
      <c r="G222" s="179">
        <v>255.76530033155126</v>
      </c>
      <c r="H222" s="180">
        <v>4</v>
      </c>
      <c r="I222" s="172">
        <f t="shared" si="3"/>
        <v>0.17908557436568581</v>
      </c>
      <c r="J222" s="82">
        <v>6</v>
      </c>
    </row>
    <row r="223" spans="1:10" x14ac:dyDescent="0.3">
      <c r="A223" s="167" t="s">
        <v>455</v>
      </c>
      <c r="B223" s="174" t="s">
        <v>433</v>
      </c>
      <c r="C223" s="169" t="s">
        <v>456</v>
      </c>
      <c r="D223" s="178">
        <v>1525.874480813972</v>
      </c>
      <c r="E223" s="170">
        <v>93303</v>
      </c>
      <c r="F223" s="171">
        <v>20496</v>
      </c>
      <c r="G223" s="179">
        <v>61.147231422487557</v>
      </c>
      <c r="H223" s="182">
        <v>2</v>
      </c>
      <c r="I223" s="172">
        <f t="shared" si="3"/>
        <v>0.21967139320279092</v>
      </c>
      <c r="J223" s="82">
        <v>6</v>
      </c>
    </row>
    <row r="224" spans="1:10" x14ac:dyDescent="0.3">
      <c r="A224" s="167" t="s">
        <v>457</v>
      </c>
      <c r="B224" s="174" t="s">
        <v>433</v>
      </c>
      <c r="C224" s="169" t="s">
        <v>458</v>
      </c>
      <c r="D224" s="178">
        <v>403.86898980911627</v>
      </c>
      <c r="E224" s="170">
        <v>26752</v>
      </c>
      <c r="F224" s="171">
        <v>15324</v>
      </c>
      <c r="G224" s="179">
        <v>66.239302038623975</v>
      </c>
      <c r="H224" s="182">
        <v>2</v>
      </c>
      <c r="I224" s="172">
        <f t="shared" si="3"/>
        <v>0.57281698564593297</v>
      </c>
      <c r="J224" s="82">
        <v>6</v>
      </c>
    </row>
    <row r="225" spans="1:10" x14ac:dyDescent="0.3">
      <c r="A225" s="167" t="s">
        <v>459</v>
      </c>
      <c r="B225" s="174" t="s">
        <v>433</v>
      </c>
      <c r="C225" s="169" t="s">
        <v>460</v>
      </c>
      <c r="D225" s="181">
        <v>5384.5902759899845</v>
      </c>
      <c r="E225" s="170">
        <v>49152</v>
      </c>
      <c r="F225" s="171">
        <v>17676</v>
      </c>
      <c r="G225" s="179">
        <v>9.1282711368346696</v>
      </c>
      <c r="H225" s="182">
        <v>1</v>
      </c>
      <c r="I225" s="172">
        <f t="shared" si="3"/>
        <v>0.359619140625</v>
      </c>
      <c r="J225" s="82">
        <v>6</v>
      </c>
    </row>
    <row r="226" spans="1:10" x14ac:dyDescent="0.3">
      <c r="A226" s="167" t="s">
        <v>461</v>
      </c>
      <c r="B226" s="174" t="s">
        <v>433</v>
      </c>
      <c r="C226" s="169" t="s">
        <v>433</v>
      </c>
      <c r="D226" s="181">
        <v>46.120980781254168</v>
      </c>
      <c r="E226" s="170">
        <v>94918</v>
      </c>
      <c r="F226" s="171">
        <v>89856</v>
      </c>
      <c r="G226" s="179">
        <v>2058.0221494027583</v>
      </c>
      <c r="H226" s="180">
        <v>6</v>
      </c>
      <c r="I226" s="172">
        <f t="shared" si="3"/>
        <v>0.94666975705345668</v>
      </c>
      <c r="J226" s="82">
        <v>6</v>
      </c>
    </row>
    <row r="227" spans="1:10" x14ac:dyDescent="0.3">
      <c r="A227" s="167" t="s">
        <v>462</v>
      </c>
      <c r="B227" s="174" t="s">
        <v>463</v>
      </c>
      <c r="C227" s="175" t="s">
        <v>464</v>
      </c>
      <c r="D227" s="178">
        <v>534.90299138542707</v>
      </c>
      <c r="E227" s="170">
        <v>160794</v>
      </c>
      <c r="F227" s="171">
        <v>5382</v>
      </c>
      <c r="G227" s="179">
        <v>300.60403959143139</v>
      </c>
      <c r="H227" s="180">
        <v>4</v>
      </c>
      <c r="I227" s="172">
        <f t="shared" si="3"/>
        <v>3.3471398186499496E-2</v>
      </c>
      <c r="J227" s="82">
        <v>1</v>
      </c>
    </row>
    <row r="228" spans="1:10" x14ac:dyDescent="0.3">
      <c r="A228" s="167" t="s">
        <v>465</v>
      </c>
      <c r="B228" s="174" t="s">
        <v>463</v>
      </c>
      <c r="C228" s="169" t="s">
        <v>466</v>
      </c>
      <c r="D228" s="178">
        <v>1247.885050598054</v>
      </c>
      <c r="E228" s="170">
        <v>91648</v>
      </c>
      <c r="F228" s="171">
        <v>2346</v>
      </c>
      <c r="G228" s="179">
        <v>73.442662011278458</v>
      </c>
      <c r="H228" s="182">
        <v>2</v>
      </c>
      <c r="I228" s="172">
        <f t="shared" si="3"/>
        <v>2.5597939944134077E-2</v>
      </c>
      <c r="J228" s="82">
        <v>1</v>
      </c>
    </row>
    <row r="229" spans="1:10" x14ac:dyDescent="0.3">
      <c r="A229" s="167" t="s">
        <v>467</v>
      </c>
      <c r="B229" s="174" t="s">
        <v>463</v>
      </c>
      <c r="C229" s="169" t="s">
        <v>468</v>
      </c>
      <c r="D229" s="178">
        <v>1889.6498582667591</v>
      </c>
      <c r="E229" s="170">
        <v>53950</v>
      </c>
      <c r="F229" s="171">
        <v>9168</v>
      </c>
      <c r="G229" s="179">
        <v>28.550262771688551</v>
      </c>
      <c r="H229" s="182">
        <v>2</v>
      </c>
      <c r="I229" s="172">
        <f t="shared" si="3"/>
        <v>0.16993512511584802</v>
      </c>
      <c r="J229" s="82">
        <v>6</v>
      </c>
    </row>
    <row r="230" spans="1:10" x14ac:dyDescent="0.3">
      <c r="A230" s="167" t="s">
        <v>469</v>
      </c>
      <c r="B230" s="174" t="s">
        <v>463</v>
      </c>
      <c r="C230" s="169" t="s">
        <v>470</v>
      </c>
      <c r="D230" s="178">
        <v>350.3465121894622</v>
      </c>
      <c r="E230" s="170">
        <v>113607</v>
      </c>
      <c r="F230" s="171">
        <v>24894</v>
      </c>
      <c r="G230" s="179">
        <v>324.27038959235597</v>
      </c>
      <c r="H230" s="180">
        <v>5</v>
      </c>
      <c r="I230" s="172">
        <f t="shared" si="3"/>
        <v>0.21912382159550028</v>
      </c>
      <c r="J230" s="82">
        <v>6</v>
      </c>
    </row>
    <row r="231" spans="1:10" x14ac:dyDescent="0.3">
      <c r="A231" s="167" t="s">
        <v>471</v>
      </c>
      <c r="B231" s="174" t="s">
        <v>463</v>
      </c>
      <c r="C231" s="169" t="s">
        <v>472</v>
      </c>
      <c r="D231" s="178">
        <v>560.60899794987245</v>
      </c>
      <c r="E231" s="170">
        <v>354679</v>
      </c>
      <c r="F231" s="171">
        <v>4812</v>
      </c>
      <c r="G231" s="179">
        <v>632.66733373358034</v>
      </c>
      <c r="H231" s="180">
        <v>6</v>
      </c>
      <c r="I231" s="172">
        <f t="shared" si="3"/>
        <v>1.3567197381294072E-2</v>
      </c>
      <c r="J231" s="82">
        <v>1</v>
      </c>
    </row>
    <row r="232" spans="1:10" x14ac:dyDescent="0.3">
      <c r="A232" s="167" t="s">
        <v>473</v>
      </c>
      <c r="B232" s="174" t="s">
        <v>463</v>
      </c>
      <c r="C232" s="169" t="s">
        <v>474</v>
      </c>
      <c r="D232" s="178">
        <v>396.87785455151618</v>
      </c>
      <c r="E232" s="170">
        <v>39588</v>
      </c>
      <c r="F232" s="171">
        <v>594</v>
      </c>
      <c r="G232" s="179">
        <v>99.748573889907817</v>
      </c>
      <c r="H232" s="180">
        <v>3</v>
      </c>
      <c r="I232" s="172">
        <f t="shared" si="3"/>
        <v>1.5004546832373447E-2</v>
      </c>
      <c r="J232" s="82">
        <v>1</v>
      </c>
    </row>
    <row r="233" spans="1:10" x14ac:dyDescent="0.3">
      <c r="A233" s="167" t="s">
        <v>475</v>
      </c>
      <c r="B233" s="174" t="s">
        <v>463</v>
      </c>
      <c r="C233" s="169" t="s">
        <v>476</v>
      </c>
      <c r="D233" s="178">
        <v>1107.371836927359</v>
      </c>
      <c r="E233" s="170">
        <v>127914</v>
      </c>
      <c r="F233" s="171">
        <v>3144</v>
      </c>
      <c r="G233" s="179">
        <v>115.51133569996223</v>
      </c>
      <c r="H233" s="180">
        <v>3</v>
      </c>
      <c r="I233" s="172">
        <f t="shared" si="3"/>
        <v>2.4579014025048078E-2</v>
      </c>
      <c r="J233" s="82">
        <v>1</v>
      </c>
    </row>
    <row r="234" spans="1:10" x14ac:dyDescent="0.3">
      <c r="A234" s="167" t="s">
        <v>477</v>
      </c>
      <c r="B234" s="174" t="s">
        <v>463</v>
      </c>
      <c r="C234" s="169" t="s">
        <v>478</v>
      </c>
      <c r="D234" s="178">
        <v>469.09427642261483</v>
      </c>
      <c r="E234" s="170">
        <v>106096</v>
      </c>
      <c r="F234" s="171">
        <v>702</v>
      </c>
      <c r="G234" s="179">
        <v>226.17201985303345</v>
      </c>
      <c r="H234" s="180">
        <v>4</v>
      </c>
      <c r="I234" s="172">
        <f t="shared" si="3"/>
        <v>6.6166490725380785E-3</v>
      </c>
      <c r="J234" s="82">
        <v>1</v>
      </c>
    </row>
    <row r="235" spans="1:10" x14ac:dyDescent="0.3">
      <c r="A235" s="167" t="s">
        <v>479</v>
      </c>
      <c r="B235" s="174" t="s">
        <v>463</v>
      </c>
      <c r="C235" s="169" t="s">
        <v>480</v>
      </c>
      <c r="D235" s="181">
        <v>683.05846431724376</v>
      </c>
      <c r="E235" s="170">
        <v>75319</v>
      </c>
      <c r="F235" s="171">
        <v>816</v>
      </c>
      <c r="G235" s="179">
        <v>110.26728155002907</v>
      </c>
      <c r="H235" s="180">
        <v>3</v>
      </c>
      <c r="I235" s="172">
        <f t="shared" si="3"/>
        <v>1.0833919728089858E-2</v>
      </c>
      <c r="J235" s="82">
        <v>1</v>
      </c>
    </row>
    <row r="236" spans="1:10" x14ac:dyDescent="0.3">
      <c r="A236" s="167" t="s">
        <v>481</v>
      </c>
      <c r="B236" s="174" t="s">
        <v>463</v>
      </c>
      <c r="C236" s="169" t="s">
        <v>482</v>
      </c>
      <c r="D236" s="178">
        <v>688.96102458299481</v>
      </c>
      <c r="E236" s="170">
        <v>102575</v>
      </c>
      <c r="F236" s="171">
        <v>1752</v>
      </c>
      <c r="G236" s="179">
        <v>148.88360348407986</v>
      </c>
      <c r="H236" s="180">
        <v>3</v>
      </c>
      <c r="I236" s="172">
        <f t="shared" si="3"/>
        <v>1.7080185230319279E-2</v>
      </c>
      <c r="J236" s="82">
        <v>1</v>
      </c>
    </row>
    <row r="237" spans="1:10" x14ac:dyDescent="0.3">
      <c r="A237" s="167" t="s">
        <v>483</v>
      </c>
      <c r="B237" s="174" t="s">
        <v>463</v>
      </c>
      <c r="C237" s="169" t="s">
        <v>484</v>
      </c>
      <c r="D237" s="181">
        <v>173.19581861075059</v>
      </c>
      <c r="E237" s="170">
        <v>43490</v>
      </c>
      <c r="F237" s="171">
        <v>1206</v>
      </c>
      <c r="G237" s="179">
        <v>251.10305981313394</v>
      </c>
      <c r="H237" s="180">
        <v>4</v>
      </c>
      <c r="I237" s="172">
        <f t="shared" si="3"/>
        <v>2.7730512761554381E-2</v>
      </c>
      <c r="J237" s="82">
        <v>1</v>
      </c>
    </row>
    <row r="238" spans="1:10" x14ac:dyDescent="0.3">
      <c r="A238" s="167" t="s">
        <v>485</v>
      </c>
      <c r="B238" s="174" t="s">
        <v>463</v>
      </c>
      <c r="C238" s="169" t="s">
        <v>486</v>
      </c>
      <c r="D238" s="178">
        <v>581.12971675730523</v>
      </c>
      <c r="E238" s="170">
        <v>30046</v>
      </c>
      <c r="F238" s="171">
        <v>66</v>
      </c>
      <c r="G238" s="179">
        <v>51.702742320004234</v>
      </c>
      <c r="H238" s="182">
        <v>2</v>
      </c>
      <c r="I238" s="172">
        <f t="shared" si="3"/>
        <v>2.1966318311921721E-3</v>
      </c>
      <c r="J238" s="82">
        <v>1</v>
      </c>
    </row>
    <row r="239" spans="1:10" x14ac:dyDescent="0.3">
      <c r="A239" s="167" t="s">
        <v>487</v>
      </c>
      <c r="B239" s="174" t="s">
        <v>463</v>
      </c>
      <c r="C239" s="169" t="s">
        <v>488</v>
      </c>
      <c r="D239" s="178">
        <v>431.06001815986758</v>
      </c>
      <c r="E239" s="170">
        <v>46083</v>
      </c>
      <c r="F239" s="171">
        <v>0</v>
      </c>
      <c r="G239" s="179">
        <v>106.9062266473277</v>
      </c>
      <c r="H239" s="180">
        <v>3</v>
      </c>
      <c r="I239" s="172">
        <f t="shared" si="3"/>
        <v>0</v>
      </c>
      <c r="J239" s="82">
        <v>0</v>
      </c>
    </row>
    <row r="240" spans="1:10" x14ac:dyDescent="0.3">
      <c r="A240" s="167" t="s">
        <v>489</v>
      </c>
      <c r="B240" s="174" t="s">
        <v>463</v>
      </c>
      <c r="C240" s="169" t="s">
        <v>490</v>
      </c>
      <c r="D240" s="178">
        <v>1778.4946589319341</v>
      </c>
      <c r="E240" s="170">
        <v>20943</v>
      </c>
      <c r="F240" s="171">
        <v>42</v>
      </c>
      <c r="G240" s="179">
        <v>11.775689004642393</v>
      </c>
      <c r="H240" s="182">
        <v>1</v>
      </c>
      <c r="I240" s="172">
        <f t="shared" si="3"/>
        <v>2.0054433462254693E-3</v>
      </c>
      <c r="J240" s="82">
        <v>1</v>
      </c>
    </row>
    <row r="241" spans="1:10" x14ac:dyDescent="0.3">
      <c r="A241" s="167" t="s">
        <v>491</v>
      </c>
      <c r="B241" s="174" t="s">
        <v>463</v>
      </c>
      <c r="C241" s="169" t="s">
        <v>492</v>
      </c>
      <c r="D241" s="178">
        <v>365.9849158302622</v>
      </c>
      <c r="E241" s="170">
        <v>38182</v>
      </c>
      <c r="F241" s="171">
        <v>66</v>
      </c>
      <c r="G241" s="179">
        <v>104.32670404839358</v>
      </c>
      <c r="H241" s="180">
        <v>3</v>
      </c>
      <c r="I241" s="172">
        <f t="shared" si="3"/>
        <v>1.7285631973181081E-3</v>
      </c>
      <c r="J241" s="82">
        <v>1</v>
      </c>
    </row>
    <row r="242" spans="1:10" x14ac:dyDescent="0.3">
      <c r="A242" s="167" t="s">
        <v>493</v>
      </c>
      <c r="B242" s="174" t="s">
        <v>463</v>
      </c>
      <c r="C242" s="169" t="s">
        <v>494</v>
      </c>
      <c r="D242" s="178">
        <v>523.97794373541876</v>
      </c>
      <c r="E242" s="170">
        <v>65046</v>
      </c>
      <c r="F242" s="171">
        <v>1734</v>
      </c>
      <c r="G242" s="179">
        <v>124.13881305058291</v>
      </c>
      <c r="H242" s="180">
        <v>3</v>
      </c>
      <c r="I242" s="172">
        <f t="shared" si="3"/>
        <v>2.6658057374780924E-2</v>
      </c>
      <c r="J242" s="82">
        <v>1</v>
      </c>
    </row>
    <row r="243" spans="1:10" x14ac:dyDescent="0.3">
      <c r="A243" s="167" t="s">
        <v>495</v>
      </c>
      <c r="B243" s="174" t="s">
        <v>496</v>
      </c>
      <c r="C243" s="169" t="s">
        <v>497</v>
      </c>
      <c r="D243" s="181">
        <v>89.489693306218058</v>
      </c>
      <c r="E243" s="170">
        <v>144666</v>
      </c>
      <c r="F243" s="171">
        <v>12906</v>
      </c>
      <c r="G243" s="179">
        <v>1616.5660497346691</v>
      </c>
      <c r="H243" s="180">
        <v>6</v>
      </c>
      <c r="I243" s="172">
        <f t="shared" si="3"/>
        <v>8.9212392683837252E-2</v>
      </c>
      <c r="J243" s="82">
        <v>3</v>
      </c>
    </row>
    <row r="244" spans="1:10" x14ac:dyDescent="0.3">
      <c r="A244" s="167" t="s">
        <v>498</v>
      </c>
      <c r="B244" s="174" t="s">
        <v>496</v>
      </c>
      <c r="C244" s="169" t="s">
        <v>499</v>
      </c>
      <c r="D244" s="178">
        <v>28.089314005971911</v>
      </c>
      <c r="E244" s="170">
        <v>177151</v>
      </c>
      <c r="F244" s="171">
        <v>9288</v>
      </c>
      <c r="G244" s="179">
        <v>6306.7043916535995</v>
      </c>
      <c r="H244" s="180">
        <v>6</v>
      </c>
      <c r="I244" s="172">
        <f t="shared" si="3"/>
        <v>5.2429847982794341E-2</v>
      </c>
      <c r="J244" s="82">
        <v>2</v>
      </c>
    </row>
    <row r="245" spans="1:10" x14ac:dyDescent="0.3">
      <c r="A245" s="167" t="s">
        <v>500</v>
      </c>
      <c r="B245" s="174" t="s">
        <v>496</v>
      </c>
      <c r="C245" s="169" t="s">
        <v>501</v>
      </c>
      <c r="D245" s="178">
        <v>35.745599277164047</v>
      </c>
      <c r="E245" s="170">
        <v>170905</v>
      </c>
      <c r="F245" s="171">
        <v>2509</v>
      </c>
      <c r="G245" s="179">
        <v>4781.1479862132865</v>
      </c>
      <c r="H245" s="180">
        <v>6</v>
      </c>
      <c r="I245" s="172">
        <f t="shared" si="3"/>
        <v>1.4680670547965244E-2</v>
      </c>
      <c r="J245" s="82">
        <v>1</v>
      </c>
    </row>
    <row r="246" spans="1:10" x14ac:dyDescent="0.3">
      <c r="A246" s="167" t="s">
        <v>502</v>
      </c>
      <c r="B246" s="174" t="s">
        <v>496</v>
      </c>
      <c r="C246" s="175" t="s">
        <v>503</v>
      </c>
      <c r="D246" s="178">
        <v>560.02706123603878</v>
      </c>
      <c r="E246" s="170">
        <v>130293</v>
      </c>
      <c r="F246" s="171">
        <v>23214</v>
      </c>
      <c r="G246" s="179">
        <v>232.65482870136597</v>
      </c>
      <c r="H246" s="180">
        <v>4</v>
      </c>
      <c r="I246" s="172">
        <f t="shared" si="3"/>
        <v>0.17816766825539362</v>
      </c>
      <c r="J246" s="82">
        <v>6</v>
      </c>
    </row>
    <row r="247" spans="1:10" x14ac:dyDescent="0.3">
      <c r="A247" s="167" t="s">
        <v>504</v>
      </c>
      <c r="B247" s="174" t="s">
        <v>496</v>
      </c>
      <c r="C247" s="169" t="s">
        <v>505</v>
      </c>
      <c r="D247" s="178">
        <v>9.274503108549105</v>
      </c>
      <c r="E247" s="170">
        <v>91444</v>
      </c>
      <c r="F247" s="171">
        <v>3912</v>
      </c>
      <c r="G247" s="179">
        <v>9859.7195914148997</v>
      </c>
      <c r="H247" s="180">
        <v>6</v>
      </c>
      <c r="I247" s="172">
        <f t="shared" si="3"/>
        <v>4.2780280827610338E-2</v>
      </c>
      <c r="J247" s="82">
        <v>2</v>
      </c>
    </row>
    <row r="248" spans="1:10" x14ac:dyDescent="0.3">
      <c r="A248" s="167" t="s">
        <v>506</v>
      </c>
      <c r="B248" s="174" t="s">
        <v>496</v>
      </c>
      <c r="C248" s="169" t="s">
        <v>507</v>
      </c>
      <c r="D248" s="181">
        <v>4.1198984097361802</v>
      </c>
      <c r="E248" s="170">
        <v>80680</v>
      </c>
      <c r="F248" s="171">
        <v>1644</v>
      </c>
      <c r="G248" s="179">
        <v>19583.007146325821</v>
      </c>
      <c r="H248" s="180">
        <v>6</v>
      </c>
      <c r="I248" s="172">
        <f t="shared" si="3"/>
        <v>2.0376797223599405E-2</v>
      </c>
      <c r="J248" s="82">
        <v>1</v>
      </c>
    </row>
    <row r="249" spans="1:10" x14ac:dyDescent="0.3">
      <c r="A249" s="167" t="s">
        <v>508</v>
      </c>
      <c r="B249" s="174" t="s">
        <v>496</v>
      </c>
      <c r="C249" s="169" t="s">
        <v>509</v>
      </c>
      <c r="D249" s="178">
        <v>14.319944025898851</v>
      </c>
      <c r="E249" s="170">
        <v>129552</v>
      </c>
      <c r="F249" s="171">
        <v>5148</v>
      </c>
      <c r="G249" s="179">
        <v>9046.9627371234183</v>
      </c>
      <c r="H249" s="180">
        <v>6</v>
      </c>
      <c r="I249" s="172">
        <f t="shared" si="3"/>
        <v>3.9736939607261948E-2</v>
      </c>
      <c r="J249" s="82">
        <v>1</v>
      </c>
    </row>
    <row r="250" spans="1:10" x14ac:dyDescent="0.3">
      <c r="A250" s="167" t="s">
        <v>510</v>
      </c>
      <c r="B250" s="174" t="s">
        <v>496</v>
      </c>
      <c r="C250" s="169" t="s">
        <v>511</v>
      </c>
      <c r="D250" s="178">
        <v>51.19442779362145</v>
      </c>
      <c r="E250" s="170">
        <v>72617</v>
      </c>
      <c r="F250" s="171">
        <v>2212</v>
      </c>
      <c r="G250" s="179">
        <v>1418.4551547824447</v>
      </c>
      <c r="H250" s="180">
        <v>6</v>
      </c>
      <c r="I250" s="172">
        <f t="shared" si="3"/>
        <v>3.0461186774446754E-2</v>
      </c>
      <c r="J250" s="82">
        <v>1</v>
      </c>
    </row>
    <row r="251" spans="1:10" x14ac:dyDescent="0.3">
      <c r="A251" s="167" t="s">
        <v>512</v>
      </c>
      <c r="B251" s="174" t="s">
        <v>513</v>
      </c>
      <c r="C251" s="173" t="s">
        <v>514</v>
      </c>
      <c r="D251" s="178">
        <v>309.00502569292252</v>
      </c>
      <c r="E251" s="170">
        <v>77336</v>
      </c>
      <c r="F251" s="171">
        <v>2706</v>
      </c>
      <c r="G251" s="179">
        <v>250.27424659705562</v>
      </c>
      <c r="H251" s="180">
        <v>4</v>
      </c>
      <c r="I251" s="172">
        <f t="shared" si="3"/>
        <v>3.4990172752663702E-2</v>
      </c>
      <c r="J251" s="82">
        <v>1</v>
      </c>
    </row>
    <row r="252" spans="1:10" x14ac:dyDescent="0.3">
      <c r="A252" s="167" t="s">
        <v>515</v>
      </c>
      <c r="B252" s="174" t="s">
        <v>513</v>
      </c>
      <c r="C252" s="169" t="s">
        <v>516</v>
      </c>
      <c r="D252" s="181">
        <v>240.6846434765969</v>
      </c>
      <c r="E252" s="170">
        <v>104880</v>
      </c>
      <c r="F252" s="171">
        <v>558</v>
      </c>
      <c r="G252" s="179">
        <v>435.75692443459968</v>
      </c>
      <c r="H252" s="180">
        <v>5</v>
      </c>
      <c r="I252" s="172">
        <f t="shared" si="3"/>
        <v>5.320366132723112E-3</v>
      </c>
      <c r="J252" s="82">
        <v>1</v>
      </c>
    </row>
    <row r="253" spans="1:10" x14ac:dyDescent="0.3">
      <c r="A253" s="167" t="s">
        <v>517</v>
      </c>
      <c r="B253" s="174" t="s">
        <v>513</v>
      </c>
      <c r="C253" s="169" t="s">
        <v>518</v>
      </c>
      <c r="D253" s="178">
        <v>112.1759539227241</v>
      </c>
      <c r="E253" s="170">
        <v>55565</v>
      </c>
      <c r="F253" s="171">
        <v>1128</v>
      </c>
      <c r="G253" s="179">
        <v>495.33788710437602</v>
      </c>
      <c r="H253" s="180">
        <v>5</v>
      </c>
      <c r="I253" s="172">
        <f t="shared" si="3"/>
        <v>2.0300548906685863E-2</v>
      </c>
      <c r="J253" s="82">
        <v>1</v>
      </c>
    </row>
    <row r="254" spans="1:10" x14ac:dyDescent="0.3">
      <c r="A254" s="167" t="s">
        <v>519</v>
      </c>
      <c r="B254" s="174" t="s">
        <v>513</v>
      </c>
      <c r="C254" s="169" t="s">
        <v>520</v>
      </c>
      <c r="D254" s="178">
        <v>223.38280862618441</v>
      </c>
      <c r="E254" s="170">
        <v>53464</v>
      </c>
      <c r="F254" s="171">
        <v>570</v>
      </c>
      <c r="G254" s="179">
        <v>239.33802394555923</v>
      </c>
      <c r="H254" s="180">
        <v>4</v>
      </c>
      <c r="I254" s="172">
        <f t="shared" si="3"/>
        <v>1.0661379619931169E-2</v>
      </c>
      <c r="J254" s="82">
        <v>1</v>
      </c>
    </row>
    <row r="255" spans="1:10" x14ac:dyDescent="0.3">
      <c r="A255" s="167" t="s">
        <v>521</v>
      </c>
      <c r="B255" s="174" t="s">
        <v>513</v>
      </c>
      <c r="C255" s="169" t="s">
        <v>522</v>
      </c>
      <c r="D255" s="178">
        <v>527.11875877854618</v>
      </c>
      <c r="E255" s="170">
        <v>59521</v>
      </c>
      <c r="F255" s="171">
        <v>276</v>
      </c>
      <c r="G255" s="179">
        <v>112.91762816015819</v>
      </c>
      <c r="H255" s="180">
        <v>3</v>
      </c>
      <c r="I255" s="172">
        <f t="shared" si="3"/>
        <v>4.637018867290536E-3</v>
      </c>
      <c r="J255" s="82">
        <v>1</v>
      </c>
    </row>
    <row r="256" spans="1:10" x14ac:dyDescent="0.3">
      <c r="A256" s="167" t="s">
        <v>523</v>
      </c>
      <c r="B256" s="174" t="s">
        <v>513</v>
      </c>
      <c r="C256" s="174" t="s">
        <v>524</v>
      </c>
      <c r="D256" s="178">
        <v>305.50935883086248</v>
      </c>
      <c r="E256" s="170">
        <v>39987</v>
      </c>
      <c r="F256" s="171">
        <v>360</v>
      </c>
      <c r="G256" s="179">
        <v>130.88633406526111</v>
      </c>
      <c r="H256" s="180">
        <v>3</v>
      </c>
      <c r="I256" s="172">
        <f t="shared" si="3"/>
        <v>9.0029259509340539E-3</v>
      </c>
      <c r="J256" s="82">
        <v>1</v>
      </c>
    </row>
    <row r="257" spans="1:10" x14ac:dyDescent="0.3">
      <c r="A257" s="167" t="s">
        <v>525</v>
      </c>
      <c r="B257" s="174" t="s">
        <v>513</v>
      </c>
      <c r="C257" s="169" t="s">
        <v>526</v>
      </c>
      <c r="D257" s="178">
        <v>608.66865212686412</v>
      </c>
      <c r="E257" s="170">
        <v>62123</v>
      </c>
      <c r="F257" s="171">
        <v>1056</v>
      </c>
      <c r="G257" s="179">
        <v>102.06374154956772</v>
      </c>
      <c r="H257" s="180">
        <v>3</v>
      </c>
      <c r="I257" s="172">
        <f t="shared" si="3"/>
        <v>1.6998535164109912E-2</v>
      </c>
      <c r="J257" s="82">
        <v>1</v>
      </c>
    </row>
    <row r="258" spans="1:10" x14ac:dyDescent="0.3">
      <c r="A258" s="167" t="s">
        <v>527</v>
      </c>
      <c r="B258" s="174" t="s">
        <v>513</v>
      </c>
      <c r="C258" s="169" t="s">
        <v>528</v>
      </c>
      <c r="D258" s="178">
        <v>1024.9644247468641</v>
      </c>
      <c r="E258" s="170">
        <v>40094</v>
      </c>
      <c r="F258" s="171">
        <v>714</v>
      </c>
      <c r="G258" s="179">
        <v>39.11745523255798</v>
      </c>
      <c r="H258" s="182">
        <v>2</v>
      </c>
      <c r="I258" s="172">
        <f t="shared" ref="I258:I321" si="4">F258/E258</f>
        <v>1.7808150845513043E-2</v>
      </c>
      <c r="J258" s="82">
        <v>1</v>
      </c>
    </row>
    <row r="259" spans="1:10" x14ac:dyDescent="0.3">
      <c r="A259" s="167" t="s">
        <v>529</v>
      </c>
      <c r="B259" s="174" t="s">
        <v>513</v>
      </c>
      <c r="C259" s="173" t="s">
        <v>530</v>
      </c>
      <c r="D259" s="178">
        <v>558.38027484191025</v>
      </c>
      <c r="E259" s="170">
        <v>37439</v>
      </c>
      <c r="F259" s="171">
        <v>894</v>
      </c>
      <c r="G259" s="179">
        <v>67.049288248227981</v>
      </c>
      <c r="H259" s="182">
        <v>2</v>
      </c>
      <c r="I259" s="172">
        <f t="shared" si="4"/>
        <v>2.3878842917812976E-2</v>
      </c>
      <c r="J259" s="82">
        <v>1</v>
      </c>
    </row>
    <row r="260" spans="1:10" x14ac:dyDescent="0.3">
      <c r="A260" s="167" t="s">
        <v>531</v>
      </c>
      <c r="B260" s="174" t="s">
        <v>513</v>
      </c>
      <c r="C260" s="174" t="s">
        <v>532</v>
      </c>
      <c r="D260" s="178">
        <v>1038.607731427679</v>
      </c>
      <c r="E260" s="170">
        <v>126388</v>
      </c>
      <c r="F260" s="171">
        <v>17634</v>
      </c>
      <c r="G260" s="179">
        <v>121.68983166172467</v>
      </c>
      <c r="H260" s="180">
        <v>3</v>
      </c>
      <c r="I260" s="172">
        <f t="shared" si="4"/>
        <v>0.1395227395005855</v>
      </c>
      <c r="J260" s="82">
        <v>5</v>
      </c>
    </row>
    <row r="261" spans="1:10" x14ac:dyDescent="0.3">
      <c r="A261" s="167" t="s">
        <v>533</v>
      </c>
      <c r="B261" s="174" t="s">
        <v>513</v>
      </c>
      <c r="C261" s="169" t="s">
        <v>534</v>
      </c>
      <c r="D261" s="178">
        <v>1832.4327742317171</v>
      </c>
      <c r="E261" s="170">
        <v>66342</v>
      </c>
      <c r="F261" s="171">
        <v>5268</v>
      </c>
      <c r="G261" s="179">
        <v>36.204329530077942</v>
      </c>
      <c r="H261" s="182">
        <v>2</v>
      </c>
      <c r="I261" s="172">
        <f t="shared" si="4"/>
        <v>7.9406710681016554E-2</v>
      </c>
      <c r="J261" s="82">
        <v>3</v>
      </c>
    </row>
    <row r="262" spans="1:10" x14ac:dyDescent="0.3">
      <c r="A262" s="167" t="s">
        <v>535</v>
      </c>
      <c r="B262" s="174" t="s">
        <v>513</v>
      </c>
      <c r="C262" s="169" t="s">
        <v>536</v>
      </c>
      <c r="D262" s="178">
        <v>414.10663598217019</v>
      </c>
      <c r="E262" s="170">
        <v>83840</v>
      </c>
      <c r="F262" s="171">
        <v>10158</v>
      </c>
      <c r="G262" s="179">
        <v>202.45992871171913</v>
      </c>
      <c r="H262" s="180">
        <v>4</v>
      </c>
      <c r="I262" s="172">
        <f t="shared" si="4"/>
        <v>0.12115935114503817</v>
      </c>
      <c r="J262" s="82">
        <v>5</v>
      </c>
    </row>
    <row r="263" spans="1:10" x14ac:dyDescent="0.3">
      <c r="A263" s="167" t="s">
        <v>537</v>
      </c>
      <c r="B263" s="174" t="s">
        <v>513</v>
      </c>
      <c r="C263" s="174" t="s">
        <v>538</v>
      </c>
      <c r="D263" s="178">
        <v>3464.36673520554</v>
      </c>
      <c r="E263" s="170">
        <v>71844</v>
      </c>
      <c r="F263" s="171">
        <v>13836</v>
      </c>
      <c r="G263" s="179">
        <v>20.737989217454345</v>
      </c>
      <c r="H263" s="182">
        <v>1</v>
      </c>
      <c r="I263" s="172">
        <f t="shared" si="4"/>
        <v>0.19258393185234676</v>
      </c>
      <c r="J263" s="82">
        <v>6</v>
      </c>
    </row>
    <row r="264" spans="1:10" x14ac:dyDescent="0.3">
      <c r="A264" s="167" t="s">
        <v>539</v>
      </c>
      <c r="B264" s="174" t="s">
        <v>513</v>
      </c>
      <c r="C264" s="169" t="s">
        <v>540</v>
      </c>
      <c r="D264" s="178">
        <v>8.3485844110865024</v>
      </c>
      <c r="E264" s="170">
        <v>34852</v>
      </c>
      <c r="F264" s="171">
        <v>7356</v>
      </c>
      <c r="G264" s="179">
        <v>4174.59994220317</v>
      </c>
      <c r="H264" s="180">
        <v>6</v>
      </c>
      <c r="I264" s="172">
        <f t="shared" si="4"/>
        <v>0.2110639274647079</v>
      </c>
      <c r="J264" s="82">
        <v>6</v>
      </c>
    </row>
    <row r="265" spans="1:10" x14ac:dyDescent="0.3">
      <c r="A265" s="167" t="s">
        <v>541</v>
      </c>
      <c r="B265" s="174" t="s">
        <v>513</v>
      </c>
      <c r="C265" s="169" t="s">
        <v>542</v>
      </c>
      <c r="D265" s="178">
        <v>1625.007862884931</v>
      </c>
      <c r="E265" s="170">
        <v>144544</v>
      </c>
      <c r="F265" s="171">
        <v>25134</v>
      </c>
      <c r="G265" s="179">
        <v>88.949723445267637</v>
      </c>
      <c r="H265" s="180">
        <v>3</v>
      </c>
      <c r="I265" s="172">
        <f t="shared" si="4"/>
        <v>0.17388476865176003</v>
      </c>
      <c r="J265" s="82">
        <v>6</v>
      </c>
    </row>
    <row r="266" spans="1:10" x14ac:dyDescent="0.3">
      <c r="A266" s="167" t="s">
        <v>543</v>
      </c>
      <c r="B266" s="168" t="s">
        <v>544</v>
      </c>
      <c r="C266" s="169" t="s">
        <v>545</v>
      </c>
      <c r="D266" s="178">
        <v>1318.6402187744329</v>
      </c>
      <c r="E266" s="170">
        <v>26462</v>
      </c>
      <c r="F266" s="171">
        <v>19440</v>
      </c>
      <c r="G266" s="179">
        <v>20.067642123485541</v>
      </c>
      <c r="H266" s="182">
        <v>1</v>
      </c>
      <c r="I266" s="172">
        <f t="shared" si="4"/>
        <v>0.73463834933111627</v>
      </c>
      <c r="J266" s="82">
        <v>6</v>
      </c>
    </row>
    <row r="267" spans="1:10" x14ac:dyDescent="0.3">
      <c r="A267" s="167" t="s">
        <v>546</v>
      </c>
      <c r="B267" s="168" t="s">
        <v>544</v>
      </c>
      <c r="C267" s="169" t="s">
        <v>547</v>
      </c>
      <c r="D267" s="178">
        <v>478.25588856963071</v>
      </c>
      <c r="E267" s="170">
        <v>8380</v>
      </c>
      <c r="F267" s="171">
        <v>7890</v>
      </c>
      <c r="G267" s="179">
        <v>17.522000670107651</v>
      </c>
      <c r="H267" s="182">
        <v>1</v>
      </c>
      <c r="I267" s="172">
        <f t="shared" si="4"/>
        <v>0.94152744630071594</v>
      </c>
      <c r="J267" s="82">
        <v>6</v>
      </c>
    </row>
    <row r="268" spans="1:10" x14ac:dyDescent="0.3">
      <c r="A268" s="167" t="s">
        <v>548</v>
      </c>
      <c r="B268" s="168" t="s">
        <v>544</v>
      </c>
      <c r="C268" s="169" t="s">
        <v>549</v>
      </c>
      <c r="D268" s="181">
        <v>533.41626580040258</v>
      </c>
      <c r="E268" s="170">
        <v>15162</v>
      </c>
      <c r="F268" s="171">
        <v>14314</v>
      </c>
      <c r="G268" s="179">
        <v>28.424330062843307</v>
      </c>
      <c r="H268" s="182">
        <v>2</v>
      </c>
      <c r="I268" s="172">
        <f t="shared" si="4"/>
        <v>0.94407070307347318</v>
      </c>
      <c r="J268" s="82">
        <v>6</v>
      </c>
    </row>
    <row r="269" spans="1:10" x14ac:dyDescent="0.3">
      <c r="A269" s="167" t="s">
        <v>550</v>
      </c>
      <c r="B269" s="168" t="s">
        <v>544</v>
      </c>
      <c r="C269" s="175" t="s">
        <v>551</v>
      </c>
      <c r="D269" s="178">
        <v>162.0192783972187</v>
      </c>
      <c r="E269" s="170">
        <v>10686</v>
      </c>
      <c r="F269" s="171">
        <v>7110</v>
      </c>
      <c r="G269" s="179">
        <v>65.955114142660207</v>
      </c>
      <c r="H269" s="182">
        <v>2</v>
      </c>
      <c r="I269" s="172">
        <f t="shared" si="4"/>
        <v>0.66535654126895005</v>
      </c>
      <c r="J269" s="82">
        <v>6</v>
      </c>
    </row>
    <row r="270" spans="1:10" x14ac:dyDescent="0.3">
      <c r="A270" s="167" t="s">
        <v>552</v>
      </c>
      <c r="B270" s="168" t="s">
        <v>544</v>
      </c>
      <c r="C270" s="169" t="s">
        <v>553</v>
      </c>
      <c r="D270" s="178">
        <v>186.7900770037607</v>
      </c>
      <c r="E270" s="170">
        <v>26515</v>
      </c>
      <c r="F270" s="171">
        <v>1134</v>
      </c>
      <c r="G270" s="179">
        <v>141.95079538120308</v>
      </c>
      <c r="H270" s="180">
        <v>3</v>
      </c>
      <c r="I270" s="172">
        <f t="shared" si="4"/>
        <v>4.2768244389967944E-2</v>
      </c>
      <c r="J270" s="82">
        <v>2</v>
      </c>
    </row>
    <row r="271" spans="1:10" x14ac:dyDescent="0.3">
      <c r="A271" s="167" t="s">
        <v>554</v>
      </c>
      <c r="B271" s="168" t="s">
        <v>544</v>
      </c>
      <c r="C271" s="167" t="s">
        <v>555</v>
      </c>
      <c r="D271" s="178">
        <v>1314.078713098522</v>
      </c>
      <c r="E271" s="170">
        <v>32300</v>
      </c>
      <c r="F271" s="171">
        <v>32238</v>
      </c>
      <c r="G271" s="179">
        <v>24.579958322160518</v>
      </c>
      <c r="H271" s="182">
        <v>1</v>
      </c>
      <c r="I271" s="172">
        <f t="shared" si="4"/>
        <v>0.99808049535603716</v>
      </c>
      <c r="J271" s="82">
        <v>6</v>
      </c>
    </row>
    <row r="272" spans="1:10" x14ac:dyDescent="0.3">
      <c r="A272" s="167" t="s">
        <v>556</v>
      </c>
      <c r="B272" s="168" t="s">
        <v>544</v>
      </c>
      <c r="C272" s="169" t="s">
        <v>557</v>
      </c>
      <c r="D272" s="178">
        <v>1178.3446856223461</v>
      </c>
      <c r="E272" s="170">
        <v>35334</v>
      </c>
      <c r="F272" s="171">
        <v>5220</v>
      </c>
      <c r="G272" s="179">
        <v>29.986132607148178</v>
      </c>
      <c r="H272" s="182">
        <v>2</v>
      </c>
      <c r="I272" s="172">
        <f t="shared" si="4"/>
        <v>0.14773306164034641</v>
      </c>
      <c r="J272" s="82">
        <v>5</v>
      </c>
    </row>
    <row r="273" spans="1:10" x14ac:dyDescent="0.3">
      <c r="A273" s="167" t="s">
        <v>558</v>
      </c>
      <c r="B273" s="168" t="s">
        <v>544</v>
      </c>
      <c r="C273" s="174" t="s">
        <v>559</v>
      </c>
      <c r="D273" s="178">
        <v>720.62081905930518</v>
      </c>
      <c r="E273" s="170">
        <v>16193</v>
      </c>
      <c r="F273" s="171">
        <v>5382</v>
      </c>
      <c r="G273" s="179">
        <v>22.47090227165274</v>
      </c>
      <c r="H273" s="182">
        <v>1</v>
      </c>
      <c r="I273" s="172">
        <f t="shared" si="4"/>
        <v>0.33236583709010065</v>
      </c>
      <c r="J273" s="82">
        <v>6</v>
      </c>
    </row>
    <row r="274" spans="1:10" x14ac:dyDescent="0.3">
      <c r="A274" s="167" t="s">
        <v>560</v>
      </c>
      <c r="B274" s="168" t="s">
        <v>544</v>
      </c>
      <c r="C274" s="169" t="s">
        <v>561</v>
      </c>
      <c r="D274" s="178">
        <v>807.2444706955423</v>
      </c>
      <c r="E274" s="170">
        <v>56801</v>
      </c>
      <c r="F274" s="171">
        <v>9126</v>
      </c>
      <c r="G274" s="179">
        <v>70.364062018360826</v>
      </c>
      <c r="H274" s="182">
        <v>2</v>
      </c>
      <c r="I274" s="172">
        <f t="shared" si="4"/>
        <v>0.16066618545448144</v>
      </c>
      <c r="J274" s="82">
        <v>6</v>
      </c>
    </row>
    <row r="275" spans="1:10" x14ac:dyDescent="0.3">
      <c r="A275" s="167" t="s">
        <v>562</v>
      </c>
      <c r="B275" s="168" t="s">
        <v>544</v>
      </c>
      <c r="C275" s="169" t="s">
        <v>563</v>
      </c>
      <c r="D275" s="178">
        <v>597.2056873767342</v>
      </c>
      <c r="E275" s="170">
        <v>24772</v>
      </c>
      <c r="F275" s="171">
        <v>11466</v>
      </c>
      <c r="G275" s="179">
        <v>41.479846095928295</v>
      </c>
      <c r="H275" s="182">
        <v>2</v>
      </c>
      <c r="I275" s="172">
        <f t="shared" si="4"/>
        <v>0.46286129501049572</v>
      </c>
      <c r="J275" s="82">
        <v>6</v>
      </c>
    </row>
    <row r="276" spans="1:10" x14ac:dyDescent="0.3">
      <c r="A276" s="167" t="s">
        <v>564</v>
      </c>
      <c r="B276" s="168" t="s">
        <v>544</v>
      </c>
      <c r="C276" s="169" t="s">
        <v>565</v>
      </c>
      <c r="D276" s="178">
        <v>591.30443360307868</v>
      </c>
      <c r="E276" s="170">
        <v>20596</v>
      </c>
      <c r="F276" s="171">
        <v>2160</v>
      </c>
      <c r="G276" s="179">
        <v>34.831465535442526</v>
      </c>
      <c r="H276" s="182">
        <v>2</v>
      </c>
      <c r="I276" s="172">
        <f t="shared" si="4"/>
        <v>0.10487473295785589</v>
      </c>
      <c r="J276" s="82">
        <v>4</v>
      </c>
    </row>
    <row r="277" spans="1:10" x14ac:dyDescent="0.3">
      <c r="A277" s="167" t="s">
        <v>566</v>
      </c>
      <c r="B277" s="168" t="s">
        <v>544</v>
      </c>
      <c r="C277" s="175" t="s">
        <v>567</v>
      </c>
      <c r="D277" s="181">
        <v>163.66805798668989</v>
      </c>
      <c r="E277" s="170">
        <v>116724</v>
      </c>
      <c r="F277" s="171">
        <v>111799</v>
      </c>
      <c r="G277" s="179">
        <v>713.17520007167457</v>
      </c>
      <c r="H277" s="180">
        <v>6</v>
      </c>
      <c r="I277" s="172">
        <f t="shared" si="4"/>
        <v>0.95780644940200821</v>
      </c>
      <c r="J277" s="82">
        <v>6</v>
      </c>
    </row>
    <row r="278" spans="1:10" x14ac:dyDescent="0.3">
      <c r="A278" s="167" t="s">
        <v>568</v>
      </c>
      <c r="B278" s="168" t="s">
        <v>544</v>
      </c>
      <c r="C278" s="175" t="s">
        <v>544</v>
      </c>
      <c r="D278" s="181">
        <v>9064.9556120349644</v>
      </c>
      <c r="E278" s="170">
        <v>85619</v>
      </c>
      <c r="F278" s="171">
        <v>41762</v>
      </c>
      <c r="G278" s="179">
        <v>9.4450545225317057</v>
      </c>
      <c r="H278" s="182">
        <v>1</v>
      </c>
      <c r="I278" s="172">
        <f t="shared" si="4"/>
        <v>0.48776556605426363</v>
      </c>
      <c r="J278" s="82">
        <v>6</v>
      </c>
    </row>
    <row r="279" spans="1:10" x14ac:dyDescent="0.3">
      <c r="A279" s="167" t="s">
        <v>569</v>
      </c>
      <c r="B279" s="168" t="s">
        <v>544</v>
      </c>
      <c r="C279" s="169" t="s">
        <v>570</v>
      </c>
      <c r="D279" s="178">
        <v>142.84566195395249</v>
      </c>
      <c r="E279" s="170">
        <v>20090</v>
      </c>
      <c r="F279" s="171">
        <v>5364</v>
      </c>
      <c r="G279" s="179">
        <v>140.64130282427604</v>
      </c>
      <c r="H279" s="180">
        <v>3</v>
      </c>
      <c r="I279" s="172">
        <f t="shared" si="4"/>
        <v>0.26699850671976105</v>
      </c>
      <c r="J279" s="82">
        <v>6</v>
      </c>
    </row>
    <row r="280" spans="1:10" x14ac:dyDescent="0.3">
      <c r="A280" s="167" t="s">
        <v>571</v>
      </c>
      <c r="B280" s="168" t="s">
        <v>572</v>
      </c>
      <c r="C280" s="175" t="s">
        <v>573</v>
      </c>
      <c r="D280" s="181">
        <v>164.95493198494401</v>
      </c>
      <c r="E280" s="170">
        <v>56207</v>
      </c>
      <c r="F280" s="171">
        <v>2814</v>
      </c>
      <c r="G280" s="179">
        <v>340.74155482135086</v>
      </c>
      <c r="H280" s="180">
        <v>5</v>
      </c>
      <c r="I280" s="172">
        <f t="shared" si="4"/>
        <v>5.0064938530787979E-2</v>
      </c>
      <c r="J280" s="82">
        <v>2</v>
      </c>
    </row>
    <row r="281" spans="1:10" x14ac:dyDescent="0.3">
      <c r="A281" s="167" t="s">
        <v>574</v>
      </c>
      <c r="B281" s="168" t="s">
        <v>572</v>
      </c>
      <c r="C281" s="169" t="s">
        <v>575</v>
      </c>
      <c r="D281" s="178">
        <v>224.8839136104317</v>
      </c>
      <c r="E281" s="170">
        <v>87444</v>
      </c>
      <c r="F281" s="171">
        <v>1134</v>
      </c>
      <c r="G281" s="179">
        <v>388.84061823772765</v>
      </c>
      <c r="H281" s="180">
        <v>5</v>
      </c>
      <c r="I281" s="172">
        <f t="shared" si="4"/>
        <v>1.2968299711815562E-2</v>
      </c>
      <c r="J281" s="82">
        <v>1</v>
      </c>
    </row>
    <row r="282" spans="1:10" x14ac:dyDescent="0.3">
      <c r="A282" s="167" t="s">
        <v>576</v>
      </c>
      <c r="B282" s="168" t="s">
        <v>572</v>
      </c>
      <c r="C282" s="174" t="s">
        <v>577</v>
      </c>
      <c r="D282" s="178">
        <v>349.34936955401758</v>
      </c>
      <c r="E282" s="170">
        <v>113773</v>
      </c>
      <c r="F282" s="171">
        <v>3162</v>
      </c>
      <c r="G282" s="179">
        <v>325.67111870058216</v>
      </c>
      <c r="H282" s="180">
        <v>5</v>
      </c>
      <c r="I282" s="172">
        <f t="shared" si="4"/>
        <v>2.7792182679546112E-2</v>
      </c>
      <c r="J282" s="82">
        <v>1</v>
      </c>
    </row>
    <row r="283" spans="1:10" x14ac:dyDescent="0.3">
      <c r="A283" s="167" t="s">
        <v>578</v>
      </c>
      <c r="B283" s="168" t="s">
        <v>572</v>
      </c>
      <c r="C283" s="169" t="s">
        <v>579</v>
      </c>
      <c r="D283" s="178">
        <v>259.78256292416933</v>
      </c>
      <c r="E283" s="170">
        <v>105661</v>
      </c>
      <c r="F283" s="171">
        <v>11250</v>
      </c>
      <c r="G283" s="179">
        <v>406.7286072269697</v>
      </c>
      <c r="H283" s="180">
        <v>5</v>
      </c>
      <c r="I283" s="172">
        <f t="shared" si="4"/>
        <v>0.1064725868579703</v>
      </c>
      <c r="J283" s="82">
        <v>4</v>
      </c>
    </row>
    <row r="284" spans="1:10" x14ac:dyDescent="0.3">
      <c r="A284" s="167" t="s">
        <v>580</v>
      </c>
      <c r="B284" s="168" t="s">
        <v>572</v>
      </c>
      <c r="C284" s="167" t="s">
        <v>581</v>
      </c>
      <c r="D284" s="178">
        <v>331.9077721636009</v>
      </c>
      <c r="E284" s="170">
        <v>138925</v>
      </c>
      <c r="F284" s="171">
        <v>6654</v>
      </c>
      <c r="G284" s="179">
        <v>418.56507033382269</v>
      </c>
      <c r="H284" s="180">
        <v>5</v>
      </c>
      <c r="I284" s="172">
        <f t="shared" si="4"/>
        <v>4.7896346949793056E-2</v>
      </c>
      <c r="J284" s="82">
        <v>2</v>
      </c>
    </row>
    <row r="285" spans="1:10" x14ac:dyDescent="0.3">
      <c r="A285" s="167" t="s">
        <v>582</v>
      </c>
      <c r="B285" s="168" t="s">
        <v>572</v>
      </c>
      <c r="C285" s="174" t="s">
        <v>583</v>
      </c>
      <c r="D285" s="178">
        <v>146.31901259117291</v>
      </c>
      <c r="E285" s="170">
        <v>59081</v>
      </c>
      <c r="F285" s="171">
        <v>3096</v>
      </c>
      <c r="G285" s="179">
        <v>403.78211247964794</v>
      </c>
      <c r="H285" s="180">
        <v>5</v>
      </c>
      <c r="I285" s="172">
        <f t="shared" si="4"/>
        <v>5.2402633672415835E-2</v>
      </c>
      <c r="J285" s="82">
        <v>2</v>
      </c>
    </row>
    <row r="286" spans="1:10" x14ac:dyDescent="0.3">
      <c r="A286" s="167" t="s">
        <v>584</v>
      </c>
      <c r="B286" s="168" t="s">
        <v>572</v>
      </c>
      <c r="C286" s="169" t="s">
        <v>585</v>
      </c>
      <c r="D286" s="181">
        <v>555.76493615059462</v>
      </c>
      <c r="E286" s="170">
        <v>98500</v>
      </c>
      <c r="F286" s="171">
        <v>11448</v>
      </c>
      <c r="G286" s="179">
        <v>177.23320345152115</v>
      </c>
      <c r="H286" s="180">
        <v>3</v>
      </c>
      <c r="I286" s="172">
        <f t="shared" si="4"/>
        <v>0.1162233502538071</v>
      </c>
      <c r="J286" s="82">
        <v>4</v>
      </c>
    </row>
    <row r="287" spans="1:10" x14ac:dyDescent="0.3">
      <c r="A287" s="167" t="s">
        <v>586</v>
      </c>
      <c r="B287" s="168" t="s">
        <v>572</v>
      </c>
      <c r="C287" s="169" t="s">
        <v>587</v>
      </c>
      <c r="D287" s="178">
        <v>15.220948113242921</v>
      </c>
      <c r="E287" s="170">
        <v>34654</v>
      </c>
      <c r="F287" s="171">
        <v>5064</v>
      </c>
      <c r="G287" s="179">
        <v>2276.730709688803</v>
      </c>
      <c r="H287" s="180">
        <v>6</v>
      </c>
      <c r="I287" s="172">
        <f t="shared" si="4"/>
        <v>0.14613031684654007</v>
      </c>
      <c r="J287" s="82">
        <v>5</v>
      </c>
    </row>
    <row r="288" spans="1:10" x14ac:dyDescent="0.3">
      <c r="A288" s="167" t="s">
        <v>588</v>
      </c>
      <c r="B288" s="168" t="s">
        <v>572</v>
      </c>
      <c r="C288" s="174" t="s">
        <v>572</v>
      </c>
      <c r="D288" s="178">
        <v>296.25265312855811</v>
      </c>
      <c r="E288" s="170">
        <v>80266</v>
      </c>
      <c r="F288" s="171">
        <v>6642</v>
      </c>
      <c r="G288" s="179">
        <v>270.93765794957716</v>
      </c>
      <c r="H288" s="180">
        <v>4</v>
      </c>
      <c r="I288" s="172">
        <f t="shared" si="4"/>
        <v>8.2749856726384768E-2</v>
      </c>
      <c r="J288" s="82">
        <v>3</v>
      </c>
    </row>
    <row r="289" spans="1:10" x14ac:dyDescent="0.3">
      <c r="A289" s="167" t="s">
        <v>589</v>
      </c>
      <c r="B289" s="174" t="s">
        <v>590</v>
      </c>
      <c r="C289" s="169" t="s">
        <v>591</v>
      </c>
      <c r="D289" s="178">
        <v>13796.860586064789</v>
      </c>
      <c r="E289" s="170">
        <v>5863</v>
      </c>
      <c r="F289" s="171">
        <v>150</v>
      </c>
      <c r="G289" s="179">
        <v>0.4249517463358144</v>
      </c>
      <c r="H289" s="180">
        <v>0</v>
      </c>
      <c r="I289" s="172">
        <f t="shared" si="4"/>
        <v>2.5584171925635342E-2</v>
      </c>
      <c r="J289" s="82">
        <v>1</v>
      </c>
    </row>
    <row r="290" spans="1:10" x14ac:dyDescent="0.3">
      <c r="A290" s="167" t="s">
        <v>592</v>
      </c>
      <c r="B290" s="174" t="s">
        <v>590</v>
      </c>
      <c r="C290" s="169" t="s">
        <v>593</v>
      </c>
      <c r="D290" s="178">
        <v>13807.9037463492</v>
      </c>
      <c r="E290" s="170">
        <v>5181</v>
      </c>
      <c r="F290" s="171">
        <v>60</v>
      </c>
      <c r="G290" s="179">
        <v>0.3752198809591103</v>
      </c>
      <c r="H290" s="182">
        <v>0</v>
      </c>
      <c r="I290" s="172">
        <f t="shared" si="4"/>
        <v>1.1580775911986103E-2</v>
      </c>
      <c r="J290" s="82">
        <v>1</v>
      </c>
    </row>
    <row r="291" spans="1:10" x14ac:dyDescent="0.3">
      <c r="A291" s="167" t="s">
        <v>594</v>
      </c>
      <c r="B291" s="174" t="s">
        <v>590</v>
      </c>
      <c r="C291" s="169" t="s">
        <v>595</v>
      </c>
      <c r="D291" s="178">
        <v>1470.2218515482409</v>
      </c>
      <c r="E291" s="170">
        <v>9338</v>
      </c>
      <c r="F291" s="171">
        <v>186</v>
      </c>
      <c r="G291" s="179">
        <v>6.3514223993926278</v>
      </c>
      <c r="H291" s="182">
        <v>1</v>
      </c>
      <c r="I291" s="172">
        <f t="shared" si="4"/>
        <v>1.9918612122510174E-2</v>
      </c>
      <c r="J291" s="82">
        <v>1</v>
      </c>
    </row>
    <row r="292" spans="1:10" x14ac:dyDescent="0.3">
      <c r="A292" s="167" t="s">
        <v>596</v>
      </c>
      <c r="B292" s="174" t="s">
        <v>590</v>
      </c>
      <c r="C292" s="169" t="s">
        <v>597</v>
      </c>
      <c r="D292" s="178">
        <v>7254.9719970910173</v>
      </c>
      <c r="E292" s="170">
        <v>55513</v>
      </c>
      <c r="F292" s="171">
        <v>22368</v>
      </c>
      <c r="G292" s="179">
        <v>7.6517180248605667</v>
      </c>
      <c r="H292" s="182">
        <v>1</v>
      </c>
      <c r="I292" s="172">
        <f t="shared" si="4"/>
        <v>0.40293264640714788</v>
      </c>
      <c r="J292" s="82">
        <v>6</v>
      </c>
    </row>
    <row r="293" spans="1:10" x14ac:dyDescent="0.3">
      <c r="A293" s="167" t="s">
        <v>598</v>
      </c>
      <c r="B293" s="174" t="s">
        <v>590</v>
      </c>
      <c r="C293" s="169" t="s">
        <v>599</v>
      </c>
      <c r="D293" s="181">
        <v>17018.838004069719</v>
      </c>
      <c r="E293" s="170">
        <v>9602</v>
      </c>
      <c r="F293" s="171">
        <v>0</v>
      </c>
      <c r="G293" s="179">
        <v>0.56419833114951035</v>
      </c>
      <c r="H293" s="180">
        <v>0</v>
      </c>
      <c r="I293" s="172">
        <f t="shared" si="4"/>
        <v>0</v>
      </c>
      <c r="J293" s="82">
        <v>0</v>
      </c>
    </row>
    <row r="294" spans="1:10" x14ac:dyDescent="0.3">
      <c r="A294" s="167" t="s">
        <v>600</v>
      </c>
      <c r="B294" s="174" t="s">
        <v>590</v>
      </c>
      <c r="C294" s="169" t="s">
        <v>601</v>
      </c>
      <c r="D294" s="178">
        <v>6653.3891996213752</v>
      </c>
      <c r="E294" s="170">
        <v>19310</v>
      </c>
      <c r="F294" s="171">
        <v>1140</v>
      </c>
      <c r="G294" s="179">
        <v>2.9022802395354952</v>
      </c>
      <c r="H294" s="182">
        <v>1</v>
      </c>
      <c r="I294" s="172">
        <f t="shared" si="4"/>
        <v>5.9036768513723456E-2</v>
      </c>
      <c r="J294" s="82">
        <v>2</v>
      </c>
    </row>
    <row r="295" spans="1:10" x14ac:dyDescent="0.3">
      <c r="A295" s="167" t="s">
        <v>602</v>
      </c>
      <c r="B295" s="174" t="s">
        <v>590</v>
      </c>
      <c r="C295" s="169" t="s">
        <v>603</v>
      </c>
      <c r="D295" s="178">
        <v>2732.7803202557088</v>
      </c>
      <c r="E295" s="170">
        <v>21595</v>
      </c>
      <c r="F295" s="171">
        <v>2508</v>
      </c>
      <c r="G295" s="179">
        <v>7.9022085456101845</v>
      </c>
      <c r="H295" s="182">
        <v>1</v>
      </c>
      <c r="I295" s="172">
        <f t="shared" si="4"/>
        <v>0.1161379949062283</v>
      </c>
      <c r="J295" s="82">
        <v>4</v>
      </c>
    </row>
    <row r="296" spans="1:10" x14ac:dyDescent="0.3">
      <c r="A296" s="167" t="s">
        <v>604</v>
      </c>
      <c r="B296" s="174" t="s">
        <v>590</v>
      </c>
      <c r="C296" s="169" t="s">
        <v>605</v>
      </c>
      <c r="D296" s="178">
        <v>3409.726044033252</v>
      </c>
      <c r="E296" s="170">
        <v>22045</v>
      </c>
      <c r="F296" s="171">
        <v>1842</v>
      </c>
      <c r="G296" s="179">
        <v>6.4653288021707747</v>
      </c>
      <c r="H296" s="182">
        <v>1</v>
      </c>
      <c r="I296" s="172">
        <f t="shared" si="4"/>
        <v>8.3556361986845087E-2</v>
      </c>
      <c r="J296" s="82">
        <v>3</v>
      </c>
    </row>
    <row r="297" spans="1:10" x14ac:dyDescent="0.3">
      <c r="A297" s="167" t="s">
        <v>606</v>
      </c>
      <c r="B297" s="174" t="s">
        <v>590</v>
      </c>
      <c r="C297" s="169" t="s">
        <v>607</v>
      </c>
      <c r="D297" s="178">
        <v>1799.7945781949441</v>
      </c>
      <c r="E297" s="170">
        <v>20880</v>
      </c>
      <c r="F297" s="171">
        <v>456</v>
      </c>
      <c r="G297" s="179">
        <v>11.601323980507287</v>
      </c>
      <c r="H297" s="182">
        <v>1</v>
      </c>
      <c r="I297" s="172">
        <f t="shared" si="4"/>
        <v>2.1839080459770115E-2</v>
      </c>
      <c r="J297" s="82">
        <v>1</v>
      </c>
    </row>
    <row r="298" spans="1:10" x14ac:dyDescent="0.3">
      <c r="A298" s="168" t="s">
        <v>608</v>
      </c>
      <c r="B298" s="168" t="s">
        <v>609</v>
      </c>
      <c r="C298" s="169" t="s">
        <v>610</v>
      </c>
      <c r="D298" s="178">
        <v>2706.9416278582898</v>
      </c>
      <c r="E298" s="170">
        <v>56573</v>
      </c>
      <c r="F298" s="171">
        <v>10452</v>
      </c>
      <c r="G298" s="179">
        <v>20.899231596936982</v>
      </c>
      <c r="H298" s="182">
        <v>1</v>
      </c>
      <c r="I298" s="172">
        <f t="shared" si="4"/>
        <v>0.18475244374524949</v>
      </c>
      <c r="J298" s="82">
        <v>6</v>
      </c>
    </row>
    <row r="299" spans="1:10" x14ac:dyDescent="0.3">
      <c r="A299" s="168" t="s">
        <v>611</v>
      </c>
      <c r="B299" s="168" t="s">
        <v>609</v>
      </c>
      <c r="C299" s="175" t="s">
        <v>612</v>
      </c>
      <c r="D299" s="178">
        <v>338.48624187932643</v>
      </c>
      <c r="E299" s="170">
        <v>35188</v>
      </c>
      <c r="F299" s="171">
        <v>8274</v>
      </c>
      <c r="G299" s="179">
        <v>103.9569579095178</v>
      </c>
      <c r="H299" s="180">
        <v>3</v>
      </c>
      <c r="I299" s="172">
        <f t="shared" si="4"/>
        <v>0.23513697851540297</v>
      </c>
      <c r="J299" s="82">
        <v>6</v>
      </c>
    </row>
    <row r="300" spans="1:10" x14ac:dyDescent="0.3">
      <c r="A300" s="168" t="s">
        <v>613</v>
      </c>
      <c r="B300" s="168" t="s">
        <v>609</v>
      </c>
      <c r="C300" s="169" t="s">
        <v>614</v>
      </c>
      <c r="D300" s="178">
        <v>623.74940526965543</v>
      </c>
      <c r="E300" s="170">
        <v>56222</v>
      </c>
      <c r="F300" s="171">
        <v>2634</v>
      </c>
      <c r="G300" s="179">
        <v>90.135556883929141</v>
      </c>
      <c r="H300" s="180">
        <v>3</v>
      </c>
      <c r="I300" s="172">
        <f t="shared" si="4"/>
        <v>4.6849987549357902E-2</v>
      </c>
      <c r="J300" s="82">
        <v>2</v>
      </c>
    </row>
    <row r="301" spans="1:10" x14ac:dyDescent="0.3">
      <c r="A301" s="168" t="s">
        <v>615</v>
      </c>
      <c r="B301" s="168" t="s">
        <v>609</v>
      </c>
      <c r="C301" s="169" t="s">
        <v>616</v>
      </c>
      <c r="D301" s="178">
        <v>578.17589067030485</v>
      </c>
      <c r="E301" s="170">
        <v>49655</v>
      </c>
      <c r="F301" s="171">
        <v>5484</v>
      </c>
      <c r="G301" s="179">
        <v>85.882169770920001</v>
      </c>
      <c r="H301" s="180">
        <v>3</v>
      </c>
      <c r="I301" s="172">
        <f t="shared" si="4"/>
        <v>0.11044205014600746</v>
      </c>
      <c r="J301" s="82">
        <v>4</v>
      </c>
    </row>
    <row r="302" spans="1:10" x14ac:dyDescent="0.3">
      <c r="A302" s="168" t="s">
        <v>617</v>
      </c>
      <c r="B302" s="168" t="s">
        <v>609</v>
      </c>
      <c r="C302" s="169" t="s">
        <v>618</v>
      </c>
      <c r="D302" s="178">
        <v>172.08943821699901</v>
      </c>
      <c r="E302" s="170">
        <v>60949</v>
      </c>
      <c r="F302" s="171">
        <v>8208</v>
      </c>
      <c r="G302" s="179">
        <v>354.17048618140848</v>
      </c>
      <c r="H302" s="180">
        <v>5</v>
      </c>
      <c r="I302" s="172">
        <f t="shared" si="4"/>
        <v>0.13466996997489705</v>
      </c>
      <c r="J302" s="82">
        <v>5</v>
      </c>
    </row>
    <row r="303" spans="1:10" x14ac:dyDescent="0.3">
      <c r="A303" s="168" t="s">
        <v>619</v>
      </c>
      <c r="B303" s="168" t="s">
        <v>609</v>
      </c>
      <c r="C303" s="169" t="s">
        <v>620</v>
      </c>
      <c r="D303" s="178">
        <v>101.45116907834159</v>
      </c>
      <c r="E303" s="170">
        <v>36670</v>
      </c>
      <c r="F303" s="171">
        <v>3984</v>
      </c>
      <c r="G303" s="179">
        <v>361.45468143085731</v>
      </c>
      <c r="H303" s="180">
        <v>5</v>
      </c>
      <c r="I303" s="172">
        <f t="shared" si="4"/>
        <v>0.10864466866648487</v>
      </c>
      <c r="J303" s="82">
        <v>4</v>
      </c>
    </row>
    <row r="304" spans="1:10" x14ac:dyDescent="0.3">
      <c r="A304" s="168" t="s">
        <v>621</v>
      </c>
      <c r="B304" s="168" t="s">
        <v>609</v>
      </c>
      <c r="C304" s="169" t="s">
        <v>622</v>
      </c>
      <c r="D304" s="178">
        <v>159.76414594574109</v>
      </c>
      <c r="E304" s="170">
        <v>30733</v>
      </c>
      <c r="F304" s="171">
        <v>5448</v>
      </c>
      <c r="G304" s="179">
        <v>192.36481263097357</v>
      </c>
      <c r="H304" s="180">
        <v>4</v>
      </c>
      <c r="I304" s="172">
        <f t="shared" si="4"/>
        <v>0.17726873393420753</v>
      </c>
      <c r="J304" s="82">
        <v>6</v>
      </c>
    </row>
    <row r="305" spans="1:10" x14ac:dyDescent="0.3">
      <c r="A305" s="168" t="s">
        <v>623</v>
      </c>
      <c r="B305" s="168" t="s">
        <v>609</v>
      </c>
      <c r="C305" s="169" t="s">
        <v>624</v>
      </c>
      <c r="D305" s="178">
        <v>191.45206232238249</v>
      </c>
      <c r="E305" s="170">
        <v>51731</v>
      </c>
      <c r="F305" s="171">
        <v>4158</v>
      </c>
      <c r="G305" s="179">
        <v>270.20340952447486</v>
      </c>
      <c r="H305" s="180">
        <v>4</v>
      </c>
      <c r="I305" s="172">
        <f t="shared" si="4"/>
        <v>8.0377336606676841E-2</v>
      </c>
      <c r="J305" s="82">
        <v>3</v>
      </c>
    </row>
    <row r="306" spans="1:10" x14ac:dyDescent="0.3">
      <c r="A306" s="168" t="s">
        <v>625</v>
      </c>
      <c r="B306" s="168" t="s">
        <v>609</v>
      </c>
      <c r="C306" s="169" t="s">
        <v>626</v>
      </c>
      <c r="D306" s="178">
        <v>311.47212352967853</v>
      </c>
      <c r="E306" s="170">
        <v>42747</v>
      </c>
      <c r="F306" s="171">
        <v>4740</v>
      </c>
      <c r="G306" s="179">
        <v>137.24181642832272</v>
      </c>
      <c r="H306" s="180">
        <v>3</v>
      </c>
      <c r="I306" s="172">
        <f t="shared" si="4"/>
        <v>0.11088497438416731</v>
      </c>
      <c r="J306" s="82">
        <v>4</v>
      </c>
    </row>
    <row r="307" spans="1:10" x14ac:dyDescent="0.3">
      <c r="A307" s="168" t="s">
        <v>627</v>
      </c>
      <c r="B307" s="168" t="s">
        <v>609</v>
      </c>
      <c r="C307" s="175" t="s">
        <v>628</v>
      </c>
      <c r="D307" s="178">
        <v>290.70605306803282</v>
      </c>
      <c r="E307" s="170">
        <v>64059</v>
      </c>
      <c r="F307" s="171">
        <v>8106</v>
      </c>
      <c r="G307" s="179">
        <v>220.35660875973753</v>
      </c>
      <c r="H307" s="180">
        <v>4</v>
      </c>
      <c r="I307" s="172">
        <f t="shared" si="4"/>
        <v>0.12653959630965203</v>
      </c>
      <c r="J307" s="82">
        <v>5</v>
      </c>
    </row>
    <row r="308" spans="1:10" x14ac:dyDescent="0.3">
      <c r="A308" s="168" t="s">
        <v>629</v>
      </c>
      <c r="B308" s="168" t="s">
        <v>609</v>
      </c>
      <c r="C308" s="169" t="s">
        <v>630</v>
      </c>
      <c r="D308" s="178">
        <v>256.46969361905451</v>
      </c>
      <c r="E308" s="170">
        <v>64696</v>
      </c>
      <c r="F308" s="171">
        <v>7830</v>
      </c>
      <c r="G308" s="179">
        <v>252.25592578628709</v>
      </c>
      <c r="H308" s="180">
        <v>4</v>
      </c>
      <c r="I308" s="172">
        <f t="shared" si="4"/>
        <v>0.12102757512056386</v>
      </c>
      <c r="J308" s="82">
        <v>5</v>
      </c>
    </row>
    <row r="309" spans="1:10" x14ac:dyDescent="0.3">
      <c r="A309" s="168" t="s">
        <v>631</v>
      </c>
      <c r="B309" s="168" t="s">
        <v>609</v>
      </c>
      <c r="C309" s="174" t="s">
        <v>632</v>
      </c>
      <c r="D309" s="178">
        <v>460.75908862681672</v>
      </c>
      <c r="E309" s="170">
        <v>118725</v>
      </c>
      <c r="F309" s="171">
        <v>15762</v>
      </c>
      <c r="G309" s="179">
        <v>257.6726166245179</v>
      </c>
      <c r="H309" s="180">
        <v>4</v>
      </c>
      <c r="I309" s="172">
        <f t="shared" si="4"/>
        <v>0.13276058117498421</v>
      </c>
      <c r="J309" s="82">
        <v>5</v>
      </c>
    </row>
    <row r="310" spans="1:10" x14ac:dyDescent="0.3">
      <c r="A310" s="168" t="s">
        <v>633</v>
      </c>
      <c r="B310" s="168" t="s">
        <v>609</v>
      </c>
      <c r="C310" s="174" t="s">
        <v>634</v>
      </c>
      <c r="D310" s="178">
        <v>167.2565764763408</v>
      </c>
      <c r="E310" s="170">
        <v>42136</v>
      </c>
      <c r="F310" s="171">
        <v>3060</v>
      </c>
      <c r="G310" s="179">
        <v>251.9243242190858</v>
      </c>
      <c r="H310" s="180">
        <v>4</v>
      </c>
      <c r="I310" s="172">
        <f t="shared" si="4"/>
        <v>7.2621985950256318E-2</v>
      </c>
      <c r="J310" s="82">
        <v>3</v>
      </c>
    </row>
    <row r="311" spans="1:10" x14ac:dyDescent="0.3">
      <c r="A311" s="168" t="s">
        <v>635</v>
      </c>
      <c r="B311" s="168" t="s">
        <v>609</v>
      </c>
      <c r="C311" s="174" t="s">
        <v>636</v>
      </c>
      <c r="D311" s="178">
        <v>167.65791313437859</v>
      </c>
      <c r="E311" s="170">
        <v>33017</v>
      </c>
      <c r="F311" s="171">
        <v>1314</v>
      </c>
      <c r="G311" s="179">
        <v>196.93075848759207</v>
      </c>
      <c r="H311" s="180">
        <v>4</v>
      </c>
      <c r="I311" s="172">
        <f t="shared" si="4"/>
        <v>3.9797679983039042E-2</v>
      </c>
      <c r="J311" s="82">
        <v>1</v>
      </c>
    </row>
    <row r="312" spans="1:10" x14ac:dyDescent="0.3">
      <c r="A312" s="168" t="s">
        <v>637</v>
      </c>
      <c r="B312" s="168" t="s">
        <v>609</v>
      </c>
      <c r="C312" s="175" t="s">
        <v>609</v>
      </c>
      <c r="D312" s="178">
        <v>126.8830607137391</v>
      </c>
      <c r="E312" s="170">
        <v>138121</v>
      </c>
      <c r="F312" s="171">
        <v>34008</v>
      </c>
      <c r="G312" s="179">
        <v>1088.569263880029</v>
      </c>
      <c r="H312" s="180">
        <v>6</v>
      </c>
      <c r="I312" s="172">
        <f t="shared" si="4"/>
        <v>0.24621889502682431</v>
      </c>
      <c r="J312" s="82">
        <v>6</v>
      </c>
    </row>
    <row r="313" spans="1:10" x14ac:dyDescent="0.3">
      <c r="A313" s="168" t="s">
        <v>638</v>
      </c>
      <c r="B313" s="168" t="s">
        <v>609</v>
      </c>
      <c r="C313" s="174" t="s">
        <v>639</v>
      </c>
      <c r="D313" s="178">
        <v>135.742332218039</v>
      </c>
      <c r="E313" s="170">
        <v>52198</v>
      </c>
      <c r="F313" s="171">
        <v>6036</v>
      </c>
      <c r="G313" s="179">
        <v>384.53737420803895</v>
      </c>
      <c r="H313" s="180">
        <v>5</v>
      </c>
      <c r="I313" s="172">
        <f t="shared" si="4"/>
        <v>0.11563661442967163</v>
      </c>
      <c r="J313" s="82">
        <v>4</v>
      </c>
    </row>
    <row r="314" spans="1:10" x14ac:dyDescent="0.3">
      <c r="A314" s="168" t="s">
        <v>640</v>
      </c>
      <c r="B314" s="168" t="s">
        <v>609</v>
      </c>
      <c r="C314" s="175" t="s">
        <v>641</v>
      </c>
      <c r="D314" s="178">
        <v>174.22406164388661</v>
      </c>
      <c r="E314" s="170">
        <v>53008</v>
      </c>
      <c r="F314" s="171">
        <v>3426</v>
      </c>
      <c r="G314" s="179">
        <v>304.25188977827969</v>
      </c>
      <c r="H314" s="180">
        <v>4</v>
      </c>
      <c r="I314" s="172">
        <f t="shared" si="4"/>
        <v>6.4631753697555083E-2</v>
      </c>
      <c r="J314" s="82">
        <v>2</v>
      </c>
    </row>
    <row r="315" spans="1:10" x14ac:dyDescent="0.3">
      <c r="A315" s="168" t="s">
        <v>642</v>
      </c>
      <c r="B315" s="168" t="s">
        <v>609</v>
      </c>
      <c r="C315" s="169" t="s">
        <v>643</v>
      </c>
      <c r="D315" s="178">
        <v>233.42045279949409</v>
      </c>
      <c r="E315" s="170">
        <v>71379</v>
      </c>
      <c r="F315" s="171">
        <v>6096</v>
      </c>
      <c r="G315" s="179">
        <v>305.79582527549064</v>
      </c>
      <c r="H315" s="180">
        <v>4</v>
      </c>
      <c r="I315" s="172">
        <f t="shared" si="4"/>
        <v>8.5403269869289283E-2</v>
      </c>
      <c r="J315" s="82">
        <v>3</v>
      </c>
    </row>
    <row r="316" spans="1:10" x14ac:dyDescent="0.3">
      <c r="A316" s="168" t="s">
        <v>644</v>
      </c>
      <c r="B316" s="168" t="s">
        <v>609</v>
      </c>
      <c r="C316" s="169" t="s">
        <v>645</v>
      </c>
      <c r="D316" s="178">
        <v>423.44528463573988</v>
      </c>
      <c r="E316" s="170">
        <v>104015</v>
      </c>
      <c r="F316" s="171">
        <v>15408</v>
      </c>
      <c r="G316" s="179">
        <v>245.63976450812712</v>
      </c>
      <c r="H316" s="180">
        <v>4</v>
      </c>
      <c r="I316" s="172">
        <f t="shared" si="4"/>
        <v>0.14813248089217901</v>
      </c>
      <c r="J316" s="82">
        <v>5</v>
      </c>
    </row>
    <row r="317" spans="1:10" x14ac:dyDescent="0.3">
      <c r="A317" s="168" t="s">
        <v>646</v>
      </c>
      <c r="B317" s="168" t="s">
        <v>609</v>
      </c>
      <c r="C317" s="169" t="s">
        <v>647</v>
      </c>
      <c r="D317" s="178">
        <v>323.69692387228793</v>
      </c>
      <c r="E317" s="170">
        <v>44138</v>
      </c>
      <c r="F317" s="171">
        <v>4218</v>
      </c>
      <c r="G317" s="179">
        <v>136.35594516002971</v>
      </c>
      <c r="H317" s="180">
        <v>3</v>
      </c>
      <c r="I317" s="172">
        <f t="shared" si="4"/>
        <v>9.5563913181385657E-2</v>
      </c>
      <c r="J317" s="82">
        <v>3</v>
      </c>
    </row>
    <row r="318" spans="1:10" x14ac:dyDescent="0.3">
      <c r="A318" s="167" t="s">
        <v>648</v>
      </c>
      <c r="B318" s="169" t="s">
        <v>649</v>
      </c>
      <c r="C318" s="174" t="s">
        <v>650</v>
      </c>
      <c r="D318" s="178">
        <v>1200.913815475235</v>
      </c>
      <c r="E318" s="170">
        <v>69189</v>
      </c>
      <c r="F318" s="171">
        <v>1896</v>
      </c>
      <c r="G318" s="179">
        <v>57.613626480448133</v>
      </c>
      <c r="H318" s="182">
        <v>2</v>
      </c>
      <c r="I318" s="172">
        <f t="shared" si="4"/>
        <v>2.7403199930624809E-2</v>
      </c>
      <c r="J318" s="82">
        <v>1</v>
      </c>
    </row>
    <row r="319" spans="1:10" x14ac:dyDescent="0.3">
      <c r="A319" s="167" t="s">
        <v>651</v>
      </c>
      <c r="B319" s="169" t="s">
        <v>649</v>
      </c>
      <c r="C319" s="174" t="s">
        <v>652</v>
      </c>
      <c r="D319" s="178">
        <v>372.11965132586158</v>
      </c>
      <c r="E319" s="170">
        <v>94535</v>
      </c>
      <c r="F319" s="171">
        <v>6054</v>
      </c>
      <c r="G319" s="179">
        <v>254.0446323196638</v>
      </c>
      <c r="H319" s="180">
        <v>4</v>
      </c>
      <c r="I319" s="172">
        <f t="shared" si="4"/>
        <v>6.4039773628814731E-2</v>
      </c>
      <c r="J319" s="82">
        <v>2</v>
      </c>
    </row>
    <row r="320" spans="1:10" x14ac:dyDescent="0.3">
      <c r="A320" s="167" t="s">
        <v>653</v>
      </c>
      <c r="B320" s="169" t="s">
        <v>649</v>
      </c>
      <c r="C320" s="175" t="s">
        <v>654</v>
      </c>
      <c r="D320" s="181">
        <v>653.87764861386279</v>
      </c>
      <c r="E320" s="170">
        <v>150392</v>
      </c>
      <c r="F320" s="171">
        <v>6720</v>
      </c>
      <c r="G320" s="179">
        <v>230.00021535957356</v>
      </c>
      <c r="H320" s="180">
        <v>4</v>
      </c>
      <c r="I320" s="172">
        <f t="shared" si="4"/>
        <v>4.4683227831267623E-2</v>
      </c>
      <c r="J320" s="82">
        <v>2</v>
      </c>
    </row>
    <row r="321" spans="1:10" x14ac:dyDescent="0.3">
      <c r="A321" s="167" t="s">
        <v>655</v>
      </c>
      <c r="B321" s="169" t="s">
        <v>649</v>
      </c>
      <c r="C321" s="169" t="s">
        <v>656</v>
      </c>
      <c r="D321" s="181">
        <v>339.07804696863468</v>
      </c>
      <c r="E321" s="170">
        <v>63121</v>
      </c>
      <c r="F321" s="171">
        <v>2156</v>
      </c>
      <c r="G321" s="179">
        <v>186.15478225235503</v>
      </c>
      <c r="H321" s="180">
        <v>3</v>
      </c>
      <c r="I321" s="172">
        <f t="shared" si="4"/>
        <v>3.415661982541468E-2</v>
      </c>
      <c r="J321" s="82">
        <v>1</v>
      </c>
    </row>
    <row r="322" spans="1:10" x14ac:dyDescent="0.3">
      <c r="A322" s="167" t="s">
        <v>657</v>
      </c>
      <c r="B322" s="169" t="s">
        <v>649</v>
      </c>
      <c r="C322" s="175" t="s">
        <v>658</v>
      </c>
      <c r="D322" s="178">
        <v>186.44844288577141</v>
      </c>
      <c r="E322" s="170">
        <v>62888</v>
      </c>
      <c r="F322" s="171">
        <v>6941</v>
      </c>
      <c r="G322" s="179">
        <v>337.29431593337927</v>
      </c>
      <c r="H322" s="180">
        <v>5</v>
      </c>
      <c r="I322" s="172">
        <f t="shared" ref="I322:I334" si="5">F322/E322</f>
        <v>0.11037081796209133</v>
      </c>
      <c r="J322" s="82">
        <v>4</v>
      </c>
    </row>
    <row r="323" spans="1:10" x14ac:dyDescent="0.3">
      <c r="A323" s="167" t="s">
        <v>659</v>
      </c>
      <c r="B323" s="169" t="s">
        <v>649</v>
      </c>
      <c r="C323" s="175" t="s">
        <v>660</v>
      </c>
      <c r="D323" s="181">
        <v>337.37294661567142</v>
      </c>
      <c r="E323" s="170">
        <v>132166</v>
      </c>
      <c r="F323" s="171">
        <v>4716</v>
      </c>
      <c r="G323" s="179">
        <v>391.75043916772881</v>
      </c>
      <c r="H323" s="180">
        <v>5</v>
      </c>
      <c r="I323" s="172">
        <f t="shared" si="5"/>
        <v>3.5682399406806592E-2</v>
      </c>
      <c r="J323" s="82">
        <v>1</v>
      </c>
    </row>
    <row r="324" spans="1:10" x14ac:dyDescent="0.3">
      <c r="A324" s="167" t="s">
        <v>661</v>
      </c>
      <c r="B324" s="169" t="s">
        <v>649</v>
      </c>
      <c r="C324" s="169" t="s">
        <v>662</v>
      </c>
      <c r="D324" s="178">
        <v>85.149609377203205</v>
      </c>
      <c r="E324" s="170">
        <v>40251</v>
      </c>
      <c r="F324" s="171">
        <v>2964</v>
      </c>
      <c r="G324" s="179">
        <v>472.70915620637305</v>
      </c>
      <c r="H324" s="180">
        <v>5</v>
      </c>
      <c r="I324" s="172">
        <f t="shared" si="5"/>
        <v>7.3637922039203996E-2</v>
      </c>
      <c r="J324" s="82">
        <v>3</v>
      </c>
    </row>
    <row r="325" spans="1:10" x14ac:dyDescent="0.3">
      <c r="A325" s="167" t="s">
        <v>663</v>
      </c>
      <c r="B325" s="169" t="s">
        <v>649</v>
      </c>
      <c r="C325" s="175" t="s">
        <v>664</v>
      </c>
      <c r="D325" s="178">
        <v>364.47455486457602</v>
      </c>
      <c r="E325" s="170">
        <v>64847</v>
      </c>
      <c r="F325" s="171">
        <v>7168</v>
      </c>
      <c r="G325" s="179">
        <v>177.91914177409316</v>
      </c>
      <c r="H325" s="180">
        <v>3</v>
      </c>
      <c r="I325" s="172">
        <f t="shared" si="5"/>
        <v>0.11053711042916403</v>
      </c>
      <c r="J325" s="82">
        <v>4</v>
      </c>
    </row>
    <row r="326" spans="1:10" x14ac:dyDescent="0.3">
      <c r="A326" s="167" t="s">
        <v>665</v>
      </c>
      <c r="B326" s="169" t="s">
        <v>649</v>
      </c>
      <c r="C326" s="174" t="s">
        <v>666</v>
      </c>
      <c r="D326" s="181">
        <v>467.27797384218752</v>
      </c>
      <c r="E326" s="170">
        <v>102267</v>
      </c>
      <c r="F326" s="171">
        <v>3990</v>
      </c>
      <c r="G326" s="179">
        <v>218.85688118168898</v>
      </c>
      <c r="H326" s="180">
        <v>4</v>
      </c>
      <c r="I326" s="172">
        <f t="shared" si="5"/>
        <v>3.9015518202352668E-2</v>
      </c>
      <c r="J326" s="82">
        <v>1</v>
      </c>
    </row>
    <row r="327" spans="1:10" x14ac:dyDescent="0.3">
      <c r="A327" s="167" t="s">
        <v>667</v>
      </c>
      <c r="B327" s="173" t="s">
        <v>668</v>
      </c>
      <c r="C327" s="173" t="s">
        <v>669</v>
      </c>
      <c r="D327" s="181">
        <v>403.80533735068468</v>
      </c>
      <c r="E327" s="170">
        <v>52946</v>
      </c>
      <c r="F327" s="171">
        <v>5706</v>
      </c>
      <c r="G327" s="179">
        <v>131.1176329351463</v>
      </c>
      <c r="H327" s="180">
        <v>3</v>
      </c>
      <c r="I327" s="172">
        <f t="shared" si="5"/>
        <v>0.10777018093907</v>
      </c>
      <c r="J327" s="82">
        <v>4</v>
      </c>
    </row>
    <row r="328" spans="1:10" x14ac:dyDescent="0.3">
      <c r="A328" s="167" t="s">
        <v>670</v>
      </c>
      <c r="B328" s="173" t="s">
        <v>668</v>
      </c>
      <c r="C328" s="173" t="s">
        <v>671</v>
      </c>
      <c r="D328" s="178">
        <v>378.89124877545549</v>
      </c>
      <c r="E328" s="170">
        <v>115583</v>
      </c>
      <c r="F328" s="171">
        <v>6678</v>
      </c>
      <c r="G328" s="179">
        <v>305.05587123892275</v>
      </c>
      <c r="H328" s="180">
        <v>4</v>
      </c>
      <c r="I328" s="172">
        <f t="shared" si="5"/>
        <v>5.7776662658003339E-2</v>
      </c>
      <c r="J328" s="82">
        <v>2</v>
      </c>
    </row>
    <row r="329" spans="1:10" x14ac:dyDescent="0.3">
      <c r="A329" s="167" t="s">
        <v>672</v>
      </c>
      <c r="B329" s="173" t="s">
        <v>668</v>
      </c>
      <c r="C329" s="173" t="s">
        <v>673</v>
      </c>
      <c r="D329" s="178">
        <v>336.96578953906987</v>
      </c>
      <c r="E329" s="170">
        <v>136426</v>
      </c>
      <c r="F329" s="171">
        <v>13596</v>
      </c>
      <c r="G329" s="179">
        <v>404.86602567760644</v>
      </c>
      <c r="H329" s="180">
        <v>5</v>
      </c>
      <c r="I329" s="172">
        <f t="shared" si="5"/>
        <v>9.9658422881268971E-2</v>
      </c>
      <c r="J329" s="82">
        <v>3</v>
      </c>
    </row>
    <row r="330" spans="1:10" x14ac:dyDescent="0.3">
      <c r="A330" s="167" t="s">
        <v>674</v>
      </c>
      <c r="B330" s="173" t="s">
        <v>668</v>
      </c>
      <c r="C330" s="173" t="s">
        <v>675</v>
      </c>
      <c r="D330" s="178">
        <v>267.75086679914068</v>
      </c>
      <c r="E330" s="170">
        <v>120380</v>
      </c>
      <c r="F330" s="171">
        <v>8274</v>
      </c>
      <c r="G330" s="179">
        <v>449.59705056830222</v>
      </c>
      <c r="H330" s="180">
        <v>5</v>
      </c>
      <c r="I330" s="172">
        <f t="shared" si="5"/>
        <v>6.8732347566040866E-2</v>
      </c>
      <c r="J330" s="82">
        <v>2</v>
      </c>
    </row>
    <row r="331" spans="1:10" x14ac:dyDescent="0.3">
      <c r="A331" s="167" t="s">
        <v>676</v>
      </c>
      <c r="B331" s="173" t="s">
        <v>668</v>
      </c>
      <c r="C331" s="173" t="s">
        <v>677</v>
      </c>
      <c r="D331" s="178">
        <v>215.8106500108394</v>
      </c>
      <c r="E331" s="170">
        <v>107265</v>
      </c>
      <c r="F331" s="171">
        <v>1506</v>
      </c>
      <c r="G331" s="179">
        <v>497.03293138968104</v>
      </c>
      <c r="H331" s="180">
        <v>5</v>
      </c>
      <c r="I331" s="172">
        <f t="shared" si="5"/>
        <v>1.4039994406376731E-2</v>
      </c>
      <c r="J331" s="82">
        <v>1</v>
      </c>
    </row>
    <row r="332" spans="1:10" x14ac:dyDescent="0.3">
      <c r="A332" s="167" t="s">
        <v>678</v>
      </c>
      <c r="B332" s="173" t="s">
        <v>668</v>
      </c>
      <c r="C332" s="173" t="s">
        <v>679</v>
      </c>
      <c r="D332" s="181">
        <v>284.97489003069933</v>
      </c>
      <c r="E332" s="170">
        <v>114254</v>
      </c>
      <c r="F332" s="171">
        <v>17088</v>
      </c>
      <c r="G332" s="179">
        <v>400.92655176633923</v>
      </c>
      <c r="H332" s="180">
        <v>5</v>
      </c>
      <c r="I332" s="172">
        <f t="shared" si="5"/>
        <v>0.14956150331717052</v>
      </c>
      <c r="J332" s="82">
        <v>5</v>
      </c>
    </row>
    <row r="333" spans="1:10" x14ac:dyDescent="0.3">
      <c r="A333" s="167" t="s">
        <v>680</v>
      </c>
      <c r="B333" s="169" t="s">
        <v>681</v>
      </c>
      <c r="C333" s="169" t="s">
        <v>682</v>
      </c>
      <c r="D333" s="178">
        <v>2693.8853736133228</v>
      </c>
      <c r="E333" s="170">
        <v>52774</v>
      </c>
      <c r="F333" s="171">
        <v>2916</v>
      </c>
      <c r="G333" s="179">
        <v>19.590291597750483</v>
      </c>
      <c r="H333" s="182">
        <v>1</v>
      </c>
      <c r="I333" s="172">
        <f t="shared" si="5"/>
        <v>5.5254481373403573E-2</v>
      </c>
      <c r="J333" s="82">
        <v>2</v>
      </c>
    </row>
    <row r="334" spans="1:10" x14ac:dyDescent="0.3">
      <c r="A334" s="167" t="s">
        <v>683</v>
      </c>
      <c r="B334" s="169" t="s">
        <v>681</v>
      </c>
      <c r="C334" s="169" t="s">
        <v>684</v>
      </c>
      <c r="D334" s="178">
        <v>1299.8874619071939</v>
      </c>
      <c r="E334" s="170">
        <v>15473</v>
      </c>
      <c r="F334" s="171">
        <v>1752</v>
      </c>
      <c r="G334" s="179">
        <v>11.903338137670799</v>
      </c>
      <c r="H334" s="182">
        <v>1</v>
      </c>
      <c r="I334" s="172">
        <f t="shared" si="5"/>
        <v>0.11322949654236412</v>
      </c>
      <c r="J334" s="82">
        <v>4</v>
      </c>
    </row>
    <row r="335" spans="1:10" x14ac:dyDescent="0.3">
      <c r="A335" s="72"/>
      <c r="B335" s="72"/>
      <c r="C335" s="72"/>
      <c r="E335" s="176"/>
      <c r="F335" s="176"/>
      <c r="I335" s="177"/>
    </row>
    <row r="336" spans="1:10" x14ac:dyDescent="0.3">
      <c r="A336" s="72"/>
      <c r="B336" s="72"/>
      <c r="C336" s="72"/>
      <c r="E336" s="176"/>
      <c r="F336" s="176"/>
      <c r="I336" s="177"/>
    </row>
    <row r="337" spans="1:9" x14ac:dyDescent="0.3">
      <c r="A337" s="72"/>
      <c r="B337" s="72"/>
      <c r="C337" s="72"/>
      <c r="E337" s="176"/>
      <c r="F337" s="176"/>
      <c r="I337" s="177"/>
    </row>
    <row r="338" spans="1:9" x14ac:dyDescent="0.3">
      <c r="A338" s="72"/>
      <c r="B338" s="72"/>
      <c r="C338" s="72"/>
      <c r="E338" s="176"/>
      <c r="F338" s="176"/>
      <c r="I338" s="177"/>
    </row>
    <row r="339" spans="1:9" x14ac:dyDescent="0.3">
      <c r="A339" s="72"/>
      <c r="B339" s="72"/>
      <c r="C339" s="72"/>
      <c r="E339" s="176"/>
      <c r="F339" s="176"/>
      <c r="I339" s="177"/>
    </row>
    <row r="340" spans="1:9" x14ac:dyDescent="0.3">
      <c r="A340" s="72"/>
      <c r="B340" s="72"/>
      <c r="C340" s="72"/>
      <c r="E340" s="176"/>
      <c r="F340" s="176"/>
      <c r="I340" s="177"/>
    </row>
    <row r="341" spans="1:9" x14ac:dyDescent="0.3">
      <c r="A341" s="72"/>
      <c r="B341" s="72"/>
      <c r="C341" s="72"/>
      <c r="E341" s="176"/>
      <c r="F341" s="176"/>
      <c r="I341" s="177"/>
    </row>
    <row r="342" spans="1:9" x14ac:dyDescent="0.3">
      <c r="A342" s="72"/>
      <c r="B342" s="72"/>
      <c r="C342" s="72"/>
      <c r="E342" s="176"/>
      <c r="F342" s="176"/>
      <c r="I342" s="177"/>
    </row>
    <row r="343" spans="1:9" x14ac:dyDescent="0.3">
      <c r="A343" s="72"/>
      <c r="B343" s="72"/>
      <c r="C343" s="72"/>
      <c r="E343" s="176"/>
      <c r="F343" s="176"/>
      <c r="I343" s="177"/>
    </row>
    <row r="344" spans="1:9" x14ac:dyDescent="0.3">
      <c r="A344" s="72"/>
      <c r="B344" s="72"/>
      <c r="C344" s="72"/>
      <c r="E344" s="176"/>
      <c r="F344" s="176"/>
      <c r="I344" s="177"/>
    </row>
    <row r="345" spans="1:9" x14ac:dyDescent="0.3">
      <c r="A345" s="72"/>
      <c r="B345" s="72"/>
      <c r="C345" s="72"/>
      <c r="E345" s="176"/>
      <c r="F345" s="176"/>
      <c r="I345" s="177"/>
    </row>
    <row r="346" spans="1:9" x14ac:dyDescent="0.3">
      <c r="A346" s="72"/>
      <c r="B346" s="72"/>
      <c r="C346" s="72"/>
      <c r="E346" s="176"/>
      <c r="F346" s="176"/>
      <c r="I346" s="177"/>
    </row>
    <row r="347" spans="1:9" x14ac:dyDescent="0.3">
      <c r="A347" s="72"/>
      <c r="B347" s="72"/>
      <c r="C347" s="72"/>
      <c r="E347" s="176"/>
      <c r="F347" s="176"/>
      <c r="I347" s="177"/>
    </row>
    <row r="348" spans="1:9" x14ac:dyDescent="0.3">
      <c r="A348" s="72"/>
      <c r="B348" s="72"/>
      <c r="C348" s="72"/>
      <c r="E348" s="176"/>
      <c r="F348" s="176"/>
      <c r="I348" s="177"/>
    </row>
    <row r="349" spans="1:9" x14ac:dyDescent="0.3">
      <c r="A349" s="72"/>
      <c r="B349" s="72"/>
      <c r="C349" s="72"/>
      <c r="E349" s="176"/>
      <c r="F349" s="176"/>
      <c r="I349" s="177"/>
    </row>
    <row r="350" spans="1:9" x14ac:dyDescent="0.3">
      <c r="A350" s="72"/>
      <c r="B350" s="72"/>
      <c r="C350" s="72"/>
      <c r="E350" s="176"/>
      <c r="F350" s="176"/>
      <c r="I350" s="177"/>
    </row>
    <row r="351" spans="1:9" x14ac:dyDescent="0.3">
      <c r="A351" s="72"/>
      <c r="B351" s="72"/>
      <c r="C351" s="72"/>
      <c r="E351" s="176"/>
      <c r="F351" s="176"/>
      <c r="I351" s="177"/>
    </row>
    <row r="352" spans="1:9" x14ac:dyDescent="0.3">
      <c r="A352" s="72"/>
      <c r="B352" s="72"/>
      <c r="C352" s="72"/>
      <c r="E352" s="176"/>
      <c r="F352" s="176"/>
      <c r="I352" s="177"/>
    </row>
    <row r="353" spans="1:9" x14ac:dyDescent="0.3">
      <c r="A353" s="72"/>
      <c r="B353" s="72"/>
      <c r="C353" s="72"/>
      <c r="E353" s="176"/>
      <c r="F353" s="176"/>
      <c r="I353" s="177"/>
    </row>
    <row r="354" spans="1:9" x14ac:dyDescent="0.3">
      <c r="A354" s="72"/>
      <c r="B354" s="72"/>
      <c r="C354" s="72"/>
      <c r="E354" s="176"/>
      <c r="F354" s="176"/>
      <c r="I354" s="177"/>
    </row>
    <row r="355" spans="1:9" x14ac:dyDescent="0.3">
      <c r="A355" s="72"/>
      <c r="B355" s="72"/>
      <c r="C355" s="72"/>
      <c r="E355" s="176"/>
      <c r="F355" s="176"/>
      <c r="I355" s="177"/>
    </row>
    <row r="356" spans="1:9" x14ac:dyDescent="0.3">
      <c r="A356" s="72"/>
      <c r="B356" s="72"/>
      <c r="C356" s="72"/>
      <c r="E356" s="176"/>
      <c r="F356" s="176"/>
      <c r="I356" s="177"/>
    </row>
    <row r="357" spans="1:9" x14ac:dyDescent="0.3">
      <c r="A357" s="72"/>
      <c r="B357" s="72"/>
      <c r="C357" s="72"/>
      <c r="E357" s="176"/>
      <c r="F357" s="176"/>
      <c r="I357" s="177"/>
    </row>
    <row r="358" spans="1:9" x14ac:dyDescent="0.3">
      <c r="A358" s="72"/>
      <c r="B358" s="72"/>
      <c r="C358" s="72"/>
      <c r="E358" s="176"/>
      <c r="F358" s="176"/>
      <c r="I358" s="177"/>
    </row>
    <row r="359" spans="1:9" x14ac:dyDescent="0.3">
      <c r="A359" s="72"/>
      <c r="B359" s="72"/>
      <c r="C359" s="72"/>
      <c r="E359" s="176"/>
      <c r="F359" s="176"/>
      <c r="I359" s="177"/>
    </row>
    <row r="360" spans="1:9" x14ac:dyDescent="0.3">
      <c r="A360" s="72"/>
      <c r="B360" s="72"/>
      <c r="C360" s="72"/>
      <c r="E360" s="176"/>
      <c r="F360" s="176"/>
      <c r="I360" s="177"/>
    </row>
    <row r="361" spans="1:9" x14ac:dyDescent="0.3">
      <c r="A361" s="72"/>
      <c r="B361" s="72"/>
      <c r="C361" s="72"/>
      <c r="E361" s="176"/>
      <c r="F361" s="176"/>
      <c r="I361" s="177"/>
    </row>
    <row r="362" spans="1:9" x14ac:dyDescent="0.3">
      <c r="A362" s="72"/>
      <c r="B362" s="72"/>
      <c r="C362" s="72"/>
      <c r="E362" s="176"/>
      <c r="F362" s="176"/>
      <c r="I362" s="177"/>
    </row>
    <row r="363" spans="1:9" x14ac:dyDescent="0.3">
      <c r="A363" s="72"/>
      <c r="B363" s="72"/>
      <c r="C363" s="72"/>
      <c r="E363" s="176"/>
      <c r="F363" s="176"/>
      <c r="I363" s="177"/>
    </row>
    <row r="364" spans="1:9" x14ac:dyDescent="0.3">
      <c r="A364" s="72"/>
      <c r="B364" s="72"/>
      <c r="C364" s="72"/>
      <c r="E364" s="176"/>
      <c r="F364" s="176"/>
      <c r="I364" s="177"/>
    </row>
    <row r="365" spans="1:9" x14ac:dyDescent="0.3">
      <c r="A365" s="72"/>
      <c r="B365" s="72"/>
      <c r="C365" s="72"/>
      <c r="E365" s="176"/>
      <c r="F365" s="176"/>
      <c r="I365" s="177"/>
    </row>
    <row r="366" spans="1:9" x14ac:dyDescent="0.3">
      <c r="A366" s="72"/>
      <c r="B366" s="72"/>
      <c r="C366" s="72"/>
      <c r="E366" s="176"/>
      <c r="F366" s="176"/>
      <c r="I366" s="177"/>
    </row>
    <row r="367" spans="1:9" x14ac:dyDescent="0.3">
      <c r="A367" s="72"/>
      <c r="B367" s="72"/>
      <c r="C367" s="72"/>
      <c r="E367" s="176"/>
      <c r="F367" s="176"/>
      <c r="I367" s="177"/>
    </row>
    <row r="368" spans="1:9" x14ac:dyDescent="0.3">
      <c r="A368" s="72"/>
      <c r="B368" s="72"/>
      <c r="C368" s="72"/>
      <c r="E368" s="176"/>
      <c r="F368" s="176"/>
      <c r="I368" s="177"/>
    </row>
    <row r="369" spans="1:9" x14ac:dyDescent="0.3">
      <c r="A369" s="72"/>
      <c r="B369" s="72"/>
      <c r="C369" s="72"/>
      <c r="E369" s="176"/>
      <c r="F369" s="176"/>
      <c r="I369" s="177"/>
    </row>
    <row r="370" spans="1:9" x14ac:dyDescent="0.3">
      <c r="A370" s="72"/>
      <c r="B370" s="72"/>
      <c r="C370" s="72"/>
      <c r="E370" s="176"/>
      <c r="F370" s="176"/>
      <c r="I370" s="177"/>
    </row>
    <row r="371" spans="1:9" x14ac:dyDescent="0.3">
      <c r="A371" s="72"/>
      <c r="B371" s="72"/>
      <c r="C371" s="72"/>
      <c r="E371" s="176"/>
      <c r="F371" s="176"/>
      <c r="I371" s="177"/>
    </row>
    <row r="372" spans="1:9" x14ac:dyDescent="0.3">
      <c r="A372" s="72"/>
      <c r="B372" s="72"/>
      <c r="C372" s="72"/>
      <c r="E372" s="176"/>
      <c r="F372" s="176"/>
      <c r="I372" s="177"/>
    </row>
    <row r="373" spans="1:9" x14ac:dyDescent="0.3">
      <c r="A373" s="72"/>
      <c r="B373" s="72"/>
      <c r="C373" s="72"/>
      <c r="E373" s="176"/>
      <c r="F373" s="176"/>
      <c r="I373" s="177"/>
    </row>
    <row r="374" spans="1:9" x14ac:dyDescent="0.3">
      <c r="A374" s="72"/>
      <c r="B374" s="72"/>
      <c r="C374" s="72"/>
      <c r="E374" s="176"/>
      <c r="F374" s="176"/>
      <c r="I374" s="177"/>
    </row>
    <row r="375" spans="1:9" x14ac:dyDescent="0.3">
      <c r="A375" s="72"/>
      <c r="B375" s="72"/>
      <c r="C375" s="72"/>
      <c r="E375" s="176"/>
      <c r="F375" s="176"/>
      <c r="I375" s="177"/>
    </row>
    <row r="376" spans="1:9" x14ac:dyDescent="0.3">
      <c r="A376" s="72"/>
      <c r="B376" s="72"/>
      <c r="C376" s="72"/>
      <c r="E376" s="176"/>
      <c r="F376" s="176"/>
      <c r="I376" s="177"/>
    </row>
    <row r="377" spans="1:9" x14ac:dyDescent="0.3">
      <c r="A377" s="72"/>
      <c r="B377" s="72"/>
      <c r="C377" s="72"/>
      <c r="E377" s="176"/>
      <c r="F377" s="176"/>
      <c r="I377" s="177"/>
    </row>
    <row r="378" spans="1:9" x14ac:dyDescent="0.3">
      <c r="A378" s="72"/>
      <c r="B378" s="72"/>
      <c r="C378" s="72"/>
      <c r="E378" s="176"/>
      <c r="F378" s="176"/>
      <c r="I378" s="177"/>
    </row>
    <row r="379" spans="1:9" x14ac:dyDescent="0.3">
      <c r="A379" s="72"/>
      <c r="B379" s="72"/>
      <c r="C379" s="72"/>
      <c r="E379" s="176"/>
      <c r="F379" s="176"/>
      <c r="I379" s="177"/>
    </row>
    <row r="380" spans="1:9" x14ac:dyDescent="0.3">
      <c r="A380" s="72"/>
      <c r="B380" s="72"/>
      <c r="C380" s="72"/>
      <c r="E380" s="176"/>
      <c r="F380" s="176"/>
      <c r="I380" s="177"/>
    </row>
    <row r="381" spans="1:9" x14ac:dyDescent="0.3">
      <c r="A381" s="72"/>
      <c r="B381" s="72"/>
      <c r="C381" s="72"/>
      <c r="E381" s="176"/>
      <c r="F381" s="176"/>
      <c r="I381" s="177"/>
    </row>
    <row r="382" spans="1:9" x14ac:dyDescent="0.3">
      <c r="A382" s="72"/>
      <c r="B382" s="72"/>
      <c r="C382" s="72"/>
      <c r="E382" s="176"/>
      <c r="F382" s="176"/>
      <c r="I382" s="177"/>
    </row>
    <row r="383" spans="1:9" x14ac:dyDescent="0.3">
      <c r="A383" s="72"/>
      <c r="B383" s="72"/>
      <c r="C383" s="72"/>
      <c r="E383" s="176"/>
      <c r="F383" s="176"/>
      <c r="I383" s="177"/>
    </row>
    <row r="384" spans="1:9" x14ac:dyDescent="0.3">
      <c r="A384" s="72"/>
      <c r="B384" s="72"/>
      <c r="C384" s="72"/>
      <c r="E384" s="176"/>
      <c r="F384" s="176"/>
      <c r="I384" s="177"/>
    </row>
    <row r="385" spans="1:9" x14ac:dyDescent="0.3">
      <c r="A385" s="72"/>
      <c r="B385" s="72"/>
      <c r="C385" s="72"/>
      <c r="E385" s="176"/>
      <c r="F385" s="176"/>
      <c r="I385" s="177"/>
    </row>
    <row r="386" spans="1:9" x14ac:dyDescent="0.3">
      <c r="A386" s="72"/>
      <c r="B386" s="72"/>
      <c r="C386" s="72"/>
      <c r="E386" s="176"/>
      <c r="F386" s="176"/>
      <c r="I386" s="177"/>
    </row>
    <row r="387" spans="1:9" x14ac:dyDescent="0.3">
      <c r="A387" s="72"/>
      <c r="B387" s="72"/>
      <c r="C387" s="72"/>
      <c r="E387" s="176"/>
      <c r="F387" s="176"/>
      <c r="I387" s="177"/>
    </row>
    <row r="388" spans="1:9" x14ac:dyDescent="0.3">
      <c r="A388" s="72"/>
      <c r="B388" s="72"/>
      <c r="C388" s="72"/>
      <c r="E388" s="176"/>
      <c r="F388" s="176"/>
      <c r="I388" s="177"/>
    </row>
    <row r="389" spans="1:9" x14ac:dyDescent="0.3">
      <c r="A389" s="72"/>
      <c r="B389" s="72"/>
      <c r="C389" s="72"/>
      <c r="E389" s="176"/>
      <c r="F389" s="176"/>
      <c r="I389" s="177"/>
    </row>
    <row r="390" spans="1:9" x14ac:dyDescent="0.3">
      <c r="A390" s="72"/>
      <c r="B390" s="72"/>
      <c r="C390" s="72"/>
      <c r="E390" s="176"/>
      <c r="F390" s="176"/>
      <c r="I390" s="177"/>
    </row>
    <row r="391" spans="1:9" x14ac:dyDescent="0.3">
      <c r="A391" s="72"/>
      <c r="B391" s="72"/>
      <c r="C391" s="72"/>
      <c r="E391" s="176"/>
      <c r="F391" s="176"/>
      <c r="I391" s="177"/>
    </row>
    <row r="392" spans="1:9" x14ac:dyDescent="0.3">
      <c r="A392" s="72"/>
      <c r="B392" s="72"/>
      <c r="C392" s="72"/>
      <c r="E392" s="176"/>
      <c r="F392" s="176"/>
      <c r="I392" s="177"/>
    </row>
    <row r="393" spans="1:9" x14ac:dyDescent="0.3">
      <c r="A393" s="72"/>
      <c r="B393" s="72"/>
      <c r="C393" s="72"/>
      <c r="E393" s="176"/>
      <c r="F393" s="176"/>
      <c r="I393" s="177"/>
    </row>
    <row r="394" spans="1:9" x14ac:dyDescent="0.3">
      <c r="A394" s="72"/>
      <c r="B394" s="72"/>
      <c r="C394" s="72"/>
      <c r="E394" s="176"/>
      <c r="F394" s="176"/>
      <c r="I394" s="177"/>
    </row>
    <row r="395" spans="1:9" x14ac:dyDescent="0.3">
      <c r="A395" s="72"/>
      <c r="B395" s="72"/>
      <c r="C395" s="72"/>
      <c r="E395" s="176"/>
      <c r="F395" s="176"/>
      <c r="I395" s="177"/>
    </row>
    <row r="396" spans="1:9" x14ac:dyDescent="0.3">
      <c r="A396" s="72"/>
      <c r="B396" s="72"/>
      <c r="C396" s="72"/>
      <c r="E396" s="176"/>
      <c r="F396" s="176"/>
      <c r="I396" s="177"/>
    </row>
    <row r="397" spans="1:9" x14ac:dyDescent="0.3">
      <c r="A397" s="72"/>
      <c r="B397" s="72"/>
      <c r="C397" s="72"/>
      <c r="E397" s="176"/>
      <c r="F397" s="176"/>
      <c r="I397" s="177"/>
    </row>
    <row r="398" spans="1:9" x14ac:dyDescent="0.3">
      <c r="A398" s="72"/>
      <c r="B398" s="72"/>
      <c r="C398" s="72"/>
      <c r="E398" s="176"/>
      <c r="F398" s="176"/>
      <c r="I398" s="177"/>
    </row>
    <row r="399" spans="1:9" x14ac:dyDescent="0.3">
      <c r="A399" s="72"/>
      <c r="B399" s="72"/>
      <c r="C399" s="72"/>
      <c r="E399" s="176"/>
      <c r="F399" s="176"/>
      <c r="I399" s="177"/>
    </row>
    <row r="400" spans="1:9" x14ac:dyDescent="0.3">
      <c r="A400" s="72"/>
      <c r="B400" s="72"/>
      <c r="C400" s="72"/>
      <c r="E400" s="176"/>
      <c r="F400" s="176"/>
      <c r="I400" s="177"/>
    </row>
    <row r="401" spans="1:9" x14ac:dyDescent="0.3">
      <c r="A401" s="72"/>
      <c r="B401" s="72"/>
      <c r="C401" s="72"/>
      <c r="E401" s="176"/>
      <c r="F401" s="176"/>
      <c r="I401" s="177"/>
    </row>
    <row r="402" spans="1:9" x14ac:dyDescent="0.3">
      <c r="A402" s="72"/>
      <c r="B402" s="72"/>
      <c r="C402" s="72"/>
      <c r="E402" s="176"/>
      <c r="F402" s="176"/>
      <c r="I402" s="177"/>
    </row>
    <row r="403" spans="1:9" x14ac:dyDescent="0.3">
      <c r="A403" s="72"/>
      <c r="B403" s="72"/>
      <c r="C403" s="72"/>
      <c r="E403" s="176"/>
      <c r="F403" s="176"/>
      <c r="I403" s="177"/>
    </row>
    <row r="404" spans="1:9" x14ac:dyDescent="0.3">
      <c r="A404" s="72"/>
      <c r="B404" s="72"/>
      <c r="C404" s="72"/>
      <c r="E404" s="176"/>
      <c r="F404" s="176"/>
      <c r="I404" s="177"/>
    </row>
    <row r="405" spans="1:9" x14ac:dyDescent="0.3">
      <c r="A405" s="72"/>
      <c r="B405" s="72"/>
      <c r="C405" s="72"/>
      <c r="E405" s="176"/>
      <c r="F405" s="176"/>
      <c r="I405" s="177"/>
    </row>
    <row r="406" spans="1:9" x14ac:dyDescent="0.3">
      <c r="A406" s="72"/>
      <c r="B406" s="72"/>
      <c r="C406" s="72"/>
      <c r="E406" s="176"/>
      <c r="F406" s="176"/>
      <c r="I406" s="177"/>
    </row>
    <row r="407" spans="1:9" x14ac:dyDescent="0.3">
      <c r="A407" s="72"/>
      <c r="B407" s="72"/>
      <c r="C407" s="72"/>
      <c r="E407" s="176"/>
      <c r="F407" s="176"/>
      <c r="I407" s="177"/>
    </row>
    <row r="408" spans="1:9" x14ac:dyDescent="0.3">
      <c r="A408" s="72"/>
      <c r="B408" s="72"/>
      <c r="C408" s="72"/>
      <c r="E408" s="176"/>
      <c r="F408" s="176"/>
      <c r="I408" s="177"/>
    </row>
    <row r="409" spans="1:9" x14ac:dyDescent="0.3">
      <c r="A409" s="72"/>
      <c r="B409" s="72"/>
      <c r="C409" s="72"/>
      <c r="E409" s="176"/>
      <c r="F409" s="176"/>
      <c r="I409" s="177"/>
    </row>
    <row r="410" spans="1:9" x14ac:dyDescent="0.3">
      <c r="A410" s="72"/>
      <c r="B410" s="72"/>
      <c r="C410" s="72"/>
      <c r="E410" s="176"/>
      <c r="F410" s="176"/>
      <c r="I410" s="177"/>
    </row>
    <row r="411" spans="1:9" x14ac:dyDescent="0.3">
      <c r="A411" s="72"/>
      <c r="B411" s="72"/>
      <c r="C411" s="72"/>
      <c r="E411" s="176"/>
      <c r="F411" s="176"/>
      <c r="I411" s="177"/>
    </row>
    <row r="412" spans="1:9" x14ac:dyDescent="0.3">
      <c r="A412" s="72"/>
      <c r="B412" s="72"/>
      <c r="C412" s="72"/>
      <c r="E412" s="176"/>
      <c r="F412" s="176"/>
      <c r="I412" s="177"/>
    </row>
    <row r="413" spans="1:9" x14ac:dyDescent="0.3">
      <c r="A413" s="72"/>
      <c r="B413" s="72"/>
      <c r="C413" s="72"/>
      <c r="E413" s="176"/>
      <c r="F413" s="176"/>
      <c r="I413" s="177"/>
    </row>
    <row r="414" spans="1:9" x14ac:dyDescent="0.3">
      <c r="A414" s="72"/>
      <c r="B414" s="72"/>
      <c r="C414" s="72"/>
      <c r="E414" s="176"/>
      <c r="F414" s="176"/>
      <c r="I414" s="177"/>
    </row>
    <row r="415" spans="1:9" x14ac:dyDescent="0.3">
      <c r="A415" s="72"/>
      <c r="B415" s="72"/>
      <c r="C415" s="72"/>
      <c r="E415" s="176"/>
      <c r="F415" s="176"/>
      <c r="I415" s="177"/>
    </row>
    <row r="416" spans="1:9" x14ac:dyDescent="0.3">
      <c r="A416" s="72"/>
      <c r="B416" s="72"/>
      <c r="C416" s="72"/>
      <c r="E416" s="176"/>
      <c r="F416" s="176"/>
      <c r="I416" s="177"/>
    </row>
    <row r="417" spans="1:9" x14ac:dyDescent="0.3">
      <c r="A417" s="72"/>
      <c r="B417" s="72"/>
      <c r="C417" s="72"/>
      <c r="E417" s="176"/>
      <c r="F417" s="176"/>
      <c r="I417" s="177"/>
    </row>
    <row r="418" spans="1:9" x14ac:dyDescent="0.3">
      <c r="A418" s="72"/>
      <c r="B418" s="72"/>
      <c r="C418" s="72"/>
      <c r="E418" s="176"/>
      <c r="F418" s="176"/>
      <c r="I418" s="177"/>
    </row>
    <row r="419" spans="1:9" x14ac:dyDescent="0.3">
      <c r="A419" s="72"/>
      <c r="B419" s="72"/>
      <c r="C419" s="72"/>
      <c r="E419" s="176"/>
      <c r="F419" s="176"/>
      <c r="I419" s="177"/>
    </row>
    <row r="420" spans="1:9" x14ac:dyDescent="0.3">
      <c r="A420" s="72"/>
      <c r="B420" s="72"/>
      <c r="C420" s="72"/>
      <c r="E420" s="176"/>
      <c r="F420" s="176"/>
      <c r="I420" s="177"/>
    </row>
    <row r="421" spans="1:9" x14ac:dyDescent="0.3">
      <c r="A421" s="72"/>
      <c r="B421" s="72"/>
      <c r="C421" s="72"/>
      <c r="E421" s="176"/>
      <c r="F421" s="176"/>
      <c r="I421" s="177"/>
    </row>
    <row r="422" spans="1:9" x14ac:dyDescent="0.3">
      <c r="A422" s="72"/>
      <c r="B422" s="72"/>
      <c r="C422" s="72"/>
      <c r="E422" s="176"/>
      <c r="F422" s="176"/>
      <c r="I422" s="177"/>
    </row>
    <row r="423" spans="1:9" x14ac:dyDescent="0.3">
      <c r="A423" s="72"/>
      <c r="B423" s="72"/>
      <c r="C423" s="72"/>
      <c r="E423" s="176"/>
      <c r="F423" s="176"/>
      <c r="I423" s="177"/>
    </row>
    <row r="424" spans="1:9" x14ac:dyDescent="0.3">
      <c r="A424" s="72"/>
      <c r="B424" s="72"/>
      <c r="C424" s="72"/>
      <c r="E424" s="176"/>
      <c r="F424" s="176"/>
      <c r="I424" s="177"/>
    </row>
    <row r="425" spans="1:9" x14ac:dyDescent="0.3">
      <c r="A425" s="72"/>
      <c r="B425" s="72"/>
      <c r="C425" s="72"/>
      <c r="E425" s="176"/>
      <c r="F425" s="176"/>
      <c r="I425" s="177"/>
    </row>
    <row r="426" spans="1:9" x14ac:dyDescent="0.3">
      <c r="A426" s="72"/>
      <c r="B426" s="72"/>
      <c r="C426" s="72"/>
      <c r="E426" s="176"/>
      <c r="F426" s="176"/>
      <c r="I426" s="177"/>
    </row>
    <row r="427" spans="1:9" x14ac:dyDescent="0.3">
      <c r="A427" s="72"/>
      <c r="B427" s="72"/>
      <c r="C427" s="72"/>
      <c r="E427" s="176"/>
      <c r="F427" s="176"/>
      <c r="I427" s="177"/>
    </row>
    <row r="428" spans="1:9" x14ac:dyDescent="0.3">
      <c r="A428" s="72"/>
      <c r="B428" s="72"/>
      <c r="C428" s="72"/>
      <c r="E428" s="176"/>
      <c r="F428" s="176"/>
      <c r="I428" s="177"/>
    </row>
    <row r="429" spans="1:9" x14ac:dyDescent="0.3">
      <c r="A429" s="72"/>
      <c r="B429" s="72"/>
      <c r="C429" s="72"/>
      <c r="E429" s="176"/>
      <c r="F429" s="176"/>
      <c r="I429" s="177"/>
    </row>
    <row r="430" spans="1:9" x14ac:dyDescent="0.3">
      <c r="A430" s="72"/>
      <c r="B430" s="72"/>
      <c r="C430" s="72"/>
      <c r="E430" s="176"/>
      <c r="F430" s="176"/>
      <c r="I430" s="177"/>
    </row>
    <row r="431" spans="1:9" x14ac:dyDescent="0.3">
      <c r="A431" s="72"/>
      <c r="B431" s="72"/>
      <c r="C431" s="72"/>
      <c r="E431" s="176"/>
      <c r="F431" s="176"/>
      <c r="I431" s="177"/>
    </row>
    <row r="432" spans="1:9" x14ac:dyDescent="0.3">
      <c r="A432" s="72"/>
      <c r="B432" s="72"/>
      <c r="C432" s="72"/>
      <c r="E432" s="176"/>
      <c r="F432" s="176"/>
      <c r="I432" s="177"/>
    </row>
    <row r="433" spans="1:9" x14ac:dyDescent="0.3">
      <c r="A433" s="72"/>
      <c r="B433" s="72"/>
      <c r="C433" s="72"/>
      <c r="E433" s="176"/>
      <c r="F433" s="176"/>
      <c r="I433" s="177"/>
    </row>
    <row r="434" spans="1:9" x14ac:dyDescent="0.3">
      <c r="A434" s="72"/>
      <c r="B434" s="72"/>
      <c r="C434" s="72"/>
      <c r="E434" s="176"/>
      <c r="F434" s="176"/>
      <c r="I434" s="177"/>
    </row>
    <row r="435" spans="1:9" x14ac:dyDescent="0.3">
      <c r="A435" s="72"/>
      <c r="B435" s="72"/>
      <c r="C435" s="72"/>
      <c r="E435" s="176"/>
      <c r="F435" s="176"/>
      <c r="I435" s="177"/>
    </row>
    <row r="436" spans="1:9" x14ac:dyDescent="0.3">
      <c r="A436" s="72"/>
      <c r="B436" s="72"/>
      <c r="C436" s="72"/>
      <c r="E436" s="176"/>
      <c r="F436" s="176"/>
      <c r="I436" s="177"/>
    </row>
    <row r="437" spans="1:9" x14ac:dyDescent="0.3">
      <c r="A437" s="72"/>
      <c r="B437" s="72"/>
      <c r="C437" s="72"/>
      <c r="E437" s="176"/>
      <c r="F437" s="176"/>
      <c r="I437" s="177"/>
    </row>
    <row r="438" spans="1:9" x14ac:dyDescent="0.3">
      <c r="A438" s="72"/>
      <c r="B438" s="72"/>
      <c r="C438" s="72"/>
      <c r="E438" s="176"/>
      <c r="F438" s="176"/>
      <c r="I438" s="177"/>
    </row>
    <row r="439" spans="1:9" x14ac:dyDescent="0.3">
      <c r="A439" s="72"/>
      <c r="B439" s="72"/>
      <c r="C439" s="72"/>
      <c r="E439" s="176"/>
      <c r="F439" s="176"/>
      <c r="I439" s="177"/>
    </row>
    <row r="440" spans="1:9" x14ac:dyDescent="0.3">
      <c r="A440" s="72"/>
      <c r="B440" s="72"/>
      <c r="C440" s="72"/>
      <c r="E440" s="176"/>
      <c r="F440" s="176"/>
      <c r="I440" s="177"/>
    </row>
    <row r="441" spans="1:9" x14ac:dyDescent="0.3">
      <c r="A441" s="72"/>
      <c r="B441" s="72"/>
      <c r="C441" s="72"/>
      <c r="E441" s="176"/>
      <c r="F441" s="176"/>
      <c r="I441" s="177"/>
    </row>
    <row r="442" spans="1:9" x14ac:dyDescent="0.3">
      <c r="A442" s="72"/>
      <c r="B442" s="72"/>
      <c r="C442" s="72"/>
      <c r="E442" s="176"/>
      <c r="F442" s="176"/>
      <c r="I442" s="177"/>
    </row>
    <row r="443" spans="1:9" x14ac:dyDescent="0.3">
      <c r="A443" s="72"/>
      <c r="B443" s="72"/>
      <c r="C443" s="72"/>
      <c r="E443" s="176"/>
      <c r="F443" s="176"/>
      <c r="I443" s="177"/>
    </row>
    <row r="444" spans="1:9" x14ac:dyDescent="0.3">
      <c r="A444" s="72"/>
      <c r="B444" s="72"/>
      <c r="C444" s="72"/>
      <c r="E444" s="176"/>
      <c r="F444" s="176"/>
      <c r="I444" s="177"/>
    </row>
    <row r="445" spans="1:9" x14ac:dyDescent="0.3">
      <c r="A445" s="72"/>
      <c r="B445" s="72"/>
      <c r="C445" s="72"/>
      <c r="E445" s="176"/>
      <c r="F445" s="176"/>
      <c r="I445" s="177"/>
    </row>
    <row r="446" spans="1:9" x14ac:dyDescent="0.3">
      <c r="A446" s="72"/>
      <c r="B446" s="72"/>
      <c r="C446" s="72"/>
      <c r="E446" s="176"/>
      <c r="F446" s="176"/>
      <c r="I446" s="177"/>
    </row>
    <row r="447" spans="1:9" x14ac:dyDescent="0.3">
      <c r="A447" s="72"/>
      <c r="B447" s="72"/>
      <c r="C447" s="72"/>
      <c r="E447" s="176"/>
      <c r="F447" s="176"/>
      <c r="I447" s="177"/>
    </row>
    <row r="448" spans="1:9" x14ac:dyDescent="0.3">
      <c r="A448" s="72"/>
      <c r="B448" s="72"/>
      <c r="C448" s="72"/>
      <c r="E448" s="176"/>
      <c r="F448" s="176"/>
      <c r="I448" s="177"/>
    </row>
    <row r="449" spans="1:9" x14ac:dyDescent="0.3">
      <c r="A449" s="72"/>
      <c r="B449" s="72"/>
      <c r="C449" s="72"/>
      <c r="E449" s="176"/>
      <c r="F449" s="176"/>
      <c r="I449" s="177"/>
    </row>
    <row r="450" spans="1:9" x14ac:dyDescent="0.3">
      <c r="A450" s="72"/>
      <c r="B450" s="72"/>
      <c r="C450" s="72"/>
      <c r="E450" s="176"/>
      <c r="F450" s="176"/>
      <c r="I450" s="177"/>
    </row>
    <row r="451" spans="1:9" x14ac:dyDescent="0.3">
      <c r="A451" s="72"/>
      <c r="B451" s="72"/>
      <c r="C451" s="72"/>
      <c r="E451" s="176"/>
      <c r="F451" s="176"/>
      <c r="I451" s="177"/>
    </row>
    <row r="452" spans="1:9" x14ac:dyDescent="0.3">
      <c r="A452" s="72"/>
      <c r="B452" s="72"/>
      <c r="C452" s="72"/>
      <c r="E452" s="176"/>
      <c r="F452" s="176"/>
      <c r="I452" s="177"/>
    </row>
    <row r="453" spans="1:9" x14ac:dyDescent="0.3">
      <c r="A453" s="72"/>
      <c r="B453" s="72"/>
      <c r="C453" s="72"/>
      <c r="E453" s="176"/>
      <c r="F453" s="176"/>
      <c r="I453" s="177"/>
    </row>
    <row r="454" spans="1:9" x14ac:dyDescent="0.3">
      <c r="A454" s="72"/>
      <c r="B454" s="72"/>
      <c r="C454" s="72"/>
      <c r="E454" s="176"/>
      <c r="F454" s="176"/>
      <c r="I454" s="177"/>
    </row>
    <row r="455" spans="1:9" x14ac:dyDescent="0.3">
      <c r="A455" s="72"/>
      <c r="B455" s="72"/>
      <c r="C455" s="72"/>
      <c r="E455" s="176"/>
      <c r="F455" s="176"/>
      <c r="I455" s="177"/>
    </row>
    <row r="456" spans="1:9" x14ac:dyDescent="0.3">
      <c r="A456" s="72"/>
      <c r="B456" s="72"/>
      <c r="C456" s="72"/>
      <c r="E456" s="176"/>
      <c r="F456" s="176"/>
      <c r="I456" s="177"/>
    </row>
    <row r="457" spans="1:9" x14ac:dyDescent="0.3">
      <c r="A457" s="72"/>
      <c r="B457" s="72"/>
      <c r="C457" s="72"/>
      <c r="E457" s="176"/>
      <c r="F457" s="176"/>
      <c r="I457" s="177"/>
    </row>
    <row r="458" spans="1:9" x14ac:dyDescent="0.3">
      <c r="A458" s="72"/>
      <c r="B458" s="72"/>
      <c r="C458" s="72"/>
      <c r="E458" s="176"/>
      <c r="F458" s="176"/>
      <c r="I458" s="177"/>
    </row>
    <row r="459" spans="1:9" x14ac:dyDescent="0.3">
      <c r="A459" s="72"/>
      <c r="B459" s="72"/>
      <c r="C459" s="72"/>
      <c r="E459" s="176"/>
      <c r="F459" s="176"/>
      <c r="I459" s="177"/>
    </row>
    <row r="460" spans="1:9" x14ac:dyDescent="0.3">
      <c r="A460" s="72"/>
      <c r="B460" s="72"/>
      <c r="C460" s="72"/>
      <c r="E460" s="176"/>
      <c r="F460" s="176"/>
      <c r="I460" s="177"/>
    </row>
    <row r="461" spans="1:9" x14ac:dyDescent="0.3">
      <c r="A461" s="72"/>
      <c r="B461" s="72"/>
      <c r="C461" s="72"/>
      <c r="E461" s="176"/>
      <c r="F461" s="176"/>
      <c r="I461" s="177"/>
    </row>
    <row r="462" spans="1:9" x14ac:dyDescent="0.3">
      <c r="A462" s="72"/>
      <c r="B462" s="72"/>
      <c r="C462" s="72"/>
      <c r="E462" s="176"/>
      <c r="F462" s="176"/>
      <c r="I462" s="177"/>
    </row>
    <row r="463" spans="1:9" x14ac:dyDescent="0.3">
      <c r="A463" s="72"/>
      <c r="B463" s="72"/>
      <c r="C463" s="72"/>
      <c r="E463" s="176"/>
      <c r="F463" s="176"/>
      <c r="I463" s="177"/>
    </row>
    <row r="464" spans="1:9" x14ac:dyDescent="0.3">
      <c r="A464" s="72"/>
      <c r="B464" s="72"/>
      <c r="C464" s="72"/>
      <c r="E464" s="176"/>
      <c r="F464" s="176"/>
      <c r="I464" s="177"/>
    </row>
    <row r="465" spans="1:9" x14ac:dyDescent="0.3">
      <c r="A465" s="72"/>
      <c r="B465" s="72"/>
      <c r="C465" s="72"/>
      <c r="E465" s="176"/>
      <c r="F465" s="176"/>
      <c r="I465" s="177"/>
    </row>
    <row r="466" spans="1:9" x14ac:dyDescent="0.3">
      <c r="A466" s="72"/>
      <c r="B466" s="72"/>
      <c r="C466" s="72"/>
      <c r="E466" s="176"/>
      <c r="F466" s="176"/>
      <c r="I466" s="177"/>
    </row>
    <row r="467" spans="1:9" x14ac:dyDescent="0.3">
      <c r="A467" s="72"/>
      <c r="B467" s="72"/>
      <c r="C467" s="72"/>
      <c r="E467" s="176"/>
      <c r="F467" s="176"/>
      <c r="I467" s="177"/>
    </row>
    <row r="468" spans="1:9" x14ac:dyDescent="0.3">
      <c r="A468" s="72"/>
      <c r="B468" s="72"/>
      <c r="C468" s="72"/>
      <c r="E468" s="176"/>
      <c r="F468" s="176"/>
      <c r="I468" s="177"/>
    </row>
    <row r="469" spans="1:9" x14ac:dyDescent="0.3">
      <c r="A469" s="72"/>
      <c r="B469" s="72"/>
      <c r="C469" s="72"/>
      <c r="E469" s="176"/>
      <c r="F469" s="176"/>
      <c r="I469" s="177"/>
    </row>
    <row r="470" spans="1:9" x14ac:dyDescent="0.3">
      <c r="A470" s="72"/>
      <c r="B470" s="72"/>
      <c r="C470" s="72"/>
      <c r="E470" s="176"/>
      <c r="F470" s="176"/>
      <c r="I470" s="177"/>
    </row>
    <row r="471" spans="1:9" x14ac:dyDescent="0.3">
      <c r="A471" s="72"/>
      <c r="B471" s="72"/>
      <c r="C471" s="72"/>
      <c r="E471" s="176"/>
      <c r="F471" s="176"/>
      <c r="I471" s="177"/>
    </row>
    <row r="472" spans="1:9" x14ac:dyDescent="0.3">
      <c r="A472" s="72"/>
      <c r="B472" s="72"/>
      <c r="C472" s="72"/>
      <c r="E472" s="176"/>
      <c r="F472" s="176"/>
      <c r="I472" s="177"/>
    </row>
    <row r="473" spans="1:9" x14ac:dyDescent="0.3">
      <c r="A473" s="72"/>
      <c r="B473" s="72"/>
      <c r="C473" s="72"/>
      <c r="E473" s="176"/>
      <c r="F473" s="176"/>
      <c r="I473" s="177"/>
    </row>
    <row r="474" spans="1:9" x14ac:dyDescent="0.3">
      <c r="A474" s="72"/>
      <c r="B474" s="72"/>
      <c r="C474" s="72"/>
      <c r="E474" s="176"/>
      <c r="F474" s="176"/>
      <c r="I474" s="177"/>
    </row>
    <row r="475" spans="1:9" x14ac:dyDescent="0.3">
      <c r="A475" s="72"/>
      <c r="B475" s="72"/>
      <c r="C475" s="72"/>
      <c r="E475" s="176"/>
      <c r="F475" s="176"/>
      <c r="I475" s="177"/>
    </row>
    <row r="476" spans="1:9" x14ac:dyDescent="0.3">
      <c r="A476" s="72"/>
      <c r="B476" s="72"/>
      <c r="C476" s="72"/>
      <c r="E476" s="176"/>
      <c r="F476" s="176"/>
      <c r="I476" s="177"/>
    </row>
    <row r="477" spans="1:9" x14ac:dyDescent="0.3">
      <c r="A477" s="72"/>
      <c r="B477" s="72"/>
      <c r="C477" s="72"/>
      <c r="E477" s="176"/>
      <c r="F477" s="176"/>
      <c r="I477" s="177"/>
    </row>
    <row r="478" spans="1:9" x14ac:dyDescent="0.3">
      <c r="A478" s="72"/>
      <c r="B478" s="72"/>
      <c r="C478" s="72"/>
      <c r="E478" s="176"/>
      <c r="F478" s="176"/>
      <c r="I478" s="177"/>
    </row>
    <row r="479" spans="1:9" x14ac:dyDescent="0.3">
      <c r="A479" s="72"/>
      <c r="B479" s="72"/>
      <c r="C479" s="72"/>
      <c r="E479" s="176"/>
      <c r="F479" s="176"/>
      <c r="I479" s="177"/>
    </row>
    <row r="480" spans="1:9" x14ac:dyDescent="0.3">
      <c r="A480" s="72"/>
      <c r="B480" s="72"/>
      <c r="C480" s="72"/>
      <c r="E480" s="176"/>
      <c r="F480" s="176"/>
      <c r="I480" s="177"/>
    </row>
    <row r="481" spans="1:9" x14ac:dyDescent="0.3">
      <c r="A481" s="72"/>
      <c r="B481" s="72"/>
      <c r="C481" s="72"/>
      <c r="E481" s="176"/>
      <c r="F481" s="176"/>
      <c r="I481" s="177"/>
    </row>
    <row r="482" spans="1:9" x14ac:dyDescent="0.3">
      <c r="A482" s="72"/>
      <c r="B482" s="72"/>
      <c r="C482" s="72"/>
      <c r="E482" s="176"/>
      <c r="F482" s="176"/>
      <c r="I482" s="177"/>
    </row>
    <row r="483" spans="1:9" x14ac:dyDescent="0.3">
      <c r="A483" s="72"/>
      <c r="B483" s="72"/>
      <c r="C483" s="72"/>
      <c r="E483" s="176"/>
      <c r="F483" s="176"/>
      <c r="I483" s="177"/>
    </row>
    <row r="484" spans="1:9" x14ac:dyDescent="0.3">
      <c r="A484" s="72"/>
      <c r="B484" s="72"/>
      <c r="C484" s="72"/>
      <c r="E484" s="176"/>
      <c r="F484" s="176"/>
      <c r="I484" s="177"/>
    </row>
    <row r="485" spans="1:9" x14ac:dyDescent="0.3">
      <c r="A485" s="72"/>
      <c r="B485" s="72"/>
      <c r="C485" s="72"/>
      <c r="E485" s="176"/>
      <c r="F485" s="176"/>
      <c r="I485" s="177"/>
    </row>
    <row r="486" spans="1:9" x14ac:dyDescent="0.3">
      <c r="A486" s="72"/>
      <c r="B486" s="72"/>
      <c r="C486" s="72"/>
      <c r="E486" s="176"/>
      <c r="F486" s="176"/>
      <c r="I486" s="177"/>
    </row>
    <row r="487" spans="1:9" x14ac:dyDescent="0.3">
      <c r="A487" s="72"/>
      <c r="B487" s="72"/>
      <c r="C487" s="72"/>
      <c r="E487" s="176"/>
      <c r="F487" s="176"/>
      <c r="I487" s="177"/>
    </row>
    <row r="488" spans="1:9" x14ac:dyDescent="0.3">
      <c r="A488" s="72"/>
      <c r="B488" s="72"/>
      <c r="C488" s="72"/>
      <c r="E488" s="176"/>
      <c r="F488" s="176"/>
      <c r="I488" s="177"/>
    </row>
    <row r="489" spans="1:9" x14ac:dyDescent="0.3">
      <c r="A489" s="72"/>
      <c r="B489" s="72"/>
      <c r="C489" s="72"/>
      <c r="E489" s="176"/>
      <c r="F489" s="176"/>
      <c r="I489" s="177"/>
    </row>
    <row r="490" spans="1:9" x14ac:dyDescent="0.3">
      <c r="A490" s="72"/>
      <c r="B490" s="72"/>
      <c r="C490" s="72"/>
      <c r="E490" s="176"/>
      <c r="F490" s="176"/>
      <c r="I490" s="177"/>
    </row>
    <row r="491" spans="1:9" x14ac:dyDescent="0.3">
      <c r="A491" s="72"/>
      <c r="B491" s="72"/>
      <c r="C491" s="72"/>
      <c r="E491" s="176"/>
      <c r="F491" s="176"/>
      <c r="I491" s="177"/>
    </row>
    <row r="492" spans="1:9" x14ac:dyDescent="0.3">
      <c r="A492" s="72"/>
      <c r="B492" s="72"/>
      <c r="C492" s="72"/>
      <c r="E492" s="176"/>
      <c r="F492" s="176"/>
      <c r="I492" s="177"/>
    </row>
    <row r="493" spans="1:9" x14ac:dyDescent="0.3">
      <c r="A493" s="72"/>
      <c r="B493" s="72"/>
      <c r="C493" s="72"/>
      <c r="E493" s="176"/>
      <c r="F493" s="176"/>
      <c r="I493" s="177"/>
    </row>
    <row r="494" spans="1:9" x14ac:dyDescent="0.3">
      <c r="A494" s="72"/>
      <c r="B494" s="72"/>
      <c r="C494" s="72"/>
      <c r="E494" s="176"/>
      <c r="F494" s="176"/>
      <c r="I494" s="177"/>
    </row>
    <row r="495" spans="1:9" x14ac:dyDescent="0.3">
      <c r="A495" s="72"/>
      <c r="B495" s="72"/>
      <c r="C495" s="72"/>
      <c r="E495" s="176"/>
      <c r="F495" s="176"/>
      <c r="I495" s="177"/>
    </row>
    <row r="496" spans="1:9" x14ac:dyDescent="0.3">
      <c r="A496" s="72"/>
      <c r="B496" s="72"/>
      <c r="C496" s="72"/>
      <c r="E496" s="176"/>
      <c r="F496" s="176"/>
      <c r="I496" s="177"/>
    </row>
    <row r="497" spans="1:9" x14ac:dyDescent="0.3">
      <c r="A497" s="72"/>
      <c r="B497" s="72"/>
      <c r="C497" s="72"/>
      <c r="E497" s="176"/>
      <c r="F497" s="176"/>
      <c r="I497" s="177"/>
    </row>
    <row r="498" spans="1:9" x14ac:dyDescent="0.3">
      <c r="A498" s="72"/>
      <c r="B498" s="72"/>
      <c r="C498" s="72"/>
      <c r="E498" s="176"/>
      <c r="F498" s="176"/>
      <c r="I498" s="177"/>
    </row>
    <row r="499" spans="1:9" x14ac:dyDescent="0.3">
      <c r="A499" s="72"/>
      <c r="B499" s="72"/>
      <c r="C499" s="72"/>
      <c r="E499" s="176"/>
      <c r="F499" s="176"/>
      <c r="I499" s="177"/>
    </row>
    <row r="500" spans="1:9" x14ac:dyDescent="0.3">
      <c r="A500" s="72"/>
      <c r="B500" s="72"/>
      <c r="C500" s="72"/>
      <c r="E500" s="176"/>
      <c r="F500" s="176"/>
      <c r="I500" s="177"/>
    </row>
    <row r="501" spans="1:9" x14ac:dyDescent="0.3">
      <c r="A501" s="72"/>
      <c r="B501" s="72"/>
      <c r="C501" s="72"/>
      <c r="E501" s="176"/>
      <c r="F501" s="176"/>
      <c r="I501" s="177"/>
    </row>
    <row r="502" spans="1:9" x14ac:dyDescent="0.3">
      <c r="A502" s="72"/>
      <c r="B502" s="72"/>
      <c r="C502" s="72"/>
      <c r="E502" s="176"/>
      <c r="F502" s="176"/>
      <c r="I502" s="177"/>
    </row>
    <row r="503" spans="1:9" x14ac:dyDescent="0.3">
      <c r="A503" s="72"/>
      <c r="B503" s="72"/>
      <c r="C503" s="72"/>
      <c r="E503" s="176"/>
      <c r="F503" s="176"/>
      <c r="I503" s="177"/>
    </row>
    <row r="504" spans="1:9" x14ac:dyDescent="0.3">
      <c r="A504" s="72"/>
      <c r="B504" s="72"/>
      <c r="C504" s="72"/>
      <c r="E504" s="176"/>
      <c r="F504" s="176"/>
      <c r="I504" s="177"/>
    </row>
    <row r="505" spans="1:9" x14ac:dyDescent="0.3">
      <c r="A505" s="72"/>
      <c r="B505" s="72"/>
      <c r="C505" s="72"/>
      <c r="E505" s="176"/>
      <c r="F505" s="176"/>
      <c r="I505" s="177"/>
    </row>
    <row r="506" spans="1:9" x14ac:dyDescent="0.3">
      <c r="A506" s="72"/>
      <c r="B506" s="72"/>
      <c r="C506" s="72"/>
      <c r="E506" s="176"/>
      <c r="F506" s="176"/>
      <c r="I506" s="177"/>
    </row>
    <row r="507" spans="1:9" x14ac:dyDescent="0.3">
      <c r="A507" s="72"/>
      <c r="B507" s="72"/>
      <c r="C507" s="72"/>
      <c r="E507" s="176"/>
      <c r="F507" s="176"/>
      <c r="I507" s="177"/>
    </row>
    <row r="508" spans="1:9" x14ac:dyDescent="0.3">
      <c r="A508" s="72"/>
      <c r="B508" s="72"/>
      <c r="C508" s="72"/>
      <c r="E508" s="176"/>
      <c r="F508" s="176"/>
      <c r="I508" s="177"/>
    </row>
    <row r="509" spans="1:9" x14ac:dyDescent="0.3">
      <c r="A509" s="72"/>
      <c r="B509" s="72"/>
      <c r="C509" s="72"/>
      <c r="E509" s="176"/>
      <c r="F509" s="176"/>
      <c r="I509" s="177"/>
    </row>
    <row r="510" spans="1:9" x14ac:dyDescent="0.3">
      <c r="A510" s="72"/>
      <c r="B510" s="72"/>
      <c r="C510" s="72"/>
      <c r="E510" s="176"/>
      <c r="F510" s="176"/>
      <c r="I510" s="177"/>
    </row>
    <row r="511" spans="1:9" x14ac:dyDescent="0.3">
      <c r="A511" s="72"/>
      <c r="B511" s="72"/>
      <c r="C511" s="72"/>
      <c r="E511" s="176"/>
      <c r="F511" s="176"/>
      <c r="I511" s="177"/>
    </row>
    <row r="512" spans="1:9" x14ac:dyDescent="0.3">
      <c r="A512" s="72"/>
      <c r="B512" s="72"/>
      <c r="C512" s="72"/>
      <c r="E512" s="176"/>
      <c r="F512" s="176"/>
      <c r="I512" s="177"/>
    </row>
    <row r="513" spans="1:9" x14ac:dyDescent="0.3">
      <c r="A513" s="72"/>
      <c r="B513" s="72"/>
      <c r="C513" s="72"/>
      <c r="E513" s="176"/>
      <c r="F513" s="176"/>
      <c r="I513" s="177"/>
    </row>
    <row r="514" spans="1:9" x14ac:dyDescent="0.3">
      <c r="A514" s="72"/>
      <c r="B514" s="72"/>
      <c r="C514" s="72"/>
      <c r="E514" s="176"/>
      <c r="F514" s="176"/>
      <c r="I514" s="177"/>
    </row>
    <row r="515" spans="1:9" x14ac:dyDescent="0.3">
      <c r="A515" s="72"/>
      <c r="B515" s="72"/>
      <c r="C515" s="72"/>
      <c r="E515" s="176"/>
      <c r="F515" s="176"/>
      <c r="I515" s="177"/>
    </row>
    <row r="516" spans="1:9" x14ac:dyDescent="0.3">
      <c r="A516" s="72"/>
      <c r="B516" s="72"/>
      <c r="C516" s="72"/>
      <c r="E516" s="176"/>
      <c r="F516" s="176"/>
      <c r="I516" s="177"/>
    </row>
    <row r="517" spans="1:9" x14ac:dyDescent="0.3">
      <c r="A517" s="72"/>
      <c r="B517" s="72"/>
      <c r="C517" s="72"/>
      <c r="E517" s="176"/>
      <c r="F517" s="176"/>
      <c r="I517" s="177"/>
    </row>
    <row r="518" spans="1:9" x14ac:dyDescent="0.3">
      <c r="A518" s="72"/>
      <c r="B518" s="72"/>
      <c r="C518" s="72"/>
      <c r="E518" s="176"/>
      <c r="F518" s="176"/>
      <c r="I518" s="177"/>
    </row>
    <row r="519" spans="1:9" x14ac:dyDescent="0.3">
      <c r="A519" s="72"/>
      <c r="B519" s="72"/>
      <c r="C519" s="72"/>
      <c r="E519" s="176"/>
      <c r="F519" s="176"/>
      <c r="I519" s="177"/>
    </row>
    <row r="520" spans="1:9" x14ac:dyDescent="0.3">
      <c r="A520" s="72"/>
      <c r="B520" s="72"/>
      <c r="C520" s="72"/>
      <c r="E520" s="176"/>
      <c r="F520" s="176"/>
      <c r="I520" s="177"/>
    </row>
    <row r="521" spans="1:9" x14ac:dyDescent="0.3">
      <c r="A521" s="72"/>
      <c r="B521" s="72"/>
      <c r="C521" s="72"/>
      <c r="E521" s="176"/>
      <c r="F521" s="176"/>
      <c r="I521" s="177"/>
    </row>
    <row r="522" spans="1:9" x14ac:dyDescent="0.3">
      <c r="A522" s="72"/>
      <c r="B522" s="72"/>
      <c r="C522" s="72"/>
      <c r="E522" s="176"/>
      <c r="F522" s="176"/>
      <c r="I522" s="177"/>
    </row>
    <row r="523" spans="1:9" x14ac:dyDescent="0.3">
      <c r="A523" s="72"/>
      <c r="B523" s="72"/>
      <c r="C523" s="72"/>
      <c r="E523" s="176"/>
      <c r="F523" s="176"/>
      <c r="I523" s="177"/>
    </row>
    <row r="524" spans="1:9" x14ac:dyDescent="0.3">
      <c r="A524" s="72"/>
      <c r="B524" s="72"/>
      <c r="C524" s="72"/>
      <c r="E524" s="176"/>
      <c r="F524" s="176"/>
      <c r="I524" s="177"/>
    </row>
    <row r="525" spans="1:9" x14ac:dyDescent="0.3">
      <c r="A525" s="72"/>
      <c r="B525" s="72"/>
      <c r="C525" s="72"/>
      <c r="E525" s="176"/>
      <c r="F525" s="176"/>
      <c r="I525" s="177"/>
    </row>
    <row r="526" spans="1:9" x14ac:dyDescent="0.3">
      <c r="A526" s="72"/>
      <c r="B526" s="72"/>
      <c r="C526" s="72"/>
      <c r="E526" s="176"/>
      <c r="F526" s="176"/>
      <c r="I526" s="177"/>
    </row>
    <row r="527" spans="1:9" x14ac:dyDescent="0.3">
      <c r="A527" s="72"/>
      <c r="B527" s="72"/>
      <c r="C527" s="72"/>
      <c r="E527" s="176"/>
      <c r="F527" s="176"/>
      <c r="I527" s="177"/>
    </row>
    <row r="528" spans="1:9" x14ac:dyDescent="0.3">
      <c r="A528" s="72"/>
      <c r="B528" s="72"/>
      <c r="C528" s="72"/>
      <c r="E528" s="176"/>
      <c r="F528" s="176"/>
      <c r="I528" s="177"/>
    </row>
    <row r="529" spans="1:9" x14ac:dyDescent="0.3">
      <c r="A529" s="72"/>
      <c r="B529" s="72"/>
      <c r="C529" s="72"/>
      <c r="E529" s="176"/>
      <c r="F529" s="176"/>
      <c r="I529" s="177"/>
    </row>
    <row r="530" spans="1:9" x14ac:dyDescent="0.3">
      <c r="A530" s="72"/>
      <c r="B530" s="72"/>
      <c r="C530" s="72"/>
      <c r="E530" s="176"/>
      <c r="F530" s="176"/>
      <c r="I530" s="177"/>
    </row>
    <row r="531" spans="1:9" x14ac:dyDescent="0.3">
      <c r="A531" s="72"/>
      <c r="B531" s="72"/>
      <c r="C531" s="72"/>
      <c r="E531" s="176"/>
      <c r="F531" s="176"/>
      <c r="I531" s="177"/>
    </row>
    <row r="532" spans="1:9" x14ac:dyDescent="0.3">
      <c r="A532" s="72"/>
      <c r="B532" s="72"/>
      <c r="C532" s="72"/>
      <c r="E532" s="176"/>
      <c r="F532" s="176"/>
      <c r="I532" s="177"/>
    </row>
    <row r="533" spans="1:9" x14ac:dyDescent="0.3">
      <c r="A533" s="72"/>
      <c r="B533" s="72"/>
      <c r="C533" s="72"/>
      <c r="E533" s="176"/>
      <c r="F533" s="176"/>
      <c r="I533" s="177"/>
    </row>
    <row r="534" spans="1:9" x14ac:dyDescent="0.3">
      <c r="A534" s="72"/>
      <c r="B534" s="72"/>
      <c r="C534" s="72"/>
      <c r="E534" s="176"/>
      <c r="F534" s="176"/>
      <c r="I534" s="177"/>
    </row>
    <row r="535" spans="1:9" x14ac:dyDescent="0.3">
      <c r="A535" s="72"/>
      <c r="B535" s="72"/>
      <c r="C535" s="72"/>
      <c r="E535" s="176"/>
      <c r="F535" s="176"/>
      <c r="I535" s="177"/>
    </row>
    <row r="536" spans="1:9" x14ac:dyDescent="0.3">
      <c r="A536" s="72"/>
      <c r="B536" s="72"/>
      <c r="C536" s="72"/>
      <c r="E536" s="176"/>
      <c r="F536" s="176"/>
      <c r="I536" s="177"/>
    </row>
    <row r="537" spans="1:9" x14ac:dyDescent="0.3">
      <c r="A537" s="72"/>
      <c r="B537" s="72"/>
      <c r="C537" s="72"/>
      <c r="E537" s="176"/>
      <c r="F537" s="176"/>
      <c r="I537" s="177"/>
    </row>
    <row r="538" spans="1:9" x14ac:dyDescent="0.3">
      <c r="A538" s="72"/>
      <c r="B538" s="72"/>
      <c r="C538" s="72"/>
      <c r="E538" s="176"/>
      <c r="F538" s="176"/>
      <c r="I538" s="177"/>
    </row>
    <row r="539" spans="1:9" x14ac:dyDescent="0.3">
      <c r="A539" s="72"/>
      <c r="B539" s="72"/>
      <c r="C539" s="72"/>
      <c r="E539" s="176"/>
      <c r="F539" s="176"/>
      <c r="I539" s="177"/>
    </row>
    <row r="540" spans="1:9" x14ac:dyDescent="0.3">
      <c r="A540" s="72"/>
      <c r="B540" s="72"/>
      <c r="C540" s="72"/>
      <c r="E540" s="176"/>
      <c r="F540" s="176"/>
      <c r="I540" s="177"/>
    </row>
    <row r="541" spans="1:9" x14ac:dyDescent="0.3">
      <c r="A541" s="72"/>
      <c r="B541" s="72"/>
      <c r="C541" s="72"/>
      <c r="E541" s="176"/>
      <c r="F541" s="176"/>
      <c r="I541" s="177"/>
    </row>
    <row r="542" spans="1:9" x14ac:dyDescent="0.3">
      <c r="A542" s="72"/>
      <c r="B542" s="72"/>
      <c r="C542" s="72"/>
      <c r="E542" s="176"/>
      <c r="F542" s="176"/>
      <c r="I542" s="177"/>
    </row>
    <row r="543" spans="1:9" x14ac:dyDescent="0.3">
      <c r="A543" s="72"/>
      <c r="B543" s="72"/>
      <c r="C543" s="72"/>
      <c r="E543" s="176"/>
      <c r="F543" s="176"/>
      <c r="I543" s="177"/>
    </row>
    <row r="544" spans="1:9" x14ac:dyDescent="0.3">
      <c r="A544" s="72"/>
      <c r="B544" s="72"/>
      <c r="C544" s="72"/>
      <c r="E544" s="176"/>
      <c r="F544" s="176"/>
      <c r="I544" s="177"/>
    </row>
    <row r="545" spans="1:9" x14ac:dyDescent="0.3">
      <c r="A545" s="72"/>
      <c r="B545" s="72"/>
      <c r="C545" s="72"/>
      <c r="E545" s="176"/>
      <c r="F545" s="176"/>
      <c r="I545" s="177"/>
    </row>
    <row r="546" spans="1:9" x14ac:dyDescent="0.3">
      <c r="A546" s="72"/>
      <c r="B546" s="72"/>
      <c r="C546" s="72"/>
      <c r="E546" s="176"/>
      <c r="F546" s="176"/>
      <c r="I546" s="177"/>
    </row>
    <row r="547" spans="1:9" x14ac:dyDescent="0.3">
      <c r="A547" s="72"/>
      <c r="B547" s="72"/>
      <c r="C547" s="72"/>
      <c r="E547" s="176"/>
      <c r="F547" s="176"/>
      <c r="I547" s="177"/>
    </row>
    <row r="548" spans="1:9" x14ac:dyDescent="0.3">
      <c r="A548" s="72"/>
      <c r="B548" s="72"/>
      <c r="C548" s="72"/>
      <c r="E548" s="176"/>
      <c r="F548" s="176"/>
      <c r="I548" s="177"/>
    </row>
    <row r="549" spans="1:9" x14ac:dyDescent="0.3">
      <c r="A549" s="72"/>
      <c r="B549" s="72"/>
      <c r="C549" s="72"/>
      <c r="E549" s="176"/>
      <c r="F549" s="176"/>
      <c r="I549" s="177"/>
    </row>
    <row r="550" spans="1:9" x14ac:dyDescent="0.3">
      <c r="A550" s="72"/>
      <c r="B550" s="72"/>
      <c r="C550" s="72"/>
      <c r="E550" s="176"/>
      <c r="F550" s="176"/>
      <c r="I550" s="177"/>
    </row>
    <row r="551" spans="1:9" x14ac:dyDescent="0.3">
      <c r="A551" s="72"/>
      <c r="B551" s="72"/>
      <c r="C551" s="72"/>
      <c r="E551" s="176"/>
      <c r="F551" s="176"/>
      <c r="I551" s="177"/>
    </row>
    <row r="552" spans="1:9" x14ac:dyDescent="0.3">
      <c r="A552" s="72"/>
      <c r="B552" s="72"/>
      <c r="C552" s="72"/>
      <c r="E552" s="176"/>
      <c r="F552" s="176"/>
      <c r="I552" s="177"/>
    </row>
    <row r="553" spans="1:9" x14ac:dyDescent="0.3">
      <c r="A553" s="72"/>
      <c r="B553" s="72"/>
      <c r="C553" s="72"/>
      <c r="E553" s="176"/>
      <c r="F553" s="176"/>
      <c r="I553" s="177"/>
    </row>
    <row r="554" spans="1:9" x14ac:dyDescent="0.3">
      <c r="A554" s="72"/>
      <c r="B554" s="72"/>
      <c r="C554" s="72"/>
      <c r="E554" s="176"/>
      <c r="F554" s="176"/>
      <c r="I554" s="177"/>
    </row>
    <row r="555" spans="1:9" x14ac:dyDescent="0.3">
      <c r="A555" s="72"/>
      <c r="B555" s="72"/>
      <c r="C555" s="72"/>
      <c r="E555" s="176"/>
      <c r="F555" s="176"/>
      <c r="I555" s="177"/>
    </row>
    <row r="556" spans="1:9" x14ac:dyDescent="0.3">
      <c r="A556" s="72"/>
      <c r="B556" s="72"/>
      <c r="C556" s="72"/>
      <c r="E556" s="176"/>
      <c r="F556" s="176"/>
      <c r="I556" s="177"/>
    </row>
    <row r="557" spans="1:9" x14ac:dyDescent="0.3">
      <c r="A557" s="72"/>
      <c r="B557" s="72"/>
      <c r="C557" s="72"/>
      <c r="E557" s="176"/>
      <c r="F557" s="176"/>
      <c r="I557" s="177"/>
    </row>
    <row r="558" spans="1:9" x14ac:dyDescent="0.3">
      <c r="A558" s="72"/>
      <c r="B558" s="72"/>
      <c r="C558" s="72"/>
      <c r="E558" s="176"/>
      <c r="F558" s="176"/>
      <c r="I558" s="177"/>
    </row>
    <row r="559" spans="1:9" x14ac:dyDescent="0.3">
      <c r="A559" s="72"/>
      <c r="B559" s="72"/>
      <c r="C559" s="72"/>
      <c r="E559" s="176"/>
      <c r="F559" s="176"/>
      <c r="I559" s="177"/>
    </row>
    <row r="560" spans="1:9" x14ac:dyDescent="0.3">
      <c r="A560" s="72"/>
      <c r="B560" s="72"/>
      <c r="C560" s="72"/>
      <c r="E560" s="176"/>
      <c r="F560" s="176"/>
      <c r="I560" s="177"/>
    </row>
    <row r="561" spans="1:9" x14ac:dyDescent="0.3">
      <c r="A561" s="72"/>
      <c r="B561" s="72"/>
      <c r="C561" s="72"/>
      <c r="E561" s="176"/>
      <c r="F561" s="176"/>
      <c r="I561" s="177"/>
    </row>
    <row r="562" spans="1:9" x14ac:dyDescent="0.3">
      <c r="A562" s="72"/>
      <c r="B562" s="72"/>
      <c r="C562" s="72"/>
      <c r="E562" s="176"/>
      <c r="F562" s="176"/>
      <c r="I562" s="177"/>
    </row>
    <row r="563" spans="1:9" x14ac:dyDescent="0.3">
      <c r="A563" s="72"/>
      <c r="B563" s="72"/>
      <c r="C563" s="72"/>
      <c r="E563" s="176"/>
      <c r="F563" s="176"/>
      <c r="I563" s="177"/>
    </row>
    <row r="564" spans="1:9" x14ac:dyDescent="0.3">
      <c r="A564" s="72"/>
      <c r="B564" s="72"/>
      <c r="C564" s="72"/>
      <c r="E564" s="176"/>
      <c r="F564" s="176"/>
      <c r="I564" s="177"/>
    </row>
    <row r="565" spans="1:9" x14ac:dyDescent="0.3">
      <c r="A565" s="72"/>
      <c r="B565" s="72"/>
      <c r="C565" s="72"/>
      <c r="E565" s="176"/>
      <c r="F565" s="176"/>
      <c r="I565" s="177"/>
    </row>
    <row r="566" spans="1:9" x14ac:dyDescent="0.3">
      <c r="A566" s="72"/>
      <c r="B566" s="72"/>
      <c r="C566" s="72"/>
      <c r="E566" s="176"/>
      <c r="F566" s="176"/>
      <c r="I566" s="177"/>
    </row>
    <row r="567" spans="1:9" x14ac:dyDescent="0.3">
      <c r="A567" s="72"/>
      <c r="B567" s="72"/>
      <c r="C567" s="72"/>
      <c r="E567" s="176"/>
      <c r="F567" s="176"/>
      <c r="I567" s="177"/>
    </row>
    <row r="568" spans="1:9" x14ac:dyDescent="0.3">
      <c r="A568" s="72"/>
      <c r="B568" s="72"/>
      <c r="C568" s="72"/>
      <c r="E568" s="176"/>
      <c r="F568" s="176"/>
      <c r="I568" s="177"/>
    </row>
    <row r="569" spans="1:9" x14ac:dyDescent="0.3">
      <c r="A569" s="72"/>
      <c r="B569" s="72"/>
      <c r="C569" s="72"/>
      <c r="E569" s="176"/>
      <c r="F569" s="176"/>
      <c r="I569" s="177"/>
    </row>
    <row r="570" spans="1:9" x14ac:dyDescent="0.3">
      <c r="A570" s="72"/>
      <c r="B570" s="72"/>
      <c r="C570" s="72"/>
      <c r="E570" s="176"/>
      <c r="F570" s="176"/>
      <c r="I570" s="177"/>
    </row>
    <row r="571" spans="1:9" x14ac:dyDescent="0.3">
      <c r="A571" s="72"/>
      <c r="B571" s="72"/>
      <c r="C571" s="72"/>
      <c r="E571" s="176"/>
      <c r="F571" s="176"/>
      <c r="I571" s="177"/>
    </row>
    <row r="572" spans="1:9" x14ac:dyDescent="0.3">
      <c r="A572" s="72"/>
      <c r="B572" s="72"/>
      <c r="C572" s="72"/>
      <c r="E572" s="176"/>
      <c r="F572" s="176"/>
      <c r="I572" s="177"/>
    </row>
    <row r="573" spans="1:9" x14ac:dyDescent="0.3">
      <c r="A573" s="72"/>
      <c r="B573" s="72"/>
      <c r="C573" s="72"/>
      <c r="E573" s="176"/>
      <c r="F573" s="176"/>
      <c r="I573" s="177"/>
    </row>
    <row r="574" spans="1:9" x14ac:dyDescent="0.3">
      <c r="A574" s="72"/>
      <c r="B574" s="72"/>
      <c r="C574" s="72"/>
      <c r="E574" s="176"/>
      <c r="F574" s="176"/>
      <c r="I574" s="177"/>
    </row>
    <row r="575" spans="1:9" x14ac:dyDescent="0.3">
      <c r="A575" s="72"/>
      <c r="B575" s="72"/>
      <c r="C575" s="72"/>
      <c r="E575" s="176"/>
      <c r="F575" s="176"/>
      <c r="I575" s="177"/>
    </row>
    <row r="576" spans="1:9" x14ac:dyDescent="0.3">
      <c r="A576" s="72"/>
      <c r="B576" s="72"/>
      <c r="C576" s="72"/>
      <c r="E576" s="176"/>
      <c r="F576" s="176"/>
      <c r="I576" s="177"/>
    </row>
    <row r="577" spans="1:9" x14ac:dyDescent="0.3">
      <c r="A577" s="72"/>
      <c r="B577" s="72"/>
      <c r="C577" s="72"/>
      <c r="E577" s="176"/>
      <c r="F577" s="176"/>
      <c r="I577" s="177"/>
    </row>
    <row r="578" spans="1:9" x14ac:dyDescent="0.3">
      <c r="A578" s="72"/>
      <c r="B578" s="72"/>
      <c r="C578" s="72"/>
      <c r="E578" s="176"/>
      <c r="F578" s="176"/>
      <c r="I578" s="177"/>
    </row>
    <row r="579" spans="1:9" x14ac:dyDescent="0.3">
      <c r="A579" s="72"/>
      <c r="B579" s="72"/>
      <c r="C579" s="72"/>
      <c r="E579" s="176"/>
      <c r="F579" s="176"/>
      <c r="I579" s="177"/>
    </row>
    <row r="580" spans="1:9" x14ac:dyDescent="0.3">
      <c r="A580" s="72"/>
      <c r="B580" s="72"/>
      <c r="C580" s="72"/>
      <c r="E580" s="176"/>
      <c r="F580" s="176"/>
      <c r="I580" s="177"/>
    </row>
    <row r="581" spans="1:9" x14ac:dyDescent="0.3">
      <c r="A581" s="72"/>
      <c r="B581" s="72"/>
      <c r="C581" s="72"/>
      <c r="E581" s="176"/>
      <c r="F581" s="176"/>
      <c r="I581" s="177"/>
    </row>
    <row r="582" spans="1:9" x14ac:dyDescent="0.3">
      <c r="A582" s="72"/>
      <c r="B582" s="72"/>
      <c r="C582" s="72"/>
      <c r="E582" s="176"/>
      <c r="F582" s="176"/>
      <c r="I582" s="177"/>
    </row>
    <row r="583" spans="1:9" x14ac:dyDescent="0.3">
      <c r="A583" s="72"/>
      <c r="B583" s="72"/>
      <c r="C583" s="72"/>
      <c r="E583" s="176"/>
      <c r="F583" s="176"/>
      <c r="I583" s="177"/>
    </row>
    <row r="584" spans="1:9" x14ac:dyDescent="0.3">
      <c r="A584" s="72"/>
      <c r="B584" s="72"/>
      <c r="C584" s="72"/>
      <c r="E584" s="176"/>
      <c r="F584" s="176"/>
      <c r="I584" s="177"/>
    </row>
    <row r="585" spans="1:9" x14ac:dyDescent="0.3">
      <c r="A585" s="72"/>
      <c r="B585" s="72"/>
      <c r="C585" s="72"/>
      <c r="E585" s="176"/>
      <c r="F585" s="176"/>
      <c r="I585" s="177"/>
    </row>
    <row r="586" spans="1:9" x14ac:dyDescent="0.3">
      <c r="A586" s="72"/>
      <c r="B586" s="72"/>
      <c r="C586" s="72"/>
      <c r="E586" s="176"/>
      <c r="F586" s="176"/>
      <c r="I586" s="177"/>
    </row>
    <row r="587" spans="1:9" x14ac:dyDescent="0.3">
      <c r="A587" s="72"/>
      <c r="B587" s="72"/>
      <c r="C587" s="72"/>
      <c r="E587" s="176"/>
      <c r="F587" s="176"/>
      <c r="I587" s="177"/>
    </row>
    <row r="588" spans="1:9" x14ac:dyDescent="0.3">
      <c r="A588" s="72"/>
      <c r="B588" s="72"/>
      <c r="C588" s="72"/>
      <c r="E588" s="176"/>
      <c r="F588" s="176"/>
      <c r="I588" s="177"/>
    </row>
    <row r="589" spans="1:9" x14ac:dyDescent="0.3">
      <c r="A589" s="72"/>
      <c r="B589" s="72"/>
      <c r="C589" s="72"/>
      <c r="E589" s="176"/>
      <c r="F589" s="176"/>
      <c r="I589" s="177"/>
    </row>
    <row r="590" spans="1:9" x14ac:dyDescent="0.3">
      <c r="A590" s="72"/>
      <c r="B590" s="72"/>
      <c r="C590" s="72"/>
      <c r="E590" s="176"/>
      <c r="F590" s="176"/>
      <c r="I590" s="177"/>
    </row>
    <row r="591" spans="1:9" x14ac:dyDescent="0.3">
      <c r="A591" s="72"/>
      <c r="B591" s="72"/>
      <c r="C591" s="72"/>
      <c r="E591" s="176"/>
      <c r="F591" s="176"/>
      <c r="I591" s="177"/>
    </row>
    <row r="592" spans="1:9" x14ac:dyDescent="0.3">
      <c r="A592" s="72"/>
      <c r="B592" s="72"/>
      <c r="C592" s="72"/>
      <c r="E592" s="176"/>
      <c r="F592" s="176"/>
      <c r="I592" s="177"/>
    </row>
    <row r="593" spans="1:9" x14ac:dyDescent="0.3">
      <c r="A593" s="72"/>
      <c r="B593" s="72"/>
      <c r="C593" s="72"/>
      <c r="E593" s="176"/>
      <c r="F593" s="176"/>
      <c r="I593" s="177"/>
    </row>
    <row r="594" spans="1:9" x14ac:dyDescent="0.3">
      <c r="A594" s="72"/>
      <c r="B594" s="72"/>
      <c r="C594" s="72"/>
      <c r="E594" s="176"/>
      <c r="F594" s="176"/>
      <c r="I594" s="177"/>
    </row>
    <row r="595" spans="1:9" x14ac:dyDescent="0.3">
      <c r="A595" s="72"/>
      <c r="B595" s="72"/>
      <c r="C595" s="72"/>
      <c r="E595" s="176"/>
      <c r="F595" s="176"/>
      <c r="I595" s="177"/>
    </row>
    <row r="596" spans="1:9" x14ac:dyDescent="0.3">
      <c r="A596" s="72"/>
      <c r="B596" s="72"/>
      <c r="C596" s="72"/>
      <c r="E596" s="176"/>
      <c r="F596" s="176"/>
      <c r="I596" s="177"/>
    </row>
    <row r="597" spans="1:9" x14ac:dyDescent="0.3">
      <c r="A597" s="72"/>
      <c r="B597" s="72"/>
      <c r="C597" s="72"/>
      <c r="E597" s="176"/>
      <c r="F597" s="176"/>
      <c r="I597" s="177"/>
    </row>
    <row r="598" spans="1:9" x14ac:dyDescent="0.3">
      <c r="A598" s="72"/>
      <c r="B598" s="72"/>
      <c r="C598" s="72"/>
      <c r="E598" s="176"/>
      <c r="F598" s="176"/>
      <c r="I598" s="177"/>
    </row>
    <row r="599" spans="1:9" x14ac:dyDescent="0.3">
      <c r="A599" s="72"/>
      <c r="B599" s="72"/>
      <c r="C599" s="72"/>
      <c r="E599" s="176"/>
      <c r="F599" s="176"/>
      <c r="I599" s="177"/>
    </row>
    <row r="600" spans="1:9" x14ac:dyDescent="0.3">
      <c r="A600" s="72"/>
      <c r="B600" s="72"/>
      <c r="C600" s="72"/>
      <c r="E600" s="176"/>
      <c r="F600" s="176"/>
      <c r="I600" s="177"/>
    </row>
    <row r="601" spans="1:9" x14ac:dyDescent="0.3">
      <c r="A601" s="72"/>
      <c r="B601" s="72"/>
      <c r="C601" s="72"/>
      <c r="E601" s="176"/>
      <c r="F601" s="176"/>
      <c r="I601" s="177"/>
    </row>
    <row r="602" spans="1:9" x14ac:dyDescent="0.3">
      <c r="A602" s="72"/>
      <c r="B602" s="72"/>
      <c r="C602" s="72"/>
      <c r="E602" s="176"/>
      <c r="F602" s="176"/>
      <c r="I602" s="177"/>
    </row>
    <row r="603" spans="1:9" x14ac:dyDescent="0.3">
      <c r="A603" s="72"/>
      <c r="B603" s="72"/>
      <c r="C603" s="72"/>
      <c r="E603" s="176"/>
      <c r="F603" s="176"/>
      <c r="I603" s="177"/>
    </row>
    <row r="604" spans="1:9" x14ac:dyDescent="0.3">
      <c r="A604" s="72"/>
      <c r="B604" s="72"/>
      <c r="C604" s="72"/>
      <c r="E604" s="176"/>
      <c r="F604" s="176"/>
      <c r="I604" s="177"/>
    </row>
    <row r="605" spans="1:9" x14ac:dyDescent="0.3">
      <c r="A605" s="72"/>
      <c r="B605" s="72"/>
      <c r="C605" s="72"/>
      <c r="E605" s="176"/>
      <c r="F605" s="176"/>
      <c r="I605" s="177"/>
    </row>
    <row r="606" spans="1:9" x14ac:dyDescent="0.3">
      <c r="A606" s="72"/>
      <c r="B606" s="72"/>
      <c r="C606" s="72"/>
      <c r="E606" s="176"/>
      <c r="F606" s="176"/>
      <c r="I606" s="177"/>
    </row>
    <row r="607" spans="1:9" x14ac:dyDescent="0.3">
      <c r="A607" s="72"/>
      <c r="B607" s="72"/>
      <c r="C607" s="72"/>
      <c r="E607" s="176"/>
      <c r="F607" s="176"/>
      <c r="I607" s="177"/>
    </row>
    <row r="608" spans="1:9" x14ac:dyDescent="0.3">
      <c r="A608" s="72"/>
      <c r="B608" s="72"/>
      <c r="C608" s="72"/>
      <c r="E608" s="176"/>
      <c r="F608" s="176"/>
      <c r="I608" s="177"/>
    </row>
    <row r="609" spans="1:9" x14ac:dyDescent="0.3">
      <c r="A609" s="72"/>
      <c r="B609" s="72"/>
      <c r="C609" s="72"/>
      <c r="E609" s="176"/>
      <c r="F609" s="176"/>
      <c r="I609" s="177"/>
    </row>
    <row r="610" spans="1:9" x14ac:dyDescent="0.3">
      <c r="A610" s="72"/>
      <c r="B610" s="72"/>
      <c r="C610" s="72"/>
      <c r="E610" s="176"/>
      <c r="F610" s="176"/>
      <c r="I610" s="177"/>
    </row>
    <row r="611" spans="1:9" x14ac:dyDescent="0.3">
      <c r="A611" s="72"/>
      <c r="B611" s="72"/>
      <c r="C611" s="72"/>
      <c r="E611" s="176"/>
      <c r="F611" s="176"/>
      <c r="I611" s="177"/>
    </row>
    <row r="612" spans="1:9" x14ac:dyDescent="0.3">
      <c r="A612" s="72"/>
      <c r="B612" s="72"/>
      <c r="C612" s="72"/>
      <c r="E612" s="176"/>
      <c r="F612" s="176"/>
      <c r="I612" s="177"/>
    </row>
    <row r="613" spans="1:9" x14ac:dyDescent="0.3">
      <c r="A613" s="72"/>
      <c r="B613" s="72"/>
      <c r="C613" s="72"/>
      <c r="E613" s="176"/>
      <c r="F613" s="176"/>
      <c r="I613" s="177"/>
    </row>
    <row r="614" spans="1:9" x14ac:dyDescent="0.3">
      <c r="A614" s="72"/>
      <c r="B614" s="72"/>
      <c r="C614" s="72"/>
      <c r="E614" s="176"/>
      <c r="F614" s="176"/>
      <c r="I614" s="177"/>
    </row>
    <row r="615" spans="1:9" x14ac:dyDescent="0.3">
      <c r="A615" s="72"/>
      <c r="B615" s="72"/>
      <c r="C615" s="72"/>
      <c r="E615" s="176"/>
      <c r="F615" s="176"/>
      <c r="I615" s="177"/>
    </row>
    <row r="616" spans="1:9" x14ac:dyDescent="0.3">
      <c r="A616" s="72"/>
      <c r="B616" s="72"/>
      <c r="C616" s="72"/>
      <c r="E616" s="176"/>
      <c r="F616" s="176"/>
      <c r="I616" s="177"/>
    </row>
    <row r="617" spans="1:9" x14ac:dyDescent="0.3">
      <c r="A617" s="72"/>
      <c r="B617" s="72"/>
      <c r="C617" s="72"/>
      <c r="E617" s="176"/>
      <c r="F617" s="176"/>
      <c r="I617" s="177"/>
    </row>
    <row r="618" spans="1:9" x14ac:dyDescent="0.3">
      <c r="A618" s="72"/>
      <c r="B618" s="72"/>
      <c r="C618" s="72"/>
      <c r="E618" s="176"/>
      <c r="F618" s="176"/>
      <c r="I618" s="177"/>
    </row>
    <row r="619" spans="1:9" x14ac:dyDescent="0.3">
      <c r="A619" s="72"/>
      <c r="B619" s="72"/>
      <c r="C619" s="72"/>
      <c r="E619" s="176"/>
      <c r="F619" s="176"/>
      <c r="I619" s="177"/>
    </row>
    <row r="620" spans="1:9" x14ac:dyDescent="0.3">
      <c r="A620" s="72"/>
      <c r="B620" s="72"/>
      <c r="C620" s="72"/>
      <c r="E620" s="176"/>
      <c r="F620" s="176"/>
      <c r="I620" s="177"/>
    </row>
    <row r="621" spans="1:9" x14ac:dyDescent="0.3">
      <c r="A621" s="72"/>
      <c r="B621" s="72"/>
      <c r="C621" s="72"/>
      <c r="E621" s="176"/>
      <c r="F621" s="176"/>
      <c r="I621" s="177"/>
    </row>
    <row r="622" spans="1:9" x14ac:dyDescent="0.3">
      <c r="A622" s="72"/>
      <c r="B622" s="72"/>
      <c r="C622" s="72"/>
      <c r="E622" s="176"/>
      <c r="F622" s="176"/>
      <c r="I622" s="177"/>
    </row>
    <row r="623" spans="1:9" x14ac:dyDescent="0.3">
      <c r="A623" s="72"/>
      <c r="B623" s="72"/>
      <c r="C623" s="72"/>
      <c r="E623" s="176"/>
      <c r="F623" s="176"/>
      <c r="I623" s="177"/>
    </row>
    <row r="624" spans="1:9" x14ac:dyDescent="0.3">
      <c r="A624" s="72"/>
      <c r="B624" s="72"/>
      <c r="C624" s="72"/>
      <c r="E624" s="176"/>
      <c r="F624" s="176"/>
      <c r="I624" s="177"/>
    </row>
    <row r="625" spans="1:9" x14ac:dyDescent="0.3">
      <c r="A625" s="72"/>
      <c r="B625" s="72"/>
      <c r="C625" s="72"/>
      <c r="E625" s="176"/>
      <c r="F625" s="176"/>
      <c r="I625" s="177"/>
    </row>
    <row r="626" spans="1:9" x14ac:dyDescent="0.3">
      <c r="A626" s="72"/>
      <c r="B626" s="72"/>
      <c r="C626" s="72"/>
      <c r="E626" s="176"/>
      <c r="F626" s="176"/>
      <c r="I626" s="177"/>
    </row>
    <row r="627" spans="1:9" x14ac:dyDescent="0.3">
      <c r="A627" s="72"/>
      <c r="B627" s="72"/>
      <c r="C627" s="72"/>
      <c r="E627" s="176"/>
      <c r="F627" s="176"/>
      <c r="I627" s="177"/>
    </row>
    <row r="628" spans="1:9" x14ac:dyDescent="0.3">
      <c r="A628" s="72"/>
      <c r="B628" s="72"/>
      <c r="C628" s="72"/>
      <c r="E628" s="176"/>
      <c r="F628" s="176"/>
      <c r="I628" s="177"/>
    </row>
    <row r="629" spans="1:9" x14ac:dyDescent="0.3">
      <c r="A629" s="72"/>
      <c r="B629" s="72"/>
      <c r="C629" s="72"/>
      <c r="E629" s="176"/>
      <c r="F629" s="176"/>
      <c r="I629" s="177"/>
    </row>
    <row r="630" spans="1:9" x14ac:dyDescent="0.3">
      <c r="A630" s="72"/>
      <c r="B630" s="72"/>
      <c r="C630" s="72"/>
      <c r="E630" s="176"/>
      <c r="F630" s="176"/>
      <c r="I630" s="177"/>
    </row>
    <row r="631" spans="1:9" x14ac:dyDescent="0.3">
      <c r="A631" s="72"/>
      <c r="B631" s="72"/>
      <c r="C631" s="72"/>
      <c r="E631" s="176"/>
      <c r="F631" s="176"/>
      <c r="I631" s="177"/>
    </row>
    <row r="632" spans="1:9" x14ac:dyDescent="0.3">
      <c r="A632" s="72"/>
      <c r="B632" s="72"/>
      <c r="C632" s="72"/>
      <c r="E632" s="176"/>
      <c r="F632" s="176"/>
      <c r="I632" s="177"/>
    </row>
    <row r="633" spans="1:9" x14ac:dyDescent="0.3">
      <c r="A633" s="72"/>
      <c r="B633" s="72"/>
      <c r="C633" s="72"/>
      <c r="E633" s="176"/>
      <c r="F633" s="176"/>
      <c r="I633" s="177"/>
    </row>
    <row r="634" spans="1:9" x14ac:dyDescent="0.3">
      <c r="A634" s="72"/>
      <c r="B634" s="72"/>
      <c r="C634" s="72"/>
      <c r="E634" s="176"/>
      <c r="F634" s="176"/>
      <c r="I634" s="177"/>
    </row>
    <row r="635" spans="1:9" x14ac:dyDescent="0.3">
      <c r="A635" s="72"/>
      <c r="B635" s="72"/>
      <c r="C635" s="72"/>
      <c r="E635" s="176"/>
      <c r="F635" s="176"/>
      <c r="I635" s="177"/>
    </row>
    <row r="636" spans="1:9" x14ac:dyDescent="0.3">
      <c r="A636" s="72"/>
      <c r="B636" s="72"/>
      <c r="C636" s="72"/>
      <c r="E636" s="176"/>
      <c r="F636" s="176"/>
      <c r="I636" s="177"/>
    </row>
    <row r="637" spans="1:9" x14ac:dyDescent="0.3">
      <c r="A637" s="72"/>
      <c r="B637" s="72"/>
      <c r="C637" s="72"/>
      <c r="E637" s="176"/>
      <c r="F637" s="176"/>
      <c r="I637" s="177"/>
    </row>
    <row r="638" spans="1:9" x14ac:dyDescent="0.3">
      <c r="A638" s="72"/>
      <c r="B638" s="72"/>
      <c r="C638" s="72"/>
      <c r="E638" s="176"/>
      <c r="F638" s="176"/>
      <c r="I638" s="177"/>
    </row>
    <row r="639" spans="1:9" x14ac:dyDescent="0.3">
      <c r="A639" s="72"/>
      <c r="B639" s="72"/>
      <c r="C639" s="72"/>
      <c r="E639" s="176"/>
      <c r="F639" s="176"/>
      <c r="I639" s="177"/>
    </row>
    <row r="640" spans="1:9" x14ac:dyDescent="0.3">
      <c r="A640" s="72"/>
      <c r="B640" s="72"/>
      <c r="C640" s="72"/>
      <c r="E640" s="176"/>
      <c r="F640" s="176"/>
      <c r="I640" s="177"/>
    </row>
    <row r="641" spans="1:9" x14ac:dyDescent="0.3">
      <c r="A641" s="72"/>
      <c r="B641" s="72"/>
      <c r="C641" s="72"/>
      <c r="E641" s="176"/>
      <c r="F641" s="176"/>
      <c r="I641" s="177"/>
    </row>
    <row r="642" spans="1:9" x14ac:dyDescent="0.3">
      <c r="A642" s="72"/>
      <c r="B642" s="72"/>
      <c r="C642" s="72"/>
      <c r="E642" s="176"/>
      <c r="F642" s="176"/>
      <c r="I642" s="177"/>
    </row>
    <row r="643" spans="1:9" x14ac:dyDescent="0.3">
      <c r="A643" s="72"/>
      <c r="B643" s="72"/>
      <c r="C643" s="72"/>
      <c r="E643" s="176"/>
      <c r="F643" s="176"/>
      <c r="I643" s="177"/>
    </row>
    <row r="644" spans="1:9" x14ac:dyDescent="0.3">
      <c r="A644" s="72"/>
      <c r="B644" s="72"/>
      <c r="C644" s="72"/>
      <c r="E644" s="176"/>
      <c r="F644" s="176"/>
      <c r="I644" s="177"/>
    </row>
    <row r="645" spans="1:9" x14ac:dyDescent="0.3">
      <c r="A645" s="72"/>
      <c r="B645" s="72"/>
      <c r="C645" s="72"/>
      <c r="E645" s="176"/>
      <c r="F645" s="176"/>
      <c r="I645" s="177"/>
    </row>
    <row r="646" spans="1:9" x14ac:dyDescent="0.3">
      <c r="A646" s="72"/>
      <c r="B646" s="72"/>
      <c r="C646" s="72"/>
      <c r="E646" s="176"/>
      <c r="F646" s="176"/>
      <c r="I646" s="177"/>
    </row>
    <row r="647" spans="1:9" x14ac:dyDescent="0.3">
      <c r="A647" s="72"/>
      <c r="B647" s="72"/>
      <c r="C647" s="72"/>
      <c r="E647" s="176"/>
      <c r="F647" s="176"/>
      <c r="I647" s="177"/>
    </row>
    <row r="648" spans="1:9" x14ac:dyDescent="0.3">
      <c r="A648" s="72"/>
      <c r="B648" s="72"/>
      <c r="C648" s="72"/>
      <c r="E648" s="176"/>
      <c r="F648" s="176"/>
      <c r="I648" s="177"/>
    </row>
    <row r="649" spans="1:9" x14ac:dyDescent="0.3">
      <c r="A649" s="72"/>
      <c r="B649" s="72"/>
      <c r="C649" s="72"/>
      <c r="E649" s="176"/>
      <c r="F649" s="176"/>
      <c r="I649" s="177"/>
    </row>
    <row r="650" spans="1:9" x14ac:dyDescent="0.3">
      <c r="A650" s="72"/>
      <c r="B650" s="72"/>
      <c r="C650" s="72"/>
      <c r="E650" s="176"/>
      <c r="F650" s="176"/>
      <c r="I650" s="177"/>
    </row>
    <row r="651" spans="1:9" x14ac:dyDescent="0.3">
      <c r="A651" s="72"/>
      <c r="B651" s="72"/>
      <c r="C651" s="72"/>
      <c r="E651" s="176"/>
      <c r="F651" s="176"/>
      <c r="I651" s="177"/>
    </row>
    <row r="652" spans="1:9" x14ac:dyDescent="0.3">
      <c r="A652" s="72"/>
      <c r="B652" s="72"/>
      <c r="C652" s="72"/>
      <c r="E652" s="176"/>
      <c r="F652" s="176"/>
      <c r="I652" s="177"/>
    </row>
    <row r="653" spans="1:9" x14ac:dyDescent="0.3">
      <c r="A653" s="72"/>
      <c r="B653" s="72"/>
      <c r="C653" s="72"/>
      <c r="E653" s="176"/>
      <c r="F653" s="176"/>
      <c r="I653" s="177"/>
    </row>
    <row r="654" spans="1:9" x14ac:dyDescent="0.3">
      <c r="A654" s="72"/>
      <c r="B654" s="72"/>
      <c r="C654" s="72"/>
      <c r="E654" s="176"/>
      <c r="F654" s="176"/>
      <c r="I654" s="177"/>
    </row>
    <row r="655" spans="1:9" x14ac:dyDescent="0.3">
      <c r="A655" s="72"/>
      <c r="B655" s="72"/>
      <c r="C655" s="72"/>
      <c r="E655" s="176"/>
      <c r="F655" s="176"/>
      <c r="I655" s="177"/>
    </row>
    <row r="656" spans="1:9" x14ac:dyDescent="0.3">
      <c r="A656" s="72"/>
      <c r="B656" s="72"/>
      <c r="C656" s="72"/>
      <c r="E656" s="176"/>
      <c r="F656" s="176"/>
      <c r="I656" s="177"/>
    </row>
    <row r="657" spans="1:9" x14ac:dyDescent="0.3">
      <c r="A657" s="72"/>
      <c r="B657" s="72"/>
      <c r="C657" s="72"/>
      <c r="E657" s="176"/>
      <c r="F657" s="176"/>
      <c r="I657" s="177"/>
    </row>
    <row r="658" spans="1:9" x14ac:dyDescent="0.3">
      <c r="A658" s="72"/>
      <c r="B658" s="72"/>
      <c r="C658" s="72"/>
      <c r="E658" s="176"/>
      <c r="F658" s="176"/>
      <c r="I658" s="177"/>
    </row>
    <row r="659" spans="1:9" x14ac:dyDescent="0.3">
      <c r="A659" s="72"/>
      <c r="B659" s="72"/>
      <c r="C659" s="72"/>
      <c r="E659" s="176"/>
      <c r="F659" s="176"/>
      <c r="I659" s="177"/>
    </row>
    <row r="660" spans="1:9" x14ac:dyDescent="0.3">
      <c r="A660" s="72"/>
      <c r="B660" s="72"/>
      <c r="C660" s="72"/>
      <c r="E660" s="176"/>
      <c r="F660" s="176"/>
      <c r="I660" s="177"/>
    </row>
    <row r="661" spans="1:9" x14ac:dyDescent="0.3">
      <c r="A661" s="72"/>
      <c r="B661" s="72"/>
      <c r="C661" s="72"/>
      <c r="E661" s="176"/>
      <c r="F661" s="176"/>
      <c r="I661" s="177"/>
    </row>
    <row r="662" spans="1:9" x14ac:dyDescent="0.3">
      <c r="A662" s="72"/>
      <c r="B662" s="72"/>
      <c r="C662" s="72"/>
      <c r="E662" s="176"/>
      <c r="F662" s="176"/>
      <c r="I662" s="177"/>
    </row>
    <row r="663" spans="1:9" x14ac:dyDescent="0.3">
      <c r="A663" s="72"/>
      <c r="B663" s="72"/>
      <c r="C663" s="72"/>
      <c r="E663" s="176"/>
      <c r="F663" s="176"/>
      <c r="I663" s="177"/>
    </row>
    <row r="664" spans="1:9" x14ac:dyDescent="0.3">
      <c r="A664" s="72"/>
      <c r="B664" s="72"/>
      <c r="C664" s="72"/>
      <c r="E664" s="176"/>
      <c r="F664" s="176"/>
      <c r="I664" s="177"/>
    </row>
    <row r="665" spans="1:9" x14ac:dyDescent="0.3">
      <c r="A665" s="72"/>
      <c r="B665" s="72"/>
      <c r="C665" s="72"/>
      <c r="E665" s="176"/>
      <c r="F665" s="176"/>
      <c r="I665" s="177"/>
    </row>
    <row r="666" spans="1:9" x14ac:dyDescent="0.3">
      <c r="A666" s="72"/>
      <c r="B666" s="72"/>
      <c r="C666" s="72"/>
      <c r="E666" s="176"/>
      <c r="F666" s="176"/>
      <c r="I666" s="177"/>
    </row>
    <row r="667" spans="1:9" x14ac:dyDescent="0.3">
      <c r="A667" s="72"/>
      <c r="B667" s="72"/>
      <c r="C667" s="72"/>
      <c r="E667" s="176"/>
      <c r="F667" s="176"/>
      <c r="I667" s="177"/>
    </row>
    <row r="668" spans="1:9" x14ac:dyDescent="0.3">
      <c r="A668" s="72"/>
      <c r="B668" s="72"/>
      <c r="C668" s="72"/>
      <c r="E668" s="176"/>
      <c r="F668" s="176"/>
      <c r="I668" s="177"/>
    </row>
    <row r="669" spans="1:9" x14ac:dyDescent="0.3">
      <c r="A669" s="72"/>
      <c r="B669" s="72"/>
      <c r="C669" s="72"/>
      <c r="E669" s="176"/>
      <c r="F669" s="176"/>
      <c r="I669" s="177"/>
    </row>
    <row r="670" spans="1:9" x14ac:dyDescent="0.3">
      <c r="A670" s="72"/>
      <c r="B670" s="72"/>
      <c r="C670" s="72"/>
      <c r="E670" s="176"/>
      <c r="F670" s="176"/>
      <c r="I670" s="177"/>
    </row>
    <row r="671" spans="1:9" x14ac:dyDescent="0.3">
      <c r="A671" s="72"/>
      <c r="B671" s="72"/>
      <c r="C671" s="72"/>
      <c r="E671" s="176"/>
      <c r="F671" s="176"/>
      <c r="I671" s="177"/>
    </row>
    <row r="672" spans="1:9" x14ac:dyDescent="0.3">
      <c r="A672" s="72"/>
      <c r="B672" s="72"/>
      <c r="C672" s="72"/>
      <c r="E672" s="176"/>
      <c r="F672" s="176"/>
      <c r="I672" s="177"/>
    </row>
    <row r="673" spans="1:9" x14ac:dyDescent="0.3">
      <c r="A673" s="72"/>
      <c r="B673" s="72"/>
      <c r="C673" s="72"/>
      <c r="E673" s="176"/>
      <c r="F673" s="176"/>
      <c r="I673" s="177"/>
    </row>
    <row r="674" spans="1:9" x14ac:dyDescent="0.3">
      <c r="A674" s="72"/>
      <c r="B674" s="72"/>
      <c r="C674" s="72"/>
      <c r="E674" s="176"/>
      <c r="F674" s="176"/>
      <c r="I674" s="177"/>
    </row>
    <row r="675" spans="1:9" x14ac:dyDescent="0.3">
      <c r="A675" s="72"/>
      <c r="B675" s="72"/>
      <c r="C675" s="72"/>
      <c r="E675" s="176"/>
      <c r="F675" s="176"/>
      <c r="I675" s="177"/>
    </row>
    <row r="676" spans="1:9" x14ac:dyDescent="0.3">
      <c r="A676" s="72"/>
      <c r="B676" s="72"/>
      <c r="C676" s="72"/>
      <c r="E676" s="176"/>
      <c r="F676" s="176"/>
      <c r="I676" s="177"/>
    </row>
    <row r="677" spans="1:9" x14ac:dyDescent="0.3">
      <c r="A677" s="72"/>
      <c r="B677" s="72"/>
      <c r="C677" s="72"/>
      <c r="E677" s="176"/>
      <c r="F677" s="176"/>
      <c r="I677" s="177"/>
    </row>
    <row r="678" spans="1:9" x14ac:dyDescent="0.3">
      <c r="A678" s="72"/>
      <c r="B678" s="72"/>
      <c r="C678" s="72"/>
      <c r="E678" s="176"/>
      <c r="F678" s="176"/>
      <c r="I678" s="177"/>
    </row>
    <row r="679" spans="1:9" x14ac:dyDescent="0.3">
      <c r="A679" s="72"/>
      <c r="B679" s="72"/>
      <c r="C679" s="72"/>
      <c r="E679" s="176"/>
      <c r="F679" s="176"/>
      <c r="I679" s="177"/>
    </row>
    <row r="680" spans="1:9" x14ac:dyDescent="0.3">
      <c r="A680" s="72"/>
      <c r="B680" s="72"/>
      <c r="C680" s="72"/>
      <c r="E680" s="176"/>
      <c r="F680" s="176"/>
      <c r="I680" s="177"/>
    </row>
    <row r="681" spans="1:9" x14ac:dyDescent="0.3">
      <c r="A681" s="72"/>
      <c r="B681" s="72"/>
      <c r="C681" s="72"/>
      <c r="E681" s="176"/>
      <c r="F681" s="176"/>
      <c r="I681" s="177"/>
    </row>
    <row r="682" spans="1:9" x14ac:dyDescent="0.3">
      <c r="A682" s="72"/>
      <c r="B682" s="72"/>
      <c r="C682" s="72"/>
      <c r="E682" s="176"/>
      <c r="F682" s="176"/>
      <c r="I682" s="177"/>
    </row>
    <row r="683" spans="1:9" x14ac:dyDescent="0.3">
      <c r="A683" s="72"/>
      <c r="B683" s="72"/>
      <c r="C683" s="72"/>
      <c r="E683" s="176"/>
      <c r="F683" s="176"/>
      <c r="I683" s="177"/>
    </row>
    <row r="684" spans="1:9" x14ac:dyDescent="0.3">
      <c r="A684" s="72"/>
      <c r="B684" s="72"/>
      <c r="C684" s="72"/>
      <c r="E684" s="176"/>
      <c r="F684" s="176"/>
      <c r="I684" s="177"/>
    </row>
    <row r="685" spans="1:9" x14ac:dyDescent="0.3">
      <c r="A685" s="72"/>
      <c r="B685" s="72"/>
      <c r="C685" s="72"/>
      <c r="E685" s="176"/>
      <c r="F685" s="176"/>
      <c r="I685" s="177"/>
    </row>
    <row r="686" spans="1:9" x14ac:dyDescent="0.3">
      <c r="A686" s="72"/>
      <c r="B686" s="72"/>
      <c r="C686" s="72"/>
      <c r="E686" s="176"/>
      <c r="F686" s="176"/>
      <c r="I686" s="177"/>
    </row>
    <row r="687" spans="1:9" x14ac:dyDescent="0.3">
      <c r="A687" s="72"/>
      <c r="B687" s="72"/>
      <c r="C687" s="72"/>
      <c r="E687" s="176"/>
      <c r="F687" s="176"/>
      <c r="I687" s="177"/>
    </row>
    <row r="688" spans="1:9" x14ac:dyDescent="0.3">
      <c r="A688" s="72"/>
      <c r="B688" s="72"/>
      <c r="C688" s="72"/>
      <c r="E688" s="176"/>
      <c r="F688" s="176"/>
      <c r="I688" s="177"/>
    </row>
    <row r="689" spans="1:9" x14ac:dyDescent="0.3">
      <c r="A689" s="72"/>
      <c r="B689" s="72"/>
      <c r="C689" s="72"/>
      <c r="E689" s="176"/>
      <c r="F689" s="176"/>
      <c r="I689" s="177"/>
    </row>
    <row r="690" spans="1:9" x14ac:dyDescent="0.3">
      <c r="A690" s="72"/>
      <c r="B690" s="72"/>
      <c r="C690" s="72"/>
      <c r="E690" s="176"/>
      <c r="F690" s="176"/>
      <c r="I690" s="177"/>
    </row>
    <row r="691" spans="1:9" x14ac:dyDescent="0.3">
      <c r="A691" s="72"/>
      <c r="B691" s="72"/>
      <c r="C691" s="72"/>
      <c r="E691" s="176"/>
      <c r="F691" s="176"/>
      <c r="I691" s="177"/>
    </row>
    <row r="692" spans="1:9" x14ac:dyDescent="0.3">
      <c r="A692" s="72"/>
      <c r="B692" s="72"/>
      <c r="C692" s="72"/>
      <c r="E692" s="176"/>
      <c r="F692" s="176"/>
      <c r="I692" s="177"/>
    </row>
    <row r="693" spans="1:9" x14ac:dyDescent="0.3">
      <c r="A693" s="72"/>
      <c r="B693" s="72"/>
      <c r="C693" s="72"/>
      <c r="E693" s="176"/>
      <c r="F693" s="176"/>
      <c r="I693" s="177"/>
    </row>
    <row r="694" spans="1:9" x14ac:dyDescent="0.3">
      <c r="A694" s="72"/>
      <c r="B694" s="72"/>
      <c r="C694" s="72"/>
      <c r="E694" s="176"/>
      <c r="F694" s="176"/>
      <c r="I694" s="177"/>
    </row>
    <row r="695" spans="1:9" x14ac:dyDescent="0.3">
      <c r="A695" s="72"/>
      <c r="B695" s="72"/>
      <c r="C695" s="72"/>
      <c r="E695" s="176"/>
      <c r="F695" s="176"/>
      <c r="I695" s="177"/>
    </row>
    <row r="696" spans="1:9" x14ac:dyDescent="0.3">
      <c r="A696" s="72"/>
      <c r="B696" s="72"/>
      <c r="C696" s="72"/>
      <c r="E696" s="176"/>
      <c r="F696" s="176"/>
      <c r="I696" s="177"/>
    </row>
    <row r="697" spans="1:9" x14ac:dyDescent="0.3">
      <c r="A697" s="72"/>
      <c r="B697" s="72"/>
      <c r="C697" s="72"/>
      <c r="E697" s="176"/>
      <c r="F697" s="176"/>
      <c r="I697" s="177"/>
    </row>
    <row r="698" spans="1:9" x14ac:dyDescent="0.3">
      <c r="A698" s="72"/>
      <c r="B698" s="72"/>
      <c r="C698" s="72"/>
      <c r="E698" s="176"/>
      <c r="F698" s="176"/>
      <c r="I698" s="177"/>
    </row>
    <row r="699" spans="1:9" x14ac:dyDescent="0.3">
      <c r="A699" s="72"/>
      <c r="B699" s="72"/>
      <c r="C699" s="72"/>
      <c r="E699" s="176"/>
      <c r="F699" s="176"/>
      <c r="I699" s="177"/>
    </row>
    <row r="700" spans="1:9" x14ac:dyDescent="0.3">
      <c r="A700" s="72"/>
      <c r="B700" s="72"/>
      <c r="C700" s="72"/>
      <c r="E700" s="176"/>
      <c r="F700" s="176"/>
      <c r="I700" s="177"/>
    </row>
    <row r="701" spans="1:9" x14ac:dyDescent="0.3">
      <c r="A701" s="72"/>
      <c r="B701" s="72"/>
      <c r="C701" s="72"/>
      <c r="E701" s="176"/>
      <c r="F701" s="176"/>
      <c r="I701" s="177"/>
    </row>
    <row r="702" spans="1:9" x14ac:dyDescent="0.3">
      <c r="A702" s="72"/>
      <c r="B702" s="72"/>
      <c r="C702" s="72"/>
      <c r="E702" s="176"/>
      <c r="F702" s="176"/>
      <c r="I702" s="177"/>
    </row>
    <row r="703" spans="1:9" x14ac:dyDescent="0.3">
      <c r="A703" s="72"/>
      <c r="B703" s="72"/>
      <c r="C703" s="72"/>
      <c r="E703" s="176"/>
      <c r="F703" s="176"/>
      <c r="I703" s="177"/>
    </row>
    <row r="704" spans="1:9" x14ac:dyDescent="0.3">
      <c r="A704" s="72"/>
      <c r="B704" s="72"/>
      <c r="C704" s="72"/>
      <c r="E704" s="176"/>
      <c r="F704" s="176"/>
      <c r="I704" s="177"/>
    </row>
    <row r="705" spans="1:9" x14ac:dyDescent="0.3">
      <c r="A705" s="72"/>
      <c r="B705" s="72"/>
      <c r="C705" s="72"/>
      <c r="E705" s="176"/>
      <c r="F705" s="176"/>
      <c r="I705" s="177"/>
    </row>
    <row r="706" spans="1:9" x14ac:dyDescent="0.3">
      <c r="A706" s="72"/>
      <c r="B706" s="72"/>
      <c r="C706" s="72"/>
      <c r="E706" s="176"/>
      <c r="F706" s="176"/>
      <c r="I706" s="177"/>
    </row>
    <row r="707" spans="1:9" x14ac:dyDescent="0.3">
      <c r="A707" s="72"/>
      <c r="B707" s="72"/>
      <c r="C707" s="72"/>
      <c r="E707" s="176"/>
      <c r="F707" s="176"/>
      <c r="I707" s="177"/>
    </row>
    <row r="708" spans="1:9" x14ac:dyDescent="0.3">
      <c r="A708" s="72"/>
      <c r="B708" s="72"/>
      <c r="C708" s="72"/>
      <c r="E708" s="176"/>
      <c r="F708" s="176"/>
      <c r="I708" s="177"/>
    </row>
    <row r="709" spans="1:9" x14ac:dyDescent="0.3">
      <c r="A709" s="72"/>
      <c r="B709" s="72"/>
      <c r="C709" s="72"/>
      <c r="E709" s="176"/>
      <c r="F709" s="176"/>
      <c r="I709" s="177"/>
    </row>
    <row r="710" spans="1:9" x14ac:dyDescent="0.3">
      <c r="A710" s="72"/>
      <c r="B710" s="72"/>
      <c r="C710" s="72"/>
      <c r="E710" s="176"/>
      <c r="F710" s="176"/>
      <c r="I710" s="177"/>
    </row>
    <row r="711" spans="1:9" x14ac:dyDescent="0.3">
      <c r="A711" s="72"/>
      <c r="B711" s="72"/>
      <c r="C711" s="72"/>
      <c r="E711" s="176"/>
      <c r="F711" s="176"/>
      <c r="I711" s="177"/>
    </row>
    <row r="712" spans="1:9" x14ac:dyDescent="0.3">
      <c r="A712" s="72"/>
      <c r="B712" s="72"/>
      <c r="C712" s="72"/>
      <c r="E712" s="176"/>
      <c r="F712" s="176"/>
      <c r="I712" s="177"/>
    </row>
    <row r="713" spans="1:9" x14ac:dyDescent="0.3">
      <c r="A713" s="72"/>
      <c r="B713" s="72"/>
      <c r="C713" s="72"/>
      <c r="E713" s="176"/>
      <c r="F713" s="176"/>
      <c r="I713" s="177"/>
    </row>
    <row r="714" spans="1:9" x14ac:dyDescent="0.3">
      <c r="A714" s="72"/>
      <c r="B714" s="72"/>
      <c r="C714" s="72"/>
      <c r="E714" s="176"/>
      <c r="F714" s="176"/>
      <c r="I714" s="177"/>
    </row>
    <row r="715" spans="1:9" x14ac:dyDescent="0.3">
      <c r="A715" s="72"/>
      <c r="B715" s="72"/>
      <c r="C715" s="72"/>
      <c r="E715" s="176"/>
      <c r="F715" s="176"/>
      <c r="I715" s="177"/>
    </row>
    <row r="716" spans="1:9" x14ac:dyDescent="0.3">
      <c r="A716" s="72"/>
      <c r="B716" s="72"/>
      <c r="C716" s="72"/>
      <c r="E716" s="176"/>
      <c r="F716" s="176"/>
      <c r="I716" s="177"/>
    </row>
    <row r="717" spans="1:9" x14ac:dyDescent="0.3">
      <c r="A717" s="72"/>
      <c r="B717" s="72"/>
      <c r="C717" s="72"/>
      <c r="E717" s="176"/>
      <c r="F717" s="176"/>
      <c r="I717" s="177"/>
    </row>
    <row r="718" spans="1:9" x14ac:dyDescent="0.3">
      <c r="A718" s="72"/>
      <c r="B718" s="72"/>
      <c r="C718" s="72"/>
      <c r="E718" s="176"/>
      <c r="F718" s="176"/>
      <c r="I718" s="177"/>
    </row>
    <row r="719" spans="1:9" x14ac:dyDescent="0.3">
      <c r="A719" s="72"/>
      <c r="B719" s="72"/>
      <c r="C719" s="72"/>
      <c r="E719" s="176"/>
      <c r="F719" s="176"/>
      <c r="I719" s="177"/>
    </row>
    <row r="720" spans="1:9" x14ac:dyDescent="0.3">
      <c r="A720" s="72"/>
      <c r="B720" s="72"/>
      <c r="C720" s="72"/>
      <c r="E720" s="176"/>
      <c r="F720" s="176"/>
      <c r="I720" s="177"/>
    </row>
    <row r="721" spans="1:9" x14ac:dyDescent="0.3">
      <c r="A721" s="72"/>
      <c r="B721" s="72"/>
      <c r="C721" s="72"/>
      <c r="E721" s="176"/>
      <c r="F721" s="176"/>
      <c r="I721" s="177"/>
    </row>
    <row r="722" spans="1:9" x14ac:dyDescent="0.3">
      <c r="A722" s="72"/>
      <c r="B722" s="72"/>
      <c r="C722" s="72"/>
      <c r="E722" s="176"/>
      <c r="F722" s="176"/>
      <c r="I722" s="177"/>
    </row>
    <row r="723" spans="1:9" x14ac:dyDescent="0.3">
      <c r="A723" s="72"/>
      <c r="B723" s="72"/>
      <c r="C723" s="72"/>
      <c r="E723" s="176"/>
      <c r="F723" s="176"/>
      <c r="I723" s="177"/>
    </row>
    <row r="724" spans="1:9" x14ac:dyDescent="0.3">
      <c r="A724" s="72"/>
      <c r="B724" s="72"/>
      <c r="C724" s="72"/>
      <c r="E724" s="176"/>
      <c r="F724" s="176"/>
      <c r="I724" s="177"/>
    </row>
    <row r="725" spans="1:9" x14ac:dyDescent="0.3">
      <c r="A725" s="72"/>
      <c r="B725" s="72"/>
      <c r="C725" s="72"/>
      <c r="E725" s="176"/>
      <c r="F725" s="176"/>
      <c r="I725" s="177"/>
    </row>
    <row r="726" spans="1:9" x14ac:dyDescent="0.3">
      <c r="A726" s="72"/>
      <c r="B726" s="72"/>
      <c r="C726" s="72"/>
      <c r="E726" s="176"/>
      <c r="F726" s="176"/>
      <c r="I726" s="177"/>
    </row>
    <row r="727" spans="1:9" x14ac:dyDescent="0.3">
      <c r="A727" s="72"/>
      <c r="B727" s="72"/>
      <c r="C727" s="72"/>
      <c r="E727" s="176"/>
      <c r="F727" s="176"/>
      <c r="I727" s="177"/>
    </row>
    <row r="728" spans="1:9" x14ac:dyDescent="0.3">
      <c r="A728" s="72"/>
      <c r="B728" s="72"/>
      <c r="C728" s="72"/>
      <c r="E728" s="176"/>
      <c r="F728" s="176"/>
      <c r="I728" s="177"/>
    </row>
    <row r="729" spans="1:9" x14ac:dyDescent="0.3">
      <c r="A729" s="72"/>
      <c r="B729" s="72"/>
      <c r="C729" s="72"/>
      <c r="E729" s="176"/>
      <c r="F729" s="176"/>
      <c r="I729" s="177"/>
    </row>
    <row r="730" spans="1:9" x14ac:dyDescent="0.3">
      <c r="A730" s="72"/>
      <c r="B730" s="72"/>
      <c r="C730" s="72"/>
      <c r="E730" s="176"/>
      <c r="F730" s="176"/>
      <c r="I730" s="177"/>
    </row>
    <row r="731" spans="1:9" x14ac:dyDescent="0.3">
      <c r="A731" s="72"/>
      <c r="B731" s="72"/>
      <c r="C731" s="72"/>
      <c r="E731" s="176"/>
      <c r="F731" s="176"/>
      <c r="I731" s="177"/>
    </row>
    <row r="732" spans="1:9" x14ac:dyDescent="0.3">
      <c r="A732" s="72"/>
      <c r="B732" s="72"/>
      <c r="C732" s="72"/>
      <c r="E732" s="176"/>
      <c r="F732" s="176"/>
      <c r="I732" s="177"/>
    </row>
    <row r="733" spans="1:9" x14ac:dyDescent="0.3">
      <c r="A733" s="72"/>
      <c r="B733" s="72"/>
      <c r="C733" s="72"/>
      <c r="E733" s="176"/>
      <c r="F733" s="176"/>
      <c r="I733" s="177"/>
    </row>
    <row r="734" spans="1:9" x14ac:dyDescent="0.3">
      <c r="A734" s="72"/>
      <c r="B734" s="72"/>
      <c r="C734" s="72"/>
      <c r="E734" s="176"/>
      <c r="F734" s="176"/>
      <c r="I734" s="177"/>
    </row>
    <row r="735" spans="1:9" x14ac:dyDescent="0.3">
      <c r="A735" s="72"/>
      <c r="B735" s="72"/>
      <c r="C735" s="72"/>
      <c r="E735" s="176"/>
      <c r="F735" s="176"/>
      <c r="I735" s="177"/>
    </row>
    <row r="736" spans="1:9" x14ac:dyDescent="0.3">
      <c r="A736" s="72"/>
      <c r="B736" s="72"/>
      <c r="C736" s="72"/>
      <c r="E736" s="176"/>
      <c r="F736" s="176"/>
      <c r="I736" s="177"/>
    </row>
    <row r="737" spans="1:9" x14ac:dyDescent="0.3">
      <c r="A737" s="72"/>
      <c r="B737" s="72"/>
      <c r="C737" s="72"/>
      <c r="E737" s="176"/>
      <c r="F737" s="176"/>
      <c r="I737" s="177"/>
    </row>
    <row r="738" spans="1:9" x14ac:dyDescent="0.3">
      <c r="A738" s="72"/>
      <c r="B738" s="72"/>
      <c r="C738" s="72"/>
      <c r="E738" s="176"/>
      <c r="F738" s="176"/>
      <c r="I738" s="177"/>
    </row>
    <row r="739" spans="1:9" x14ac:dyDescent="0.3">
      <c r="A739" s="72"/>
      <c r="B739" s="72"/>
      <c r="C739" s="72"/>
      <c r="E739" s="176"/>
      <c r="F739" s="176"/>
      <c r="I739" s="177"/>
    </row>
    <row r="740" spans="1:9" x14ac:dyDescent="0.3">
      <c r="A740" s="72"/>
      <c r="B740" s="72"/>
      <c r="C740" s="72"/>
      <c r="E740" s="176"/>
      <c r="F740" s="176"/>
      <c r="I740" s="177"/>
    </row>
    <row r="741" spans="1:9" x14ac:dyDescent="0.3">
      <c r="A741" s="72"/>
      <c r="B741" s="72"/>
      <c r="C741" s="72"/>
      <c r="E741" s="176"/>
      <c r="F741" s="176"/>
      <c r="I741" s="177"/>
    </row>
    <row r="742" spans="1:9" x14ac:dyDescent="0.3">
      <c r="A742" s="72"/>
      <c r="B742" s="72"/>
      <c r="C742" s="72"/>
      <c r="E742" s="176"/>
      <c r="F742" s="176"/>
      <c r="I742" s="177"/>
    </row>
    <row r="743" spans="1:9" x14ac:dyDescent="0.3">
      <c r="A743" s="72"/>
      <c r="B743" s="72"/>
      <c r="C743" s="72"/>
      <c r="E743" s="176"/>
      <c r="F743" s="176"/>
      <c r="I743" s="177"/>
    </row>
    <row r="744" spans="1:9" x14ac:dyDescent="0.3">
      <c r="A744" s="72"/>
      <c r="B744" s="72"/>
      <c r="C744" s="72"/>
      <c r="E744" s="176"/>
      <c r="F744" s="176"/>
      <c r="I744" s="177"/>
    </row>
    <row r="745" spans="1:9" x14ac:dyDescent="0.3">
      <c r="A745" s="72"/>
      <c r="B745" s="72"/>
      <c r="C745" s="72"/>
      <c r="E745" s="176"/>
      <c r="F745" s="176"/>
      <c r="I745" s="177"/>
    </row>
    <row r="746" spans="1:9" x14ac:dyDescent="0.3">
      <c r="A746" s="72"/>
      <c r="B746" s="72"/>
      <c r="C746" s="72"/>
      <c r="E746" s="176"/>
      <c r="F746" s="176"/>
      <c r="I746" s="177"/>
    </row>
    <row r="747" spans="1:9" x14ac:dyDescent="0.3">
      <c r="A747" s="72"/>
      <c r="B747" s="72"/>
      <c r="C747" s="72"/>
      <c r="E747" s="176"/>
      <c r="F747" s="176"/>
      <c r="I747" s="177"/>
    </row>
    <row r="748" spans="1:9" x14ac:dyDescent="0.3">
      <c r="A748" s="72"/>
      <c r="B748" s="72"/>
      <c r="C748" s="72"/>
      <c r="E748" s="176"/>
      <c r="F748" s="176"/>
      <c r="I748" s="177"/>
    </row>
    <row r="749" spans="1:9" x14ac:dyDescent="0.3">
      <c r="A749" s="72"/>
      <c r="B749" s="72"/>
      <c r="C749" s="72"/>
      <c r="E749" s="176"/>
      <c r="F749" s="176"/>
      <c r="I749" s="177"/>
    </row>
    <row r="750" spans="1:9" x14ac:dyDescent="0.3">
      <c r="A750" s="72"/>
      <c r="B750" s="72"/>
      <c r="C750" s="72"/>
      <c r="E750" s="176"/>
      <c r="F750" s="176"/>
      <c r="I750" s="177"/>
    </row>
    <row r="751" spans="1:9" x14ac:dyDescent="0.3">
      <c r="A751" s="72"/>
      <c r="B751" s="72"/>
      <c r="C751" s="72"/>
      <c r="E751" s="176"/>
      <c r="F751" s="176"/>
      <c r="I751" s="177"/>
    </row>
    <row r="752" spans="1:9" x14ac:dyDescent="0.3">
      <c r="A752" s="72"/>
      <c r="B752" s="72"/>
      <c r="C752" s="72"/>
      <c r="E752" s="176"/>
      <c r="F752" s="176"/>
      <c r="I752" s="177"/>
    </row>
    <row r="753" spans="1:9" x14ac:dyDescent="0.3">
      <c r="A753" s="72"/>
      <c r="B753" s="72"/>
      <c r="C753" s="72"/>
      <c r="E753" s="176"/>
      <c r="F753" s="176"/>
      <c r="I753" s="177"/>
    </row>
    <row r="754" spans="1:9" x14ac:dyDescent="0.3">
      <c r="A754" s="72"/>
      <c r="B754" s="72"/>
      <c r="C754" s="72"/>
      <c r="E754" s="176"/>
      <c r="F754" s="176"/>
      <c r="I754" s="177"/>
    </row>
    <row r="755" spans="1:9" x14ac:dyDescent="0.3">
      <c r="A755" s="72"/>
      <c r="B755" s="72"/>
      <c r="C755" s="72"/>
      <c r="E755" s="176"/>
      <c r="F755" s="176"/>
      <c r="I755" s="177"/>
    </row>
    <row r="756" spans="1:9" x14ac:dyDescent="0.3">
      <c r="A756" s="72"/>
      <c r="B756" s="72"/>
      <c r="C756" s="72"/>
      <c r="E756" s="176"/>
      <c r="F756" s="176"/>
      <c r="I756" s="177"/>
    </row>
    <row r="757" spans="1:9" x14ac:dyDescent="0.3">
      <c r="A757" s="72"/>
      <c r="B757" s="72"/>
      <c r="C757" s="72"/>
      <c r="E757" s="176"/>
      <c r="F757" s="176"/>
      <c r="I757" s="177"/>
    </row>
    <row r="758" spans="1:9" x14ac:dyDescent="0.3">
      <c r="A758" s="72"/>
      <c r="B758" s="72"/>
      <c r="C758" s="72"/>
      <c r="E758" s="176"/>
      <c r="F758" s="176"/>
      <c r="I758" s="177"/>
    </row>
    <row r="759" spans="1:9" x14ac:dyDescent="0.3">
      <c r="A759" s="72"/>
      <c r="B759" s="72"/>
      <c r="C759" s="72"/>
      <c r="E759" s="176"/>
      <c r="F759" s="176"/>
      <c r="I759" s="177"/>
    </row>
    <row r="760" spans="1:9" x14ac:dyDescent="0.3">
      <c r="A760" s="72"/>
      <c r="B760" s="72"/>
      <c r="C760" s="72"/>
      <c r="E760" s="176"/>
      <c r="F760" s="176"/>
      <c r="I760" s="177"/>
    </row>
    <row r="761" spans="1:9" x14ac:dyDescent="0.3">
      <c r="A761" s="72"/>
      <c r="B761" s="72"/>
      <c r="C761" s="72"/>
      <c r="E761" s="176"/>
      <c r="F761" s="176"/>
      <c r="I761" s="177"/>
    </row>
    <row r="762" spans="1:9" x14ac:dyDescent="0.3">
      <c r="A762" s="72"/>
      <c r="B762" s="72"/>
      <c r="C762" s="72"/>
      <c r="E762" s="176"/>
      <c r="F762" s="176"/>
      <c r="I762" s="177"/>
    </row>
    <row r="763" spans="1:9" x14ac:dyDescent="0.3">
      <c r="A763" s="72"/>
      <c r="B763" s="72"/>
      <c r="C763" s="72"/>
      <c r="E763" s="176"/>
      <c r="F763" s="176"/>
      <c r="I763" s="177"/>
    </row>
    <row r="764" spans="1:9" x14ac:dyDescent="0.3">
      <c r="A764" s="72"/>
      <c r="B764" s="72"/>
      <c r="C764" s="72"/>
      <c r="E764" s="176"/>
      <c r="F764" s="176"/>
      <c r="I764" s="177"/>
    </row>
    <row r="765" spans="1:9" x14ac:dyDescent="0.3">
      <c r="A765" s="72"/>
      <c r="B765" s="72"/>
      <c r="C765" s="72"/>
      <c r="E765" s="176"/>
      <c r="F765" s="176"/>
      <c r="I765" s="177"/>
    </row>
    <row r="766" spans="1:9" x14ac:dyDescent="0.3">
      <c r="A766" s="72"/>
      <c r="B766" s="72"/>
      <c r="C766" s="72"/>
      <c r="E766" s="176"/>
      <c r="F766" s="176"/>
      <c r="I766" s="177"/>
    </row>
    <row r="767" spans="1:9" x14ac:dyDescent="0.3">
      <c r="A767" s="72"/>
      <c r="B767" s="72"/>
      <c r="C767" s="72"/>
      <c r="E767" s="176"/>
      <c r="F767" s="176"/>
      <c r="I767" s="177"/>
    </row>
    <row r="768" spans="1:9" x14ac:dyDescent="0.3">
      <c r="A768" s="72"/>
      <c r="B768" s="72"/>
      <c r="C768" s="72"/>
      <c r="E768" s="176"/>
      <c r="F768" s="176"/>
      <c r="I768" s="177"/>
    </row>
    <row r="769" spans="1:9" x14ac:dyDescent="0.3">
      <c r="A769" s="72"/>
      <c r="B769" s="72"/>
      <c r="C769" s="72"/>
      <c r="E769" s="176"/>
      <c r="F769" s="176"/>
      <c r="I769" s="177"/>
    </row>
    <row r="770" spans="1:9" x14ac:dyDescent="0.3">
      <c r="A770" s="72"/>
      <c r="B770" s="72"/>
      <c r="C770" s="72"/>
      <c r="E770" s="176"/>
      <c r="F770" s="176"/>
      <c r="I770" s="177"/>
    </row>
    <row r="771" spans="1:9" x14ac:dyDescent="0.3">
      <c r="A771" s="72"/>
      <c r="B771" s="72"/>
      <c r="C771" s="72"/>
      <c r="E771" s="176"/>
      <c r="F771" s="176"/>
      <c r="I771" s="177"/>
    </row>
    <row r="772" spans="1:9" x14ac:dyDescent="0.3">
      <c r="A772" s="72"/>
      <c r="B772" s="72"/>
      <c r="C772" s="72"/>
      <c r="E772" s="176"/>
      <c r="F772" s="176"/>
      <c r="I772" s="177"/>
    </row>
    <row r="773" spans="1:9" x14ac:dyDescent="0.3">
      <c r="A773" s="72"/>
      <c r="B773" s="72"/>
      <c r="C773" s="72"/>
      <c r="E773" s="176"/>
      <c r="F773" s="176"/>
      <c r="I773" s="177"/>
    </row>
    <row r="774" spans="1:9" x14ac:dyDescent="0.3">
      <c r="A774" s="72"/>
      <c r="B774" s="72"/>
      <c r="C774" s="72"/>
      <c r="E774" s="176"/>
      <c r="F774" s="176"/>
      <c r="I774" s="177"/>
    </row>
    <row r="775" spans="1:9" x14ac:dyDescent="0.3">
      <c r="A775" s="72"/>
      <c r="B775" s="72"/>
      <c r="C775" s="72"/>
      <c r="E775" s="176"/>
      <c r="F775" s="176"/>
      <c r="I775" s="177"/>
    </row>
    <row r="776" spans="1:9" x14ac:dyDescent="0.3">
      <c r="A776" s="72"/>
      <c r="B776" s="72"/>
      <c r="C776" s="72"/>
      <c r="E776" s="176"/>
      <c r="F776" s="176"/>
      <c r="I776" s="177"/>
    </row>
    <row r="777" spans="1:9" x14ac:dyDescent="0.3">
      <c r="A777" s="72"/>
      <c r="B777" s="72"/>
      <c r="C777" s="72"/>
      <c r="E777" s="176"/>
      <c r="F777" s="176"/>
      <c r="I777" s="177"/>
    </row>
    <row r="778" spans="1:9" x14ac:dyDescent="0.3">
      <c r="A778" s="72"/>
      <c r="B778" s="72"/>
      <c r="C778" s="72"/>
      <c r="E778" s="176"/>
      <c r="F778" s="176"/>
      <c r="I778" s="177"/>
    </row>
    <row r="779" spans="1:9" x14ac:dyDescent="0.3">
      <c r="A779" s="72"/>
      <c r="B779" s="72"/>
      <c r="C779" s="72"/>
      <c r="E779" s="176"/>
      <c r="F779" s="176"/>
      <c r="I779" s="177"/>
    </row>
    <row r="780" spans="1:9" x14ac:dyDescent="0.3">
      <c r="A780" s="72"/>
      <c r="B780" s="72"/>
      <c r="C780" s="72"/>
      <c r="E780" s="176"/>
      <c r="F780" s="176"/>
      <c r="I780" s="177"/>
    </row>
    <row r="781" spans="1:9" x14ac:dyDescent="0.3">
      <c r="A781" s="72"/>
      <c r="B781" s="72"/>
      <c r="C781" s="72"/>
      <c r="E781" s="176"/>
      <c r="F781" s="176"/>
      <c r="I781" s="177"/>
    </row>
    <row r="782" spans="1:9" x14ac:dyDescent="0.3">
      <c r="A782" s="72"/>
      <c r="B782" s="72"/>
      <c r="C782" s="72"/>
      <c r="E782" s="176"/>
      <c r="F782" s="176"/>
      <c r="I782" s="177"/>
    </row>
    <row r="783" spans="1:9" x14ac:dyDescent="0.3">
      <c r="A783" s="72"/>
      <c r="B783" s="72"/>
      <c r="C783" s="72"/>
      <c r="E783" s="176"/>
      <c r="F783" s="176"/>
      <c r="I783" s="177"/>
    </row>
    <row r="784" spans="1:9" x14ac:dyDescent="0.3">
      <c r="A784" s="72"/>
      <c r="B784" s="72"/>
      <c r="C784" s="72"/>
      <c r="E784" s="176"/>
      <c r="F784" s="176"/>
      <c r="I784" s="177"/>
    </row>
    <row r="785" spans="1:9" x14ac:dyDescent="0.3">
      <c r="A785" s="72"/>
      <c r="B785" s="72"/>
      <c r="C785" s="72"/>
      <c r="E785" s="176"/>
      <c r="F785" s="176"/>
      <c r="I785" s="177"/>
    </row>
    <row r="786" spans="1:9" x14ac:dyDescent="0.3">
      <c r="A786" s="72"/>
      <c r="B786" s="72"/>
      <c r="C786" s="72"/>
      <c r="E786" s="176"/>
      <c r="F786" s="176"/>
      <c r="I786" s="177"/>
    </row>
    <row r="787" spans="1:9" x14ac:dyDescent="0.3">
      <c r="A787" s="72"/>
      <c r="B787" s="72"/>
      <c r="C787" s="72"/>
      <c r="E787" s="176"/>
      <c r="F787" s="176"/>
      <c r="I787" s="177"/>
    </row>
    <row r="788" spans="1:9" x14ac:dyDescent="0.3">
      <c r="A788" s="72"/>
      <c r="B788" s="72"/>
      <c r="C788" s="72"/>
      <c r="E788" s="176"/>
      <c r="F788" s="176"/>
      <c r="I788" s="177"/>
    </row>
    <row r="789" spans="1:9" x14ac:dyDescent="0.3">
      <c r="A789" s="72"/>
      <c r="B789" s="72"/>
      <c r="C789" s="72"/>
      <c r="E789" s="176"/>
      <c r="F789" s="176"/>
      <c r="I789" s="177"/>
    </row>
    <row r="790" spans="1:9" x14ac:dyDescent="0.3">
      <c r="A790" s="72"/>
      <c r="B790" s="72"/>
      <c r="C790" s="72"/>
      <c r="E790" s="176"/>
      <c r="F790" s="176"/>
      <c r="I790" s="177"/>
    </row>
    <row r="791" spans="1:9" x14ac:dyDescent="0.3">
      <c r="A791" s="72"/>
      <c r="B791" s="72"/>
      <c r="C791" s="72"/>
      <c r="E791" s="176"/>
      <c r="F791" s="176"/>
      <c r="I791" s="177"/>
    </row>
    <row r="792" spans="1:9" x14ac:dyDescent="0.3">
      <c r="A792" s="72"/>
      <c r="B792" s="72"/>
      <c r="C792" s="72"/>
      <c r="E792" s="176"/>
      <c r="F792" s="176"/>
      <c r="I792" s="177"/>
    </row>
    <row r="793" spans="1:9" x14ac:dyDescent="0.3">
      <c r="A793" s="72"/>
      <c r="B793" s="72"/>
      <c r="C793" s="72"/>
      <c r="E793" s="176"/>
      <c r="F793" s="176"/>
      <c r="I793" s="177"/>
    </row>
    <row r="794" spans="1:9" x14ac:dyDescent="0.3">
      <c r="A794" s="72"/>
      <c r="B794" s="72"/>
      <c r="C794" s="72"/>
      <c r="E794" s="176"/>
      <c r="F794" s="176"/>
      <c r="I794" s="177"/>
    </row>
    <row r="795" spans="1:9" x14ac:dyDescent="0.3">
      <c r="A795" s="72"/>
      <c r="B795" s="72"/>
      <c r="C795" s="72"/>
      <c r="E795" s="176"/>
      <c r="F795" s="176"/>
      <c r="I795" s="177"/>
    </row>
    <row r="796" spans="1:9" x14ac:dyDescent="0.3">
      <c r="A796" s="72"/>
      <c r="B796" s="72"/>
      <c r="C796" s="72"/>
      <c r="E796" s="176"/>
      <c r="F796" s="176"/>
      <c r="I796" s="177"/>
    </row>
    <row r="797" spans="1:9" x14ac:dyDescent="0.3">
      <c r="A797" s="72"/>
      <c r="B797" s="72"/>
      <c r="C797" s="72"/>
      <c r="E797" s="176"/>
      <c r="F797" s="176"/>
      <c r="I797" s="177"/>
    </row>
    <row r="798" spans="1:9" x14ac:dyDescent="0.3">
      <c r="A798" s="72"/>
      <c r="B798" s="72"/>
      <c r="C798" s="72"/>
      <c r="E798" s="176"/>
      <c r="F798" s="176"/>
      <c r="I798" s="177"/>
    </row>
    <row r="799" spans="1:9" x14ac:dyDescent="0.3">
      <c r="A799" s="72"/>
      <c r="B799" s="72"/>
      <c r="C799" s="72"/>
      <c r="E799" s="176"/>
      <c r="F799" s="176"/>
      <c r="I799" s="177"/>
    </row>
    <row r="800" spans="1:9" x14ac:dyDescent="0.3">
      <c r="A800" s="72"/>
      <c r="B800" s="72"/>
      <c r="C800" s="72"/>
      <c r="E800" s="176"/>
      <c r="F800" s="176"/>
      <c r="I800" s="177"/>
    </row>
    <row r="801" spans="1:9" x14ac:dyDescent="0.3">
      <c r="A801" s="72"/>
      <c r="B801" s="72"/>
      <c r="C801" s="72"/>
      <c r="E801" s="176"/>
      <c r="F801" s="176"/>
      <c r="I801" s="177"/>
    </row>
    <row r="802" spans="1:9" x14ac:dyDescent="0.3">
      <c r="A802" s="72"/>
      <c r="B802" s="72"/>
      <c r="C802" s="72"/>
      <c r="E802" s="176"/>
      <c r="F802" s="176"/>
      <c r="I802" s="177"/>
    </row>
    <row r="803" spans="1:9" x14ac:dyDescent="0.3">
      <c r="A803" s="72"/>
      <c r="B803" s="72"/>
      <c r="C803" s="72"/>
      <c r="E803" s="176"/>
      <c r="F803" s="176"/>
      <c r="I803" s="177"/>
    </row>
    <row r="804" spans="1:9" x14ac:dyDescent="0.3">
      <c r="A804" s="72"/>
      <c r="B804" s="72"/>
      <c r="C804" s="72"/>
      <c r="E804" s="176"/>
      <c r="F804" s="176"/>
      <c r="I804" s="177"/>
    </row>
    <row r="805" spans="1:9" x14ac:dyDescent="0.3">
      <c r="A805" s="72"/>
      <c r="B805" s="72"/>
      <c r="C805" s="72"/>
      <c r="E805" s="176"/>
      <c r="F805" s="176"/>
      <c r="I805" s="177"/>
    </row>
    <row r="806" spans="1:9" x14ac:dyDescent="0.3">
      <c r="A806" s="72"/>
      <c r="B806" s="72"/>
      <c r="C806" s="72"/>
      <c r="E806" s="176"/>
      <c r="F806" s="176"/>
      <c r="I806" s="177"/>
    </row>
    <row r="807" spans="1:9" x14ac:dyDescent="0.3">
      <c r="A807" s="72"/>
      <c r="B807" s="72"/>
      <c r="C807" s="72"/>
      <c r="E807" s="176"/>
      <c r="F807" s="176"/>
      <c r="I807" s="177"/>
    </row>
    <row r="808" spans="1:9" x14ac:dyDescent="0.3">
      <c r="A808" s="72"/>
      <c r="B808" s="72"/>
      <c r="C808" s="72"/>
      <c r="E808" s="176"/>
      <c r="F808" s="176"/>
      <c r="I808" s="177"/>
    </row>
    <row r="809" spans="1:9" x14ac:dyDescent="0.3">
      <c r="A809" s="72"/>
      <c r="B809" s="72"/>
      <c r="C809" s="72"/>
      <c r="E809" s="176"/>
      <c r="F809" s="176"/>
      <c r="I809" s="177"/>
    </row>
    <row r="810" spans="1:9" x14ac:dyDescent="0.3">
      <c r="A810" s="72"/>
      <c r="B810" s="72"/>
      <c r="C810" s="72"/>
      <c r="E810" s="176"/>
      <c r="F810" s="176"/>
      <c r="I810" s="177"/>
    </row>
    <row r="811" spans="1:9" x14ac:dyDescent="0.3">
      <c r="A811" s="72"/>
      <c r="B811" s="72"/>
      <c r="C811" s="72"/>
      <c r="E811" s="176"/>
      <c r="F811" s="176"/>
      <c r="I811" s="177"/>
    </row>
    <row r="812" spans="1:9" x14ac:dyDescent="0.3">
      <c r="A812" s="72"/>
      <c r="B812" s="72"/>
      <c r="C812" s="72"/>
      <c r="E812" s="176"/>
      <c r="F812" s="176"/>
      <c r="I812" s="177"/>
    </row>
    <row r="813" spans="1:9" x14ac:dyDescent="0.3">
      <c r="A813" s="72"/>
      <c r="B813" s="72"/>
      <c r="C813" s="72"/>
      <c r="E813" s="176"/>
      <c r="F813" s="176"/>
      <c r="I813" s="177"/>
    </row>
    <row r="814" spans="1:9" x14ac:dyDescent="0.3">
      <c r="A814" s="72"/>
      <c r="B814" s="72"/>
      <c r="C814" s="72"/>
      <c r="E814" s="176"/>
      <c r="F814" s="176"/>
      <c r="I814" s="177"/>
    </row>
    <row r="815" spans="1:9" x14ac:dyDescent="0.3">
      <c r="A815" s="72"/>
      <c r="B815" s="72"/>
      <c r="C815" s="72"/>
      <c r="E815" s="176"/>
      <c r="F815" s="176"/>
      <c r="I815" s="177"/>
    </row>
    <row r="816" spans="1:9" x14ac:dyDescent="0.3">
      <c r="A816" s="72"/>
      <c r="B816" s="72"/>
      <c r="C816" s="72"/>
      <c r="E816" s="176"/>
      <c r="F816" s="176"/>
      <c r="I816" s="177"/>
    </row>
    <row r="817" spans="1:9" x14ac:dyDescent="0.3">
      <c r="A817" s="72"/>
      <c r="B817" s="72"/>
      <c r="C817" s="72"/>
      <c r="E817" s="176"/>
      <c r="F817" s="176"/>
      <c r="I817" s="177"/>
    </row>
    <row r="818" spans="1:9" x14ac:dyDescent="0.3">
      <c r="A818" s="72"/>
      <c r="B818" s="72"/>
      <c r="C818" s="72"/>
      <c r="E818" s="176"/>
      <c r="F818" s="176"/>
      <c r="I818" s="177"/>
    </row>
    <row r="819" spans="1:9" x14ac:dyDescent="0.3">
      <c r="A819" s="72"/>
      <c r="B819" s="72"/>
      <c r="C819" s="72"/>
      <c r="E819" s="176"/>
      <c r="F819" s="176"/>
      <c r="I819" s="177"/>
    </row>
    <row r="820" spans="1:9" x14ac:dyDescent="0.3">
      <c r="A820" s="72"/>
      <c r="B820" s="72"/>
      <c r="C820" s="72"/>
      <c r="E820" s="176"/>
      <c r="F820" s="176"/>
      <c r="I820" s="177"/>
    </row>
    <row r="821" spans="1:9" x14ac:dyDescent="0.3">
      <c r="A821" s="72"/>
      <c r="B821" s="72"/>
      <c r="C821" s="72"/>
      <c r="E821" s="176"/>
      <c r="F821" s="176"/>
      <c r="I821" s="177"/>
    </row>
    <row r="822" spans="1:9" x14ac:dyDescent="0.3">
      <c r="A822" s="72"/>
      <c r="B822" s="72"/>
      <c r="C822" s="72"/>
      <c r="E822" s="176"/>
      <c r="F822" s="176"/>
      <c r="I822" s="177"/>
    </row>
    <row r="823" spans="1:9" x14ac:dyDescent="0.3">
      <c r="A823" s="72"/>
      <c r="B823" s="72"/>
      <c r="C823" s="72"/>
      <c r="E823" s="176"/>
      <c r="F823" s="176"/>
      <c r="I823" s="177"/>
    </row>
    <row r="824" spans="1:9" x14ac:dyDescent="0.3">
      <c r="A824" s="72"/>
      <c r="B824" s="72"/>
      <c r="C824" s="72"/>
      <c r="E824" s="176"/>
      <c r="F824" s="176"/>
      <c r="I824" s="177"/>
    </row>
    <row r="825" spans="1:9" x14ac:dyDescent="0.3">
      <c r="A825" s="72"/>
      <c r="B825" s="72"/>
      <c r="C825" s="72"/>
      <c r="E825" s="176"/>
      <c r="F825" s="176"/>
      <c r="I825" s="177"/>
    </row>
    <row r="826" spans="1:9" x14ac:dyDescent="0.3">
      <c r="A826" s="72"/>
      <c r="B826" s="72"/>
      <c r="C826" s="72"/>
      <c r="E826" s="176"/>
      <c r="F826" s="176"/>
      <c r="I826" s="177"/>
    </row>
    <row r="827" spans="1:9" x14ac:dyDescent="0.3">
      <c r="A827" s="72"/>
      <c r="B827" s="72"/>
      <c r="C827" s="72"/>
      <c r="E827" s="176"/>
      <c r="F827" s="176"/>
      <c r="I827" s="177"/>
    </row>
    <row r="828" spans="1:9" x14ac:dyDescent="0.3">
      <c r="A828" s="72"/>
      <c r="B828" s="72"/>
      <c r="C828" s="72"/>
      <c r="E828" s="176"/>
      <c r="F828" s="176"/>
      <c r="I828" s="177"/>
    </row>
    <row r="829" spans="1:9" x14ac:dyDescent="0.3">
      <c r="A829" s="72"/>
      <c r="B829" s="72"/>
      <c r="C829" s="72"/>
      <c r="E829" s="176"/>
      <c r="F829" s="176"/>
      <c r="I829" s="177"/>
    </row>
    <row r="830" spans="1:9" x14ac:dyDescent="0.3">
      <c r="A830" s="72"/>
      <c r="B830" s="72"/>
      <c r="C830" s="72"/>
      <c r="E830" s="176"/>
      <c r="F830" s="176"/>
      <c r="I830" s="177"/>
    </row>
    <row r="831" spans="1:9" x14ac:dyDescent="0.3">
      <c r="A831" s="72"/>
      <c r="B831" s="72"/>
      <c r="C831" s="72"/>
      <c r="E831" s="176"/>
      <c r="F831" s="176"/>
      <c r="I831" s="177"/>
    </row>
    <row r="832" spans="1:9" x14ac:dyDescent="0.3">
      <c r="A832" s="72"/>
      <c r="B832" s="72"/>
      <c r="C832" s="72"/>
      <c r="E832" s="176"/>
      <c r="F832" s="176"/>
      <c r="I832" s="177"/>
    </row>
    <row r="833" spans="1:9" x14ac:dyDescent="0.3">
      <c r="A833" s="72"/>
      <c r="B833" s="72"/>
      <c r="C833" s="72"/>
      <c r="E833" s="176"/>
      <c r="F833" s="176"/>
      <c r="I833" s="177"/>
    </row>
    <row r="834" spans="1:9" x14ac:dyDescent="0.3">
      <c r="A834" s="72"/>
      <c r="B834" s="72"/>
      <c r="C834" s="72"/>
      <c r="E834" s="176"/>
      <c r="F834" s="176"/>
      <c r="I834" s="177"/>
    </row>
    <row r="835" spans="1:9" x14ac:dyDescent="0.3">
      <c r="A835" s="72"/>
      <c r="B835" s="72"/>
      <c r="C835" s="72"/>
      <c r="E835" s="176"/>
      <c r="F835" s="176"/>
      <c r="I835" s="177"/>
    </row>
    <row r="836" spans="1:9" x14ac:dyDescent="0.3">
      <c r="A836" s="72"/>
      <c r="B836" s="72"/>
      <c r="C836" s="72"/>
      <c r="E836" s="176"/>
      <c r="F836" s="176"/>
      <c r="I836" s="177"/>
    </row>
    <row r="837" spans="1:9" x14ac:dyDescent="0.3">
      <c r="A837" s="72"/>
      <c r="B837" s="72"/>
      <c r="C837" s="72"/>
      <c r="E837" s="176"/>
      <c r="F837" s="176"/>
      <c r="I837" s="177"/>
    </row>
    <row r="838" spans="1:9" x14ac:dyDescent="0.3">
      <c r="A838" s="72"/>
      <c r="B838" s="72"/>
      <c r="C838" s="72"/>
      <c r="E838" s="176"/>
      <c r="F838" s="176"/>
      <c r="I838" s="177"/>
    </row>
    <row r="839" spans="1:9" x14ac:dyDescent="0.3">
      <c r="A839" s="72"/>
      <c r="B839" s="72"/>
      <c r="C839" s="72"/>
      <c r="E839" s="176"/>
      <c r="F839" s="176"/>
      <c r="I839" s="177"/>
    </row>
    <row r="840" spans="1:9" x14ac:dyDescent="0.3">
      <c r="A840" s="72"/>
      <c r="B840" s="72"/>
      <c r="C840" s="72"/>
      <c r="E840" s="176"/>
      <c r="F840" s="176"/>
      <c r="I840" s="177"/>
    </row>
    <row r="841" spans="1:9" x14ac:dyDescent="0.3">
      <c r="A841" s="72"/>
      <c r="B841" s="72"/>
      <c r="C841" s="72"/>
      <c r="E841" s="176"/>
      <c r="F841" s="176"/>
      <c r="I841" s="177"/>
    </row>
    <row r="842" spans="1:9" x14ac:dyDescent="0.3">
      <c r="A842" s="72"/>
      <c r="B842" s="72"/>
      <c r="C842" s="72"/>
      <c r="E842" s="176"/>
      <c r="F842" s="176"/>
      <c r="I842" s="177"/>
    </row>
    <row r="843" spans="1:9" x14ac:dyDescent="0.3">
      <c r="A843" s="72"/>
      <c r="B843" s="72"/>
      <c r="C843" s="72"/>
      <c r="E843" s="176"/>
      <c r="F843" s="176"/>
      <c r="I843" s="177"/>
    </row>
    <row r="844" spans="1:9" x14ac:dyDescent="0.3">
      <c r="A844" s="72"/>
      <c r="B844" s="72"/>
      <c r="C844" s="72"/>
      <c r="E844" s="176"/>
      <c r="F844" s="176"/>
      <c r="I844" s="177"/>
    </row>
    <row r="845" spans="1:9" x14ac:dyDescent="0.3">
      <c r="A845" s="72"/>
      <c r="B845" s="72"/>
      <c r="C845" s="72"/>
      <c r="E845" s="176"/>
      <c r="F845" s="176"/>
      <c r="I845" s="177"/>
    </row>
    <row r="846" spans="1:9" x14ac:dyDescent="0.3">
      <c r="A846" s="72"/>
      <c r="B846" s="72"/>
      <c r="C846" s="72"/>
      <c r="E846" s="176"/>
      <c r="F846" s="176"/>
      <c r="I846" s="177"/>
    </row>
    <row r="847" spans="1:9" x14ac:dyDescent="0.3">
      <c r="A847" s="72"/>
      <c r="B847" s="72"/>
      <c r="C847" s="72"/>
      <c r="E847" s="176"/>
      <c r="F847" s="176"/>
      <c r="I847" s="177"/>
    </row>
    <row r="848" spans="1:9" x14ac:dyDescent="0.3">
      <c r="A848" s="72"/>
      <c r="B848" s="72"/>
      <c r="C848" s="72"/>
      <c r="E848" s="176"/>
      <c r="F848" s="176"/>
      <c r="I848" s="177"/>
    </row>
    <row r="849" spans="1:9" x14ac:dyDescent="0.3">
      <c r="A849" s="72"/>
      <c r="B849" s="72"/>
      <c r="C849" s="72"/>
      <c r="E849" s="176"/>
      <c r="F849" s="176"/>
      <c r="I849" s="177"/>
    </row>
    <row r="850" spans="1:9" x14ac:dyDescent="0.3">
      <c r="A850" s="72"/>
      <c r="B850" s="72"/>
      <c r="C850" s="72"/>
      <c r="E850" s="176"/>
      <c r="F850" s="176"/>
      <c r="I850" s="177"/>
    </row>
    <row r="851" spans="1:9" x14ac:dyDescent="0.3">
      <c r="A851" s="72"/>
      <c r="B851" s="72"/>
      <c r="C851" s="72"/>
      <c r="E851" s="176"/>
      <c r="F851" s="176"/>
      <c r="I851" s="177"/>
    </row>
    <row r="852" spans="1:9" x14ac:dyDescent="0.3">
      <c r="A852" s="72"/>
      <c r="B852" s="72"/>
      <c r="C852" s="72"/>
      <c r="E852" s="176"/>
      <c r="F852" s="176"/>
      <c r="I852" s="177"/>
    </row>
    <row r="853" spans="1:9" x14ac:dyDescent="0.3">
      <c r="A853" s="72"/>
      <c r="B853" s="72"/>
      <c r="C853" s="72"/>
      <c r="E853" s="176"/>
      <c r="F853" s="176"/>
      <c r="I853" s="177"/>
    </row>
    <row r="854" spans="1:9" x14ac:dyDescent="0.3">
      <c r="A854" s="72"/>
      <c r="B854" s="72"/>
      <c r="C854" s="72"/>
      <c r="E854" s="176"/>
      <c r="F854" s="176"/>
      <c r="I854" s="177"/>
    </row>
    <row r="855" spans="1:9" x14ac:dyDescent="0.3">
      <c r="A855" s="72"/>
      <c r="B855" s="72"/>
      <c r="C855" s="72"/>
      <c r="E855" s="176"/>
      <c r="F855" s="176"/>
      <c r="I855" s="177"/>
    </row>
    <row r="856" spans="1:9" x14ac:dyDescent="0.3">
      <c r="A856" s="72"/>
      <c r="B856" s="72"/>
      <c r="C856" s="72"/>
      <c r="E856" s="176"/>
      <c r="F856" s="176"/>
      <c r="I856" s="177"/>
    </row>
    <row r="857" spans="1:9" x14ac:dyDescent="0.3">
      <c r="A857" s="72"/>
      <c r="B857" s="72"/>
      <c r="C857" s="72"/>
      <c r="E857" s="176"/>
      <c r="F857" s="176"/>
      <c r="I857" s="177"/>
    </row>
    <row r="858" spans="1:9" x14ac:dyDescent="0.3">
      <c r="A858" s="72"/>
      <c r="B858" s="72"/>
      <c r="C858" s="72"/>
      <c r="E858" s="176"/>
      <c r="F858" s="176"/>
      <c r="I858" s="177"/>
    </row>
    <row r="859" spans="1:9" x14ac:dyDescent="0.3">
      <c r="A859" s="72"/>
      <c r="B859" s="72"/>
      <c r="C859" s="72"/>
      <c r="E859" s="176"/>
      <c r="F859" s="176"/>
      <c r="I859" s="177"/>
    </row>
    <row r="860" spans="1:9" x14ac:dyDescent="0.3">
      <c r="A860" s="72"/>
      <c r="B860" s="72"/>
      <c r="C860" s="72"/>
      <c r="E860" s="176"/>
      <c r="F860" s="176"/>
      <c r="I860" s="177"/>
    </row>
    <row r="861" spans="1:9" x14ac:dyDescent="0.3">
      <c r="A861" s="72"/>
      <c r="B861" s="72"/>
      <c r="C861" s="72"/>
      <c r="E861" s="176"/>
      <c r="F861" s="176"/>
      <c r="I861" s="177"/>
    </row>
    <row r="862" spans="1:9" x14ac:dyDescent="0.3">
      <c r="A862" s="72"/>
      <c r="B862" s="72"/>
      <c r="C862" s="72"/>
      <c r="E862" s="176"/>
      <c r="F862" s="176"/>
      <c r="I862" s="177"/>
    </row>
    <row r="863" spans="1:9" x14ac:dyDescent="0.3">
      <c r="A863" s="72"/>
      <c r="B863" s="72"/>
      <c r="C863" s="72"/>
      <c r="E863" s="176"/>
      <c r="F863" s="176"/>
      <c r="I863" s="177"/>
    </row>
    <row r="864" spans="1:9" x14ac:dyDescent="0.3">
      <c r="A864" s="72"/>
      <c r="B864" s="72"/>
      <c r="C864" s="72"/>
      <c r="E864" s="176"/>
      <c r="F864" s="176"/>
      <c r="I864" s="177"/>
    </row>
    <row r="865" spans="1:9" x14ac:dyDescent="0.3">
      <c r="A865" s="72"/>
      <c r="B865" s="72"/>
      <c r="C865" s="72"/>
      <c r="E865" s="176"/>
      <c r="F865" s="176"/>
      <c r="I865" s="177"/>
    </row>
    <row r="866" spans="1:9" x14ac:dyDescent="0.3">
      <c r="A866" s="72"/>
      <c r="B866" s="72"/>
      <c r="C866" s="72"/>
      <c r="E866" s="176"/>
      <c r="F866" s="176"/>
      <c r="I866" s="177"/>
    </row>
    <row r="867" spans="1:9" x14ac:dyDescent="0.3">
      <c r="A867" s="72"/>
      <c r="B867" s="72"/>
      <c r="C867" s="72"/>
      <c r="E867" s="176"/>
      <c r="F867" s="176"/>
      <c r="I867" s="177"/>
    </row>
    <row r="868" spans="1:9" x14ac:dyDescent="0.3">
      <c r="A868" s="72"/>
      <c r="B868" s="72"/>
      <c r="C868" s="72"/>
      <c r="E868" s="176"/>
      <c r="F868" s="176"/>
      <c r="I868" s="177"/>
    </row>
    <row r="869" spans="1:9" x14ac:dyDescent="0.3">
      <c r="A869" s="72"/>
      <c r="B869" s="72"/>
      <c r="C869" s="72"/>
      <c r="E869" s="176"/>
      <c r="F869" s="176"/>
      <c r="I869" s="177"/>
    </row>
    <row r="870" spans="1:9" x14ac:dyDescent="0.3">
      <c r="A870" s="72"/>
      <c r="B870" s="72"/>
      <c r="C870" s="72"/>
      <c r="E870" s="176"/>
      <c r="F870" s="176"/>
      <c r="I870" s="177"/>
    </row>
    <row r="871" spans="1:9" x14ac:dyDescent="0.3">
      <c r="A871" s="72"/>
      <c r="B871" s="72"/>
      <c r="C871" s="72"/>
      <c r="E871" s="176"/>
      <c r="F871" s="176"/>
      <c r="I871" s="177"/>
    </row>
    <row r="872" spans="1:9" x14ac:dyDescent="0.3">
      <c r="A872" s="72"/>
      <c r="B872" s="72"/>
      <c r="C872" s="72"/>
      <c r="E872" s="176"/>
      <c r="F872" s="176"/>
      <c r="I872" s="177"/>
    </row>
    <row r="873" spans="1:9" x14ac:dyDescent="0.3">
      <c r="A873" s="72"/>
      <c r="B873" s="72"/>
      <c r="C873" s="72"/>
      <c r="E873" s="176"/>
      <c r="F873" s="176"/>
      <c r="I873" s="177"/>
    </row>
    <row r="874" spans="1:9" x14ac:dyDescent="0.3">
      <c r="A874" s="72"/>
      <c r="B874" s="72"/>
      <c r="C874" s="72"/>
      <c r="E874" s="176"/>
      <c r="F874" s="176"/>
      <c r="I874" s="177"/>
    </row>
    <row r="875" spans="1:9" x14ac:dyDescent="0.3">
      <c r="A875" s="72"/>
      <c r="B875" s="72"/>
      <c r="C875" s="72"/>
      <c r="E875" s="176"/>
      <c r="F875" s="176"/>
      <c r="I875" s="177"/>
    </row>
    <row r="876" spans="1:9" x14ac:dyDescent="0.3">
      <c r="A876" s="72"/>
      <c r="B876" s="72"/>
      <c r="C876" s="72"/>
      <c r="E876" s="176"/>
      <c r="F876" s="176"/>
      <c r="I876" s="177"/>
    </row>
    <row r="877" spans="1:9" x14ac:dyDescent="0.3">
      <c r="A877" s="72"/>
      <c r="B877" s="72"/>
      <c r="C877" s="72"/>
      <c r="E877" s="176"/>
      <c r="F877" s="176"/>
      <c r="I877" s="177"/>
    </row>
    <row r="878" spans="1:9" x14ac:dyDescent="0.3">
      <c r="A878" s="72"/>
      <c r="B878" s="72"/>
      <c r="C878" s="72"/>
      <c r="E878" s="176"/>
      <c r="F878" s="176"/>
      <c r="I878" s="177"/>
    </row>
    <row r="879" spans="1:9" x14ac:dyDescent="0.3">
      <c r="A879" s="72"/>
      <c r="B879" s="72"/>
      <c r="C879" s="72"/>
      <c r="E879" s="176"/>
      <c r="F879" s="176"/>
      <c r="I879" s="177"/>
    </row>
    <row r="880" spans="1:9" x14ac:dyDescent="0.3">
      <c r="A880" s="72"/>
      <c r="B880" s="72"/>
      <c r="C880" s="72"/>
      <c r="E880" s="176"/>
      <c r="F880" s="176"/>
      <c r="I880" s="177"/>
    </row>
    <row r="881" spans="1:9" x14ac:dyDescent="0.3">
      <c r="A881" s="72"/>
      <c r="B881" s="72"/>
      <c r="C881" s="72"/>
      <c r="E881" s="176"/>
      <c r="F881" s="176"/>
      <c r="I881" s="177"/>
    </row>
    <row r="882" spans="1:9" x14ac:dyDescent="0.3">
      <c r="A882" s="72"/>
      <c r="B882" s="72"/>
      <c r="C882" s="72"/>
      <c r="E882" s="176"/>
      <c r="F882" s="176"/>
      <c r="I882" s="177"/>
    </row>
    <row r="883" spans="1:9" x14ac:dyDescent="0.3">
      <c r="A883" s="72"/>
      <c r="B883" s="72"/>
      <c r="C883" s="72"/>
      <c r="E883" s="176"/>
      <c r="F883" s="176"/>
      <c r="I883" s="177"/>
    </row>
    <row r="884" spans="1:9" x14ac:dyDescent="0.3">
      <c r="A884" s="72"/>
      <c r="B884" s="72"/>
      <c r="C884" s="72"/>
      <c r="E884" s="176"/>
      <c r="F884" s="176"/>
      <c r="I884" s="177"/>
    </row>
    <row r="885" spans="1:9" x14ac:dyDescent="0.3">
      <c r="A885" s="72"/>
      <c r="B885" s="72"/>
      <c r="C885" s="72"/>
      <c r="E885" s="176"/>
      <c r="F885" s="176"/>
      <c r="I885" s="177"/>
    </row>
    <row r="886" spans="1:9" x14ac:dyDescent="0.3">
      <c r="A886" s="72"/>
      <c r="B886" s="72"/>
      <c r="C886" s="72"/>
      <c r="E886" s="176"/>
      <c r="F886" s="176"/>
      <c r="I886" s="177"/>
    </row>
    <row r="887" spans="1:9" x14ac:dyDescent="0.3">
      <c r="A887" s="72"/>
      <c r="B887" s="72"/>
      <c r="C887" s="72"/>
      <c r="E887" s="176"/>
      <c r="F887" s="176"/>
      <c r="I887" s="177"/>
    </row>
    <row r="888" spans="1:9" x14ac:dyDescent="0.3">
      <c r="A888" s="72"/>
      <c r="B888" s="72"/>
      <c r="C888" s="72"/>
      <c r="E888" s="176"/>
      <c r="F888" s="176"/>
      <c r="I888" s="177"/>
    </row>
    <row r="889" spans="1:9" x14ac:dyDescent="0.3">
      <c r="A889" s="72"/>
      <c r="B889" s="72"/>
      <c r="C889" s="72"/>
      <c r="E889" s="176"/>
      <c r="F889" s="176"/>
      <c r="I889" s="177"/>
    </row>
    <row r="890" spans="1:9" x14ac:dyDescent="0.3">
      <c r="A890" s="72"/>
      <c r="B890" s="72"/>
      <c r="C890" s="72"/>
      <c r="E890" s="176"/>
      <c r="F890" s="176"/>
      <c r="I890" s="177"/>
    </row>
    <row r="891" spans="1:9" x14ac:dyDescent="0.3">
      <c r="A891" s="72"/>
      <c r="B891" s="72"/>
      <c r="C891" s="72"/>
      <c r="E891" s="176"/>
      <c r="F891" s="176"/>
      <c r="I891" s="177"/>
    </row>
    <row r="892" spans="1:9" x14ac:dyDescent="0.3">
      <c r="A892" s="72"/>
      <c r="B892" s="72"/>
      <c r="C892" s="72"/>
      <c r="E892" s="176"/>
      <c r="F892" s="176"/>
      <c r="I892" s="177"/>
    </row>
    <row r="893" spans="1:9" x14ac:dyDescent="0.3">
      <c r="A893" s="72"/>
      <c r="B893" s="72"/>
      <c r="C893" s="72"/>
      <c r="E893" s="176"/>
      <c r="F893" s="176"/>
      <c r="I893" s="177"/>
    </row>
    <row r="894" spans="1:9" x14ac:dyDescent="0.3">
      <c r="A894" s="72"/>
      <c r="B894" s="72"/>
      <c r="C894" s="72"/>
      <c r="E894" s="176"/>
      <c r="F894" s="176"/>
      <c r="I894" s="177"/>
    </row>
    <row r="895" spans="1:9" x14ac:dyDescent="0.3">
      <c r="A895" s="72"/>
      <c r="B895" s="72"/>
      <c r="C895" s="72"/>
      <c r="E895" s="176"/>
      <c r="F895" s="176"/>
      <c r="I895" s="177"/>
    </row>
    <row r="896" spans="1:9" x14ac:dyDescent="0.3">
      <c r="A896" s="72"/>
      <c r="B896" s="72"/>
      <c r="C896" s="72"/>
      <c r="E896" s="176"/>
      <c r="F896" s="176"/>
      <c r="I896" s="177"/>
    </row>
    <row r="897" spans="1:9" x14ac:dyDescent="0.3">
      <c r="A897" s="72"/>
      <c r="B897" s="72"/>
      <c r="C897" s="72"/>
      <c r="E897" s="176"/>
      <c r="F897" s="176"/>
      <c r="I897" s="177"/>
    </row>
    <row r="898" spans="1:9" x14ac:dyDescent="0.3">
      <c r="A898" s="72"/>
      <c r="B898" s="72"/>
      <c r="C898" s="72"/>
      <c r="E898" s="176"/>
      <c r="F898" s="176"/>
      <c r="I898" s="177"/>
    </row>
    <row r="899" spans="1:9" x14ac:dyDescent="0.3">
      <c r="A899" s="72"/>
      <c r="B899" s="72"/>
      <c r="C899" s="72"/>
      <c r="E899" s="176"/>
      <c r="F899" s="176"/>
      <c r="I899" s="177"/>
    </row>
    <row r="900" spans="1:9" x14ac:dyDescent="0.3">
      <c r="A900" s="72"/>
      <c r="B900" s="72"/>
      <c r="C900" s="72"/>
      <c r="E900" s="176"/>
      <c r="F900" s="176"/>
      <c r="I900" s="177"/>
    </row>
    <row r="901" spans="1:9" x14ac:dyDescent="0.3">
      <c r="A901" s="72"/>
      <c r="B901" s="72"/>
      <c r="C901" s="72"/>
      <c r="E901" s="176"/>
      <c r="F901" s="176"/>
      <c r="I901" s="177"/>
    </row>
    <row r="902" spans="1:9" x14ac:dyDescent="0.3">
      <c r="A902" s="72"/>
      <c r="B902" s="72"/>
      <c r="C902" s="72"/>
      <c r="E902" s="176"/>
      <c r="F902" s="176"/>
      <c r="I902" s="177"/>
    </row>
    <row r="903" spans="1:9" x14ac:dyDescent="0.3">
      <c r="A903" s="72"/>
      <c r="B903" s="72"/>
      <c r="C903" s="72"/>
      <c r="E903" s="176"/>
      <c r="F903" s="176"/>
      <c r="I903" s="177"/>
    </row>
    <row r="904" spans="1:9" x14ac:dyDescent="0.3">
      <c r="A904" s="72"/>
      <c r="B904" s="72"/>
      <c r="C904" s="72"/>
      <c r="E904" s="176"/>
      <c r="F904" s="176"/>
      <c r="I904" s="177"/>
    </row>
    <row r="905" spans="1:9" x14ac:dyDescent="0.3">
      <c r="A905" s="72"/>
      <c r="B905" s="72"/>
      <c r="C905" s="72"/>
      <c r="E905" s="176"/>
      <c r="F905" s="176"/>
      <c r="I905" s="177"/>
    </row>
    <row r="906" spans="1:9" x14ac:dyDescent="0.3">
      <c r="A906" s="72"/>
      <c r="B906" s="72"/>
      <c r="C906" s="72"/>
      <c r="E906" s="176"/>
      <c r="F906" s="176"/>
      <c r="I906" s="177"/>
    </row>
    <row r="907" spans="1:9" x14ac:dyDescent="0.3">
      <c r="A907" s="72"/>
      <c r="B907" s="72"/>
      <c r="C907" s="72"/>
      <c r="E907" s="176"/>
      <c r="F907" s="176"/>
      <c r="I907" s="177"/>
    </row>
    <row r="908" spans="1:9" x14ac:dyDescent="0.3">
      <c r="A908" s="72"/>
      <c r="B908" s="72"/>
      <c r="C908" s="72"/>
      <c r="E908" s="176"/>
      <c r="F908" s="176"/>
      <c r="I908" s="177"/>
    </row>
    <row r="909" spans="1:9" x14ac:dyDescent="0.3">
      <c r="A909" s="72"/>
      <c r="B909" s="72"/>
      <c r="C909" s="72"/>
      <c r="E909" s="176"/>
      <c r="F909" s="176"/>
      <c r="I909" s="177"/>
    </row>
    <row r="910" spans="1:9" x14ac:dyDescent="0.3">
      <c r="A910" s="72"/>
      <c r="B910" s="72"/>
      <c r="C910" s="72"/>
      <c r="E910" s="176"/>
      <c r="F910" s="176"/>
      <c r="I910" s="177"/>
    </row>
    <row r="911" spans="1:9" x14ac:dyDescent="0.3">
      <c r="A911" s="72"/>
      <c r="B911" s="72"/>
      <c r="C911" s="72"/>
      <c r="E911" s="176"/>
      <c r="F911" s="176"/>
      <c r="I911" s="177"/>
    </row>
    <row r="912" spans="1:9" x14ac:dyDescent="0.3">
      <c r="A912" s="72"/>
      <c r="B912" s="72"/>
      <c r="C912" s="72"/>
      <c r="E912" s="176"/>
      <c r="F912" s="176"/>
      <c r="I912" s="177"/>
    </row>
    <row r="913" spans="1:9" x14ac:dyDescent="0.3">
      <c r="A913" s="72"/>
      <c r="B913" s="72"/>
      <c r="C913" s="72"/>
      <c r="E913" s="176"/>
      <c r="F913" s="176"/>
      <c r="I913" s="177"/>
    </row>
    <row r="914" spans="1:9" x14ac:dyDescent="0.3">
      <c r="A914" s="72"/>
      <c r="B914" s="72"/>
      <c r="C914" s="72"/>
      <c r="E914" s="176"/>
      <c r="F914" s="176"/>
      <c r="I914" s="177"/>
    </row>
    <row r="915" spans="1:9" x14ac:dyDescent="0.3">
      <c r="A915" s="72"/>
      <c r="B915" s="72"/>
      <c r="C915" s="72"/>
      <c r="E915" s="176"/>
      <c r="F915" s="176"/>
      <c r="I915" s="177"/>
    </row>
    <row r="916" spans="1:9" x14ac:dyDescent="0.3">
      <c r="A916" s="72"/>
      <c r="B916" s="72"/>
      <c r="C916" s="72"/>
      <c r="E916" s="176"/>
      <c r="F916" s="176"/>
      <c r="I916" s="177"/>
    </row>
    <row r="917" spans="1:9" x14ac:dyDescent="0.3">
      <c r="A917" s="72"/>
      <c r="B917" s="72"/>
      <c r="C917" s="72"/>
      <c r="E917" s="176"/>
      <c r="F917" s="176"/>
      <c r="I917" s="177"/>
    </row>
    <row r="918" spans="1:9" x14ac:dyDescent="0.3">
      <c r="A918" s="72"/>
      <c r="B918" s="72"/>
      <c r="C918" s="72"/>
      <c r="E918" s="176"/>
      <c r="F918" s="176"/>
      <c r="I918" s="177"/>
    </row>
    <row r="919" spans="1:9" x14ac:dyDescent="0.3">
      <c r="A919" s="72"/>
      <c r="B919" s="72"/>
      <c r="C919" s="72"/>
      <c r="E919" s="176"/>
      <c r="F919" s="176"/>
      <c r="I919" s="177"/>
    </row>
    <row r="920" spans="1:9" x14ac:dyDescent="0.3">
      <c r="A920" s="72"/>
      <c r="B920" s="72"/>
      <c r="C920" s="72"/>
      <c r="E920" s="176"/>
      <c r="F920" s="176"/>
      <c r="I920" s="177"/>
    </row>
    <row r="921" spans="1:9" x14ac:dyDescent="0.3">
      <c r="A921" s="72"/>
      <c r="B921" s="72"/>
      <c r="C921" s="72"/>
      <c r="E921" s="176"/>
      <c r="F921" s="176"/>
      <c r="I921" s="177"/>
    </row>
    <row r="922" spans="1:9" x14ac:dyDescent="0.3">
      <c r="A922" s="72"/>
      <c r="B922" s="72"/>
      <c r="C922" s="72"/>
      <c r="E922" s="176"/>
      <c r="F922" s="176"/>
      <c r="I922" s="177"/>
    </row>
    <row r="923" spans="1:9" x14ac:dyDescent="0.3">
      <c r="A923" s="72"/>
      <c r="B923" s="72"/>
      <c r="C923" s="72"/>
      <c r="E923" s="176"/>
      <c r="F923" s="176"/>
      <c r="I923" s="177"/>
    </row>
    <row r="924" spans="1:9" x14ac:dyDescent="0.3">
      <c r="A924" s="72"/>
      <c r="B924" s="72"/>
      <c r="C924" s="72"/>
      <c r="E924" s="176"/>
      <c r="F924" s="176"/>
      <c r="I924" s="177"/>
    </row>
    <row r="925" spans="1:9" x14ac:dyDescent="0.3">
      <c r="A925" s="72"/>
      <c r="B925" s="72"/>
      <c r="C925" s="72"/>
      <c r="E925" s="176"/>
      <c r="F925" s="176"/>
      <c r="I925" s="177"/>
    </row>
    <row r="926" spans="1:9" x14ac:dyDescent="0.3">
      <c r="A926" s="72"/>
      <c r="B926" s="72"/>
      <c r="C926" s="72"/>
      <c r="E926" s="176"/>
      <c r="F926" s="176"/>
      <c r="I926" s="177"/>
    </row>
    <row r="927" spans="1:9" x14ac:dyDescent="0.3">
      <c r="A927" s="72"/>
      <c r="B927" s="72"/>
      <c r="C927" s="72"/>
      <c r="E927" s="176"/>
      <c r="F927" s="176"/>
      <c r="I927" s="177"/>
    </row>
    <row r="928" spans="1:9" x14ac:dyDescent="0.3">
      <c r="A928" s="72"/>
      <c r="B928" s="72"/>
      <c r="C928" s="72"/>
      <c r="E928" s="176"/>
      <c r="F928" s="176"/>
      <c r="I928" s="177"/>
    </row>
    <row r="929" spans="1:9" x14ac:dyDescent="0.3">
      <c r="A929" s="72"/>
      <c r="B929" s="72"/>
      <c r="C929" s="72"/>
      <c r="E929" s="176"/>
      <c r="F929" s="176"/>
      <c r="I929" s="177"/>
    </row>
    <row r="930" spans="1:9" x14ac:dyDescent="0.3">
      <c r="A930" s="72"/>
      <c r="B930" s="72"/>
      <c r="C930" s="72"/>
      <c r="E930" s="176"/>
      <c r="F930" s="176"/>
      <c r="I930" s="177"/>
    </row>
    <row r="931" spans="1:9" x14ac:dyDescent="0.3">
      <c r="A931" s="72"/>
      <c r="B931" s="72"/>
      <c r="C931" s="72"/>
      <c r="E931" s="176"/>
      <c r="F931" s="176"/>
      <c r="I931" s="177"/>
    </row>
    <row r="932" spans="1:9" x14ac:dyDescent="0.3">
      <c r="A932" s="72"/>
      <c r="B932" s="72"/>
      <c r="C932" s="72"/>
      <c r="E932" s="176"/>
      <c r="F932" s="176"/>
      <c r="I932" s="177"/>
    </row>
    <row r="933" spans="1:9" x14ac:dyDescent="0.3">
      <c r="A933" s="72"/>
      <c r="B933" s="72"/>
      <c r="C933" s="72"/>
      <c r="E933" s="176"/>
      <c r="F933" s="176"/>
      <c r="I933" s="177"/>
    </row>
    <row r="934" spans="1:9" x14ac:dyDescent="0.3">
      <c r="A934" s="72"/>
      <c r="B934" s="72"/>
      <c r="C934" s="72"/>
      <c r="E934" s="176"/>
      <c r="F934" s="176"/>
      <c r="I934" s="177"/>
    </row>
    <row r="935" spans="1:9" x14ac:dyDescent="0.3">
      <c r="A935" s="72"/>
      <c r="B935" s="72"/>
      <c r="C935" s="72"/>
      <c r="E935" s="176"/>
      <c r="F935" s="176"/>
      <c r="I935" s="177"/>
    </row>
    <row r="936" spans="1:9" x14ac:dyDescent="0.3">
      <c r="A936" s="72"/>
      <c r="B936" s="72"/>
      <c r="C936" s="72"/>
      <c r="E936" s="176"/>
      <c r="F936" s="176"/>
      <c r="I936" s="177"/>
    </row>
    <row r="937" spans="1:9" x14ac:dyDescent="0.3">
      <c r="A937" s="72"/>
      <c r="B937" s="72"/>
      <c r="C937" s="72"/>
      <c r="E937" s="176"/>
      <c r="F937" s="176"/>
      <c r="I937" s="177"/>
    </row>
    <row r="938" spans="1:9" x14ac:dyDescent="0.3">
      <c r="A938" s="72"/>
      <c r="B938" s="72"/>
      <c r="C938" s="72"/>
      <c r="E938" s="176"/>
      <c r="F938" s="176"/>
      <c r="I938" s="177"/>
    </row>
    <row r="939" spans="1:9" x14ac:dyDescent="0.3">
      <c r="A939" s="72"/>
      <c r="B939" s="72"/>
      <c r="C939" s="72"/>
      <c r="E939" s="176"/>
      <c r="F939" s="176"/>
      <c r="I939" s="177"/>
    </row>
    <row r="940" spans="1:9" x14ac:dyDescent="0.3">
      <c r="A940" s="72"/>
      <c r="B940" s="72"/>
      <c r="C940" s="72"/>
      <c r="E940" s="176"/>
      <c r="F940" s="176"/>
      <c r="I940" s="177"/>
    </row>
    <row r="941" spans="1:9" x14ac:dyDescent="0.3">
      <c r="A941" s="72"/>
      <c r="B941" s="72"/>
      <c r="C941" s="72"/>
      <c r="E941" s="176"/>
      <c r="F941" s="176"/>
      <c r="I941" s="177"/>
    </row>
    <row r="942" spans="1:9" x14ac:dyDescent="0.3">
      <c r="A942" s="72"/>
      <c r="B942" s="72"/>
      <c r="C942" s="72"/>
      <c r="E942" s="176"/>
      <c r="F942" s="176"/>
      <c r="I942" s="177"/>
    </row>
    <row r="943" spans="1:9" x14ac:dyDescent="0.3">
      <c r="A943" s="72"/>
      <c r="B943" s="72"/>
      <c r="C943" s="72"/>
      <c r="E943" s="176"/>
      <c r="F943" s="176"/>
      <c r="I943" s="177"/>
    </row>
    <row r="944" spans="1:9" x14ac:dyDescent="0.3">
      <c r="A944" s="72"/>
      <c r="B944" s="72"/>
      <c r="C944" s="72"/>
      <c r="E944" s="176"/>
      <c r="F944" s="176"/>
      <c r="I944" s="177"/>
    </row>
    <row r="945" spans="1:9" x14ac:dyDescent="0.3">
      <c r="A945" s="72"/>
      <c r="B945" s="72"/>
      <c r="C945" s="72"/>
      <c r="E945" s="176"/>
      <c r="F945" s="176"/>
      <c r="I945" s="177"/>
    </row>
    <row r="946" spans="1:9" x14ac:dyDescent="0.3">
      <c r="A946" s="72"/>
      <c r="B946" s="72"/>
      <c r="C946" s="72"/>
      <c r="E946" s="176"/>
      <c r="F946" s="176"/>
      <c r="I946" s="177"/>
    </row>
    <row r="947" spans="1:9" x14ac:dyDescent="0.3">
      <c r="A947" s="72"/>
      <c r="B947" s="72"/>
      <c r="C947" s="72"/>
      <c r="E947" s="176"/>
      <c r="F947" s="176"/>
      <c r="I947" s="177"/>
    </row>
    <row r="948" spans="1:9" x14ac:dyDescent="0.3">
      <c r="A948" s="72"/>
      <c r="B948" s="72"/>
      <c r="C948" s="72"/>
      <c r="E948" s="176"/>
      <c r="F948" s="176"/>
      <c r="I948" s="177"/>
    </row>
    <row r="949" spans="1:9" x14ac:dyDescent="0.3">
      <c r="A949" s="72"/>
      <c r="B949" s="72"/>
      <c r="C949" s="72"/>
      <c r="E949" s="176"/>
      <c r="F949" s="176"/>
      <c r="I949" s="177"/>
    </row>
    <row r="950" spans="1:9" x14ac:dyDescent="0.3">
      <c r="A950" s="72"/>
      <c r="B950" s="72"/>
      <c r="C950" s="72"/>
      <c r="E950" s="176"/>
      <c r="F950" s="176"/>
      <c r="I950" s="177"/>
    </row>
    <row r="951" spans="1:9" x14ac:dyDescent="0.3">
      <c r="A951" s="72"/>
      <c r="B951" s="72"/>
      <c r="C951" s="72"/>
      <c r="E951" s="176"/>
      <c r="F951" s="176"/>
      <c r="I951" s="177"/>
    </row>
    <row r="952" spans="1:9" x14ac:dyDescent="0.3">
      <c r="A952" s="72"/>
      <c r="B952" s="72"/>
      <c r="C952" s="72"/>
      <c r="E952" s="176"/>
      <c r="F952" s="176"/>
      <c r="I952" s="177"/>
    </row>
    <row r="953" spans="1:9" x14ac:dyDescent="0.3">
      <c r="A953" s="72"/>
      <c r="B953" s="72"/>
      <c r="C953" s="72"/>
      <c r="E953" s="176"/>
      <c r="F953" s="176"/>
      <c r="I953" s="177"/>
    </row>
    <row r="954" spans="1:9" x14ac:dyDescent="0.3">
      <c r="A954" s="72"/>
      <c r="B954" s="72"/>
      <c r="C954" s="72"/>
      <c r="E954" s="176"/>
      <c r="F954" s="176"/>
      <c r="I954" s="177"/>
    </row>
    <row r="955" spans="1:9" x14ac:dyDescent="0.3">
      <c r="A955" s="72"/>
      <c r="B955" s="72"/>
      <c r="C955" s="72"/>
      <c r="E955" s="176"/>
      <c r="F955" s="176"/>
      <c r="I955" s="177"/>
    </row>
    <row r="956" spans="1:9" x14ac:dyDescent="0.3">
      <c r="A956" s="72"/>
      <c r="B956" s="72"/>
      <c r="C956" s="72"/>
      <c r="E956" s="176"/>
      <c r="F956" s="176"/>
      <c r="I956" s="177"/>
    </row>
    <row r="957" spans="1:9" x14ac:dyDescent="0.3">
      <c r="A957" s="72"/>
      <c r="B957" s="72"/>
      <c r="C957" s="72"/>
      <c r="E957" s="176"/>
      <c r="F957" s="176"/>
      <c r="I957" s="177"/>
    </row>
    <row r="958" spans="1:9" x14ac:dyDescent="0.3">
      <c r="A958" s="72"/>
      <c r="B958" s="72"/>
      <c r="C958" s="72"/>
      <c r="E958" s="176"/>
      <c r="F958" s="176"/>
      <c r="I958" s="177"/>
    </row>
    <row r="959" spans="1:9" x14ac:dyDescent="0.3">
      <c r="A959" s="72"/>
      <c r="B959" s="72"/>
      <c r="C959" s="72"/>
      <c r="E959" s="176"/>
      <c r="F959" s="176"/>
      <c r="I959" s="177"/>
    </row>
    <row r="960" spans="1:9" x14ac:dyDescent="0.3">
      <c r="A960" s="72"/>
      <c r="B960" s="72"/>
      <c r="C960" s="72"/>
      <c r="E960" s="176"/>
      <c r="F960" s="176"/>
      <c r="I960" s="177"/>
    </row>
    <row r="961" spans="1:9" x14ac:dyDescent="0.3">
      <c r="A961" s="72"/>
      <c r="B961" s="72"/>
      <c r="C961" s="72"/>
      <c r="E961" s="176"/>
      <c r="F961" s="176"/>
      <c r="I961" s="177"/>
    </row>
    <row r="962" spans="1:9" x14ac:dyDescent="0.3">
      <c r="A962" s="72"/>
      <c r="B962" s="72"/>
      <c r="C962" s="72"/>
      <c r="E962" s="176"/>
      <c r="F962" s="176"/>
      <c r="I962" s="177"/>
    </row>
    <row r="963" spans="1:9" x14ac:dyDescent="0.3">
      <c r="A963" s="72"/>
      <c r="B963" s="72"/>
      <c r="C963" s="72"/>
      <c r="E963" s="176"/>
      <c r="F963" s="176"/>
      <c r="I963" s="177"/>
    </row>
    <row r="964" spans="1:9" x14ac:dyDescent="0.3">
      <c r="A964" s="72"/>
      <c r="B964" s="72"/>
      <c r="C964" s="72"/>
      <c r="E964" s="176"/>
      <c r="F964" s="176"/>
      <c r="I964" s="177"/>
    </row>
    <row r="965" spans="1:9" x14ac:dyDescent="0.3">
      <c r="A965" s="72"/>
      <c r="B965" s="72"/>
      <c r="C965" s="72"/>
      <c r="E965" s="176"/>
      <c r="F965" s="176"/>
      <c r="I965" s="177"/>
    </row>
    <row r="966" spans="1:9" x14ac:dyDescent="0.3">
      <c r="A966" s="72"/>
      <c r="B966" s="72"/>
      <c r="C966" s="72"/>
      <c r="E966" s="176"/>
      <c r="F966" s="176"/>
      <c r="I966" s="177"/>
    </row>
    <row r="967" spans="1:9" x14ac:dyDescent="0.3">
      <c r="A967" s="72"/>
      <c r="B967" s="72"/>
      <c r="C967" s="72"/>
      <c r="E967" s="176"/>
      <c r="F967" s="176"/>
      <c r="I967" s="177"/>
    </row>
    <row r="968" spans="1:9" x14ac:dyDescent="0.3">
      <c r="A968" s="72"/>
      <c r="B968" s="72"/>
      <c r="C968" s="72"/>
      <c r="E968" s="176"/>
      <c r="F968" s="176"/>
      <c r="I968" s="177"/>
    </row>
    <row r="969" spans="1:9" x14ac:dyDescent="0.3">
      <c r="A969" s="72"/>
      <c r="B969" s="72"/>
      <c r="C969" s="72"/>
      <c r="E969" s="176"/>
      <c r="F969" s="176"/>
      <c r="I969" s="177"/>
    </row>
    <row r="970" spans="1:9" x14ac:dyDescent="0.3">
      <c r="A970" s="72"/>
      <c r="B970" s="72"/>
      <c r="C970" s="72"/>
      <c r="E970" s="176"/>
      <c r="F970" s="176"/>
      <c r="I970" s="177"/>
    </row>
    <row r="971" spans="1:9" x14ac:dyDescent="0.3">
      <c r="A971" s="72"/>
      <c r="B971" s="72"/>
      <c r="C971" s="72"/>
      <c r="E971" s="176"/>
      <c r="F971" s="176"/>
      <c r="I971" s="177"/>
    </row>
    <row r="972" spans="1:9" x14ac:dyDescent="0.3">
      <c r="A972" s="72"/>
      <c r="B972" s="72"/>
      <c r="C972" s="72"/>
      <c r="E972" s="176"/>
      <c r="F972" s="176"/>
      <c r="I972" s="177"/>
    </row>
    <row r="973" spans="1:9" x14ac:dyDescent="0.3">
      <c r="A973" s="72"/>
      <c r="B973" s="72"/>
      <c r="C973" s="72"/>
      <c r="E973" s="176"/>
      <c r="F973" s="176"/>
      <c r="I973" s="177"/>
    </row>
    <row r="974" spans="1:9" x14ac:dyDescent="0.3">
      <c r="A974" s="72"/>
      <c r="B974" s="72"/>
      <c r="C974" s="72"/>
      <c r="E974" s="176"/>
      <c r="F974" s="176"/>
      <c r="I974" s="177"/>
    </row>
    <row r="975" spans="1:9" x14ac:dyDescent="0.3">
      <c r="A975" s="72"/>
      <c r="B975" s="72"/>
      <c r="C975" s="72"/>
      <c r="E975" s="176"/>
      <c r="F975" s="176"/>
      <c r="I975" s="177"/>
    </row>
    <row r="976" spans="1:9" x14ac:dyDescent="0.3">
      <c r="A976" s="72"/>
      <c r="B976" s="72"/>
      <c r="C976" s="72"/>
      <c r="E976" s="176"/>
      <c r="F976" s="176"/>
      <c r="I976" s="177"/>
    </row>
    <row r="977" spans="1:9" x14ac:dyDescent="0.3">
      <c r="A977" s="72"/>
      <c r="B977" s="72"/>
      <c r="C977" s="72"/>
      <c r="E977" s="176"/>
      <c r="F977" s="176"/>
      <c r="I977" s="177"/>
    </row>
    <row r="978" spans="1:9" x14ac:dyDescent="0.3">
      <c r="A978" s="72"/>
      <c r="B978" s="72"/>
      <c r="C978" s="72"/>
      <c r="E978" s="176"/>
      <c r="F978" s="176"/>
      <c r="I978" s="177"/>
    </row>
    <row r="979" spans="1:9" x14ac:dyDescent="0.3">
      <c r="A979" s="72"/>
      <c r="B979" s="72"/>
      <c r="C979" s="72"/>
      <c r="E979" s="176"/>
      <c r="F979" s="176"/>
      <c r="I979" s="177"/>
    </row>
    <row r="980" spans="1:9" x14ac:dyDescent="0.3">
      <c r="A980" s="72"/>
      <c r="B980" s="72"/>
      <c r="C980" s="72"/>
      <c r="E980" s="176"/>
      <c r="F980" s="176"/>
      <c r="I980" s="177"/>
    </row>
    <row r="981" spans="1:9" x14ac:dyDescent="0.3">
      <c r="A981" s="72"/>
      <c r="B981" s="72"/>
      <c r="C981" s="72"/>
      <c r="E981" s="176"/>
      <c r="F981" s="176"/>
      <c r="I981" s="177"/>
    </row>
    <row r="982" spans="1:9" x14ac:dyDescent="0.3">
      <c r="A982" s="72"/>
      <c r="B982" s="72"/>
      <c r="C982" s="72"/>
      <c r="E982" s="176"/>
      <c r="F982" s="176"/>
      <c r="I982" s="177"/>
    </row>
    <row r="983" spans="1:9" x14ac:dyDescent="0.3">
      <c r="A983" s="72"/>
      <c r="B983" s="72"/>
      <c r="C983" s="72"/>
      <c r="E983" s="176"/>
      <c r="F983" s="176"/>
      <c r="I983" s="177"/>
    </row>
    <row r="984" spans="1:9" x14ac:dyDescent="0.3">
      <c r="A984" s="72"/>
      <c r="B984" s="72"/>
      <c r="C984" s="72"/>
      <c r="E984" s="176"/>
      <c r="F984" s="176"/>
      <c r="I984" s="177"/>
    </row>
    <row r="985" spans="1:9" x14ac:dyDescent="0.3">
      <c r="A985" s="72"/>
      <c r="B985" s="72"/>
      <c r="C985" s="72"/>
      <c r="E985" s="176"/>
      <c r="F985" s="176"/>
      <c r="I985" s="177"/>
    </row>
    <row r="986" spans="1:9" x14ac:dyDescent="0.3">
      <c r="A986" s="72"/>
      <c r="B986" s="72"/>
      <c r="C986" s="72"/>
      <c r="E986" s="176"/>
      <c r="F986" s="176"/>
      <c r="I986" s="177"/>
    </row>
    <row r="987" spans="1:9" x14ac:dyDescent="0.3">
      <c r="A987" s="72"/>
      <c r="B987" s="72"/>
      <c r="C987" s="72"/>
      <c r="E987" s="176"/>
      <c r="F987" s="176"/>
      <c r="I987" s="177"/>
    </row>
    <row r="988" spans="1:9" x14ac:dyDescent="0.3">
      <c r="A988" s="72"/>
      <c r="B988" s="72"/>
      <c r="C988" s="72"/>
      <c r="E988" s="176"/>
      <c r="F988" s="176"/>
      <c r="I988" s="177"/>
    </row>
    <row r="989" spans="1:9" x14ac:dyDescent="0.3">
      <c r="A989" s="72"/>
      <c r="B989" s="72"/>
      <c r="C989" s="72"/>
      <c r="E989" s="176"/>
      <c r="F989" s="176"/>
      <c r="I989" s="177"/>
    </row>
    <row r="990" spans="1:9" x14ac:dyDescent="0.3">
      <c r="A990" s="72"/>
      <c r="B990" s="72"/>
      <c r="C990" s="72"/>
      <c r="E990" s="176"/>
      <c r="F990" s="176"/>
      <c r="I990" s="177"/>
    </row>
    <row r="991" spans="1:9" x14ac:dyDescent="0.3">
      <c r="A991" s="72"/>
      <c r="B991" s="72"/>
      <c r="C991" s="72"/>
      <c r="E991" s="176"/>
      <c r="F991" s="176"/>
      <c r="I991" s="177"/>
    </row>
    <row r="992" spans="1:9" x14ac:dyDescent="0.3">
      <c r="A992" s="72"/>
      <c r="B992" s="72"/>
      <c r="C992" s="72"/>
      <c r="E992" s="176"/>
      <c r="F992" s="176"/>
      <c r="I992" s="177"/>
    </row>
    <row r="993" spans="1:9" x14ac:dyDescent="0.3">
      <c r="A993" s="72"/>
      <c r="B993" s="72"/>
      <c r="C993" s="72"/>
      <c r="E993" s="176"/>
      <c r="F993" s="176"/>
      <c r="I993" s="177"/>
    </row>
    <row r="994" spans="1:9" x14ac:dyDescent="0.3">
      <c r="A994" s="72"/>
      <c r="B994" s="72"/>
      <c r="C994" s="72"/>
      <c r="E994" s="176"/>
      <c r="F994" s="176"/>
      <c r="I994" s="177"/>
    </row>
    <row r="995" spans="1:9" x14ac:dyDescent="0.3">
      <c r="A995" s="72"/>
      <c r="B995" s="72"/>
      <c r="C995" s="72"/>
      <c r="E995" s="176"/>
      <c r="F995" s="176"/>
      <c r="I995" s="177"/>
    </row>
    <row r="996" spans="1:9" x14ac:dyDescent="0.3">
      <c r="A996" s="72"/>
      <c r="B996" s="72"/>
      <c r="C996" s="72"/>
      <c r="E996" s="176"/>
      <c r="F996" s="176"/>
      <c r="I996" s="177"/>
    </row>
    <row r="997" spans="1:9" x14ac:dyDescent="0.3">
      <c r="A997" s="72"/>
      <c r="B997" s="72"/>
      <c r="C997" s="72"/>
      <c r="E997" s="176"/>
      <c r="F997" s="176"/>
      <c r="I997" s="177"/>
    </row>
    <row r="998" spans="1:9" x14ac:dyDescent="0.3">
      <c r="A998" s="72"/>
      <c r="B998" s="72"/>
      <c r="C998" s="72"/>
      <c r="E998" s="176"/>
      <c r="F998" s="176"/>
      <c r="I998" s="177"/>
    </row>
    <row r="999" spans="1:9" x14ac:dyDescent="0.3">
      <c r="A999" s="72"/>
      <c r="B999" s="72"/>
      <c r="C999" s="72"/>
      <c r="E999" s="176"/>
      <c r="F999" s="176"/>
      <c r="I999" s="177"/>
    </row>
    <row r="1000" spans="1:9" x14ac:dyDescent="0.3">
      <c r="A1000" s="72"/>
      <c r="B1000" s="72"/>
      <c r="C1000" s="72"/>
      <c r="E1000" s="176"/>
      <c r="F1000" s="176"/>
      <c r="I1000" s="177"/>
    </row>
    <row r="1001" spans="1:9" x14ac:dyDescent="0.3">
      <c r="A1001" s="72"/>
      <c r="B1001" s="72"/>
      <c r="C1001" s="72"/>
      <c r="E1001" s="176"/>
      <c r="F1001" s="176"/>
      <c r="I1001" s="177"/>
    </row>
    <row r="1002" spans="1:9" x14ac:dyDescent="0.3">
      <c r="A1002" s="72"/>
      <c r="B1002" s="72"/>
      <c r="C1002" s="72"/>
      <c r="E1002" s="176"/>
      <c r="F1002" s="176"/>
      <c r="I1002" s="177"/>
    </row>
    <row r="1003" spans="1:9" x14ac:dyDescent="0.3">
      <c r="A1003" s="72"/>
      <c r="B1003" s="72"/>
      <c r="C1003" s="72"/>
      <c r="E1003" s="176"/>
      <c r="F1003" s="176"/>
      <c r="I1003" s="177"/>
    </row>
    <row r="1004" spans="1:9" x14ac:dyDescent="0.3">
      <c r="A1004" s="72"/>
      <c r="B1004" s="72"/>
      <c r="C1004" s="72"/>
      <c r="E1004" s="176"/>
      <c r="F1004" s="176"/>
      <c r="I1004" s="177"/>
    </row>
    <row r="1005" spans="1:9" x14ac:dyDescent="0.3">
      <c r="A1005" s="72"/>
      <c r="B1005" s="72"/>
      <c r="C1005" s="72"/>
      <c r="E1005" s="176"/>
      <c r="F1005" s="176"/>
      <c r="I1005" s="177"/>
    </row>
    <row r="1006" spans="1:9" x14ac:dyDescent="0.3">
      <c r="A1006" s="72"/>
      <c r="B1006" s="72"/>
      <c r="C1006" s="72"/>
      <c r="E1006" s="176"/>
      <c r="F1006" s="176"/>
      <c r="I1006" s="177"/>
    </row>
    <row r="1007" spans="1:9" x14ac:dyDescent="0.3">
      <c r="A1007" s="72"/>
      <c r="B1007" s="72"/>
      <c r="C1007" s="72"/>
      <c r="E1007" s="176"/>
      <c r="F1007" s="176"/>
      <c r="I1007" s="177"/>
    </row>
    <row r="1008" spans="1:9" x14ac:dyDescent="0.3">
      <c r="A1008" s="72"/>
      <c r="B1008" s="72"/>
      <c r="C1008" s="72"/>
      <c r="E1008" s="176"/>
      <c r="F1008" s="176"/>
      <c r="I1008" s="177"/>
    </row>
    <row r="1009" spans="1:9" x14ac:dyDescent="0.3">
      <c r="A1009" s="72"/>
      <c r="B1009" s="72"/>
      <c r="C1009" s="72"/>
      <c r="E1009" s="176"/>
      <c r="F1009" s="176"/>
      <c r="I1009" s="177"/>
    </row>
    <row r="1010" spans="1:9" x14ac:dyDescent="0.3">
      <c r="A1010" s="72"/>
      <c r="B1010" s="72"/>
      <c r="C1010" s="72"/>
      <c r="E1010" s="176"/>
      <c r="F1010" s="176"/>
      <c r="I1010" s="177"/>
    </row>
    <row r="1011" spans="1:9" x14ac:dyDescent="0.3">
      <c r="A1011" s="72"/>
      <c r="B1011" s="72"/>
      <c r="C1011" s="72"/>
      <c r="E1011" s="176"/>
      <c r="F1011" s="176"/>
      <c r="I1011" s="177"/>
    </row>
    <row r="1012" spans="1:9" x14ac:dyDescent="0.3">
      <c r="A1012" s="72"/>
      <c r="B1012" s="72"/>
      <c r="C1012" s="72"/>
      <c r="E1012" s="176"/>
      <c r="F1012" s="176"/>
      <c r="I1012" s="177"/>
    </row>
    <row r="1013" spans="1:9" x14ac:dyDescent="0.3">
      <c r="A1013" s="72"/>
      <c r="B1013" s="72"/>
      <c r="C1013" s="72"/>
      <c r="E1013" s="176"/>
      <c r="F1013" s="176"/>
      <c r="I1013" s="177"/>
    </row>
    <row r="1014" spans="1:9" x14ac:dyDescent="0.3">
      <c r="A1014" s="72"/>
      <c r="B1014" s="72"/>
      <c r="C1014" s="72"/>
      <c r="E1014" s="176"/>
      <c r="F1014" s="176"/>
      <c r="I1014" s="177"/>
    </row>
    <row r="1015" spans="1:9" x14ac:dyDescent="0.3">
      <c r="A1015" s="72"/>
      <c r="B1015" s="72"/>
      <c r="C1015" s="72"/>
      <c r="E1015" s="176"/>
      <c r="F1015" s="176"/>
      <c r="I1015" s="177"/>
    </row>
    <row r="1016" spans="1:9" x14ac:dyDescent="0.3">
      <c r="A1016" s="72"/>
      <c r="B1016" s="72"/>
      <c r="C1016" s="72"/>
      <c r="E1016" s="176"/>
      <c r="F1016" s="176"/>
      <c r="I1016" s="177"/>
    </row>
    <row r="1017" spans="1:9" x14ac:dyDescent="0.3">
      <c r="A1017" s="72"/>
      <c r="B1017" s="72"/>
      <c r="C1017" s="72"/>
      <c r="E1017" s="176"/>
      <c r="F1017" s="176"/>
      <c r="I1017" s="177"/>
    </row>
    <row r="1018" spans="1:9" x14ac:dyDescent="0.3">
      <c r="A1018" s="72"/>
      <c r="B1018" s="72"/>
      <c r="C1018" s="72"/>
      <c r="E1018" s="176"/>
      <c r="F1018" s="176"/>
      <c r="I1018" s="177"/>
    </row>
    <row r="1019" spans="1:9" x14ac:dyDescent="0.3">
      <c r="A1019" s="72"/>
      <c r="B1019" s="72"/>
      <c r="C1019" s="72"/>
      <c r="E1019" s="176"/>
      <c r="F1019" s="176"/>
      <c r="I1019" s="177"/>
    </row>
    <row r="1020" spans="1:9" x14ac:dyDescent="0.3">
      <c r="A1020" s="72"/>
      <c r="B1020" s="72"/>
      <c r="C1020" s="72"/>
      <c r="E1020" s="176"/>
      <c r="F1020" s="176"/>
      <c r="I1020" s="177"/>
    </row>
    <row r="1021" spans="1:9" x14ac:dyDescent="0.3">
      <c r="A1021" s="72"/>
      <c r="B1021" s="72"/>
      <c r="C1021" s="72"/>
      <c r="E1021" s="176"/>
      <c r="F1021" s="176"/>
      <c r="I1021" s="177"/>
    </row>
    <row r="1022" spans="1:9" x14ac:dyDescent="0.3">
      <c r="A1022" s="72"/>
      <c r="B1022" s="72"/>
      <c r="C1022" s="72"/>
      <c r="E1022" s="176"/>
      <c r="F1022" s="176"/>
      <c r="I1022" s="177"/>
    </row>
    <row r="1023" spans="1:9" x14ac:dyDescent="0.3">
      <c r="A1023" s="72"/>
      <c r="B1023" s="72"/>
      <c r="C1023" s="72"/>
      <c r="E1023" s="176"/>
      <c r="F1023" s="176"/>
      <c r="I1023" s="177"/>
    </row>
    <row r="1024" spans="1:9" x14ac:dyDescent="0.3">
      <c r="A1024" s="72"/>
      <c r="B1024" s="72"/>
      <c r="C1024" s="72"/>
      <c r="E1024" s="176"/>
      <c r="F1024" s="176"/>
      <c r="I1024" s="177"/>
    </row>
    <row r="1025" spans="1:9" x14ac:dyDescent="0.3">
      <c r="A1025" s="72"/>
      <c r="B1025" s="72"/>
      <c r="C1025" s="72"/>
      <c r="E1025" s="176"/>
      <c r="F1025" s="176"/>
      <c r="I1025" s="177"/>
    </row>
    <row r="1026" spans="1:9" x14ac:dyDescent="0.3">
      <c r="A1026" s="72"/>
      <c r="B1026" s="72"/>
      <c r="C1026" s="72"/>
      <c r="E1026" s="176"/>
      <c r="F1026" s="176"/>
      <c r="I1026" s="177"/>
    </row>
    <row r="1027" spans="1:9" x14ac:dyDescent="0.3">
      <c r="A1027" s="72"/>
      <c r="B1027" s="72"/>
      <c r="C1027" s="72"/>
      <c r="E1027" s="176"/>
      <c r="F1027" s="176"/>
      <c r="I1027" s="177"/>
    </row>
    <row r="1028" spans="1:9" x14ac:dyDescent="0.3">
      <c r="A1028" s="72"/>
      <c r="B1028" s="72"/>
      <c r="C1028" s="72"/>
      <c r="E1028" s="176"/>
      <c r="F1028" s="176"/>
      <c r="I1028" s="177"/>
    </row>
    <row r="1029" spans="1:9" x14ac:dyDescent="0.3">
      <c r="A1029" s="72"/>
      <c r="B1029" s="72"/>
      <c r="C1029" s="72"/>
      <c r="E1029" s="176"/>
      <c r="F1029" s="176"/>
      <c r="I1029" s="177"/>
    </row>
    <row r="1030" spans="1:9" x14ac:dyDescent="0.3">
      <c r="A1030" s="72"/>
      <c r="B1030" s="72"/>
      <c r="C1030" s="72"/>
      <c r="E1030" s="176"/>
      <c r="F1030" s="176"/>
      <c r="I1030" s="177"/>
    </row>
    <row r="1031" spans="1:9" x14ac:dyDescent="0.3">
      <c r="A1031" s="72"/>
      <c r="B1031" s="72"/>
      <c r="C1031" s="72"/>
      <c r="E1031" s="176"/>
      <c r="F1031" s="176"/>
      <c r="I1031" s="177"/>
    </row>
    <row r="1032" spans="1:9" x14ac:dyDescent="0.3">
      <c r="A1032" s="72"/>
      <c r="B1032" s="72"/>
      <c r="C1032" s="72"/>
      <c r="E1032" s="176"/>
      <c r="F1032" s="176"/>
      <c r="I1032" s="177"/>
    </row>
    <row r="1033" spans="1:9" x14ac:dyDescent="0.3">
      <c r="A1033" s="72"/>
      <c r="B1033" s="72"/>
      <c r="C1033" s="72"/>
      <c r="E1033" s="176"/>
      <c r="F1033" s="176"/>
      <c r="I1033" s="177"/>
    </row>
    <row r="1034" spans="1:9" x14ac:dyDescent="0.3">
      <c r="A1034" s="72"/>
      <c r="B1034" s="72"/>
      <c r="C1034" s="72"/>
      <c r="E1034" s="176"/>
      <c r="F1034" s="176"/>
      <c r="I1034" s="177"/>
    </row>
    <row r="1035" spans="1:9" x14ac:dyDescent="0.3">
      <c r="A1035" s="72"/>
      <c r="B1035" s="72"/>
      <c r="C1035" s="72"/>
      <c r="E1035" s="176"/>
      <c r="F1035" s="176"/>
      <c r="I1035" s="177"/>
    </row>
    <row r="1036" spans="1:9" x14ac:dyDescent="0.3">
      <c r="A1036" s="72"/>
      <c r="B1036" s="72"/>
      <c r="C1036" s="72"/>
      <c r="E1036" s="176"/>
      <c r="F1036" s="176"/>
      <c r="I1036" s="177"/>
    </row>
    <row r="1037" spans="1:9" x14ac:dyDescent="0.3">
      <c r="A1037" s="72"/>
      <c r="B1037" s="72"/>
      <c r="C1037" s="72"/>
      <c r="E1037" s="176"/>
      <c r="F1037" s="176"/>
      <c r="I1037" s="177"/>
    </row>
    <row r="1038" spans="1:9" x14ac:dyDescent="0.3">
      <c r="A1038" s="72"/>
      <c r="B1038" s="72"/>
      <c r="C1038" s="72"/>
      <c r="E1038" s="176"/>
      <c r="F1038" s="176"/>
      <c r="I1038" s="177"/>
    </row>
    <row r="1039" spans="1:9" x14ac:dyDescent="0.3">
      <c r="A1039" s="72"/>
      <c r="B1039" s="72"/>
      <c r="C1039" s="72"/>
      <c r="E1039" s="176"/>
      <c r="F1039" s="176"/>
      <c r="I1039" s="177"/>
    </row>
    <row r="1040" spans="1:9" x14ac:dyDescent="0.3">
      <c r="A1040" s="72"/>
      <c r="B1040" s="72"/>
      <c r="C1040" s="72"/>
      <c r="E1040" s="176"/>
      <c r="F1040" s="176"/>
      <c r="I1040" s="177"/>
    </row>
    <row r="1041" spans="1:9" x14ac:dyDescent="0.3">
      <c r="A1041" s="72"/>
      <c r="B1041" s="72"/>
      <c r="C1041" s="72"/>
      <c r="E1041" s="176"/>
      <c r="F1041" s="176"/>
      <c r="I1041" s="177"/>
    </row>
    <row r="1042" spans="1:9" x14ac:dyDescent="0.3">
      <c r="A1042" s="72"/>
      <c r="B1042" s="72"/>
      <c r="C1042" s="72"/>
      <c r="E1042" s="176"/>
      <c r="F1042" s="176"/>
      <c r="I1042" s="177"/>
    </row>
    <row r="1043" spans="1:9" x14ac:dyDescent="0.3">
      <c r="A1043" s="72"/>
      <c r="B1043" s="72"/>
      <c r="C1043" s="72"/>
      <c r="E1043" s="176"/>
      <c r="F1043" s="176"/>
      <c r="I1043" s="177"/>
    </row>
    <row r="1044" spans="1:9" x14ac:dyDescent="0.3">
      <c r="A1044" s="72"/>
      <c r="B1044" s="72"/>
      <c r="C1044" s="72"/>
      <c r="E1044" s="176"/>
      <c r="F1044" s="176"/>
      <c r="I1044" s="177"/>
    </row>
    <row r="1045" spans="1:9" x14ac:dyDescent="0.3">
      <c r="A1045" s="72"/>
      <c r="B1045" s="72"/>
      <c r="C1045" s="72"/>
      <c r="E1045" s="176"/>
      <c r="F1045" s="176"/>
      <c r="I1045" s="177"/>
    </row>
    <row r="1046" spans="1:9" x14ac:dyDescent="0.3">
      <c r="A1046" s="72"/>
      <c r="B1046" s="72"/>
      <c r="C1046" s="72"/>
      <c r="E1046" s="176"/>
      <c r="F1046" s="176"/>
      <c r="I1046" s="177"/>
    </row>
    <row r="1047" spans="1:9" x14ac:dyDescent="0.3">
      <c r="A1047" s="72"/>
      <c r="B1047" s="72"/>
      <c r="C1047" s="72"/>
      <c r="E1047" s="176"/>
      <c r="F1047" s="176"/>
      <c r="I1047" s="177"/>
    </row>
    <row r="1048" spans="1:9" x14ac:dyDescent="0.3">
      <c r="A1048" s="72"/>
      <c r="B1048" s="72"/>
      <c r="C1048" s="72"/>
      <c r="E1048" s="176"/>
      <c r="F1048" s="176"/>
      <c r="I1048" s="177"/>
    </row>
    <row r="1049" spans="1:9" x14ac:dyDescent="0.3">
      <c r="A1049" s="72"/>
      <c r="B1049" s="72"/>
      <c r="C1049" s="72"/>
      <c r="E1049" s="176"/>
      <c r="F1049" s="176"/>
      <c r="I1049" s="177"/>
    </row>
    <row r="1050" spans="1:9" x14ac:dyDescent="0.3">
      <c r="A1050" s="72"/>
      <c r="B1050" s="72"/>
      <c r="C1050" s="72"/>
      <c r="E1050" s="176"/>
      <c r="F1050" s="176"/>
      <c r="I1050" s="177"/>
    </row>
    <row r="1051" spans="1:9" x14ac:dyDescent="0.3">
      <c r="A1051" s="72"/>
      <c r="B1051" s="72"/>
      <c r="C1051" s="72"/>
      <c r="E1051" s="176"/>
      <c r="F1051" s="176"/>
      <c r="I1051" s="177"/>
    </row>
    <row r="1052" spans="1:9" x14ac:dyDescent="0.3">
      <c r="A1052" s="72"/>
      <c r="B1052" s="72"/>
      <c r="C1052" s="72"/>
      <c r="E1052" s="176"/>
      <c r="F1052" s="176"/>
      <c r="I1052" s="177"/>
    </row>
    <row r="1053" spans="1:9" x14ac:dyDescent="0.3">
      <c r="A1053" s="72"/>
      <c r="B1053" s="72"/>
      <c r="C1053" s="72"/>
      <c r="E1053" s="176"/>
      <c r="F1053" s="176"/>
      <c r="I1053" s="177"/>
    </row>
    <row r="1054" spans="1:9" x14ac:dyDescent="0.3">
      <c r="A1054" s="72"/>
      <c r="B1054" s="72"/>
      <c r="C1054" s="72"/>
      <c r="E1054" s="176"/>
      <c r="F1054" s="176"/>
      <c r="I1054" s="177"/>
    </row>
    <row r="1055" spans="1:9" x14ac:dyDescent="0.3">
      <c r="A1055" s="72"/>
      <c r="B1055" s="72"/>
      <c r="C1055" s="72"/>
      <c r="E1055" s="176"/>
      <c r="F1055" s="176"/>
      <c r="I1055" s="177"/>
    </row>
    <row r="1056" spans="1:9" x14ac:dyDescent="0.3">
      <c r="A1056" s="72"/>
      <c r="B1056" s="72"/>
      <c r="C1056" s="72"/>
      <c r="E1056" s="176"/>
      <c r="F1056" s="176"/>
      <c r="I1056" s="177"/>
    </row>
    <row r="1057" spans="1:9" x14ac:dyDescent="0.3">
      <c r="A1057" s="72"/>
      <c r="B1057" s="72"/>
      <c r="C1057" s="72"/>
      <c r="E1057" s="176"/>
      <c r="F1057" s="176"/>
      <c r="I1057" s="177"/>
    </row>
    <row r="1058" spans="1:9" x14ac:dyDescent="0.3">
      <c r="A1058" s="72"/>
      <c r="B1058" s="72"/>
      <c r="C1058" s="72"/>
      <c r="E1058" s="176"/>
      <c r="F1058" s="176"/>
      <c r="I1058" s="177"/>
    </row>
    <row r="1059" spans="1:9" x14ac:dyDescent="0.3">
      <c r="A1059" s="72"/>
      <c r="B1059" s="72"/>
      <c r="C1059" s="72"/>
      <c r="E1059" s="176"/>
      <c r="F1059" s="176"/>
      <c r="I1059" s="177"/>
    </row>
    <row r="1060" spans="1:9" x14ac:dyDescent="0.3">
      <c r="A1060" s="72"/>
      <c r="B1060" s="72"/>
      <c r="C1060" s="72"/>
      <c r="E1060" s="176"/>
      <c r="F1060" s="176"/>
      <c r="I1060" s="177"/>
    </row>
    <row r="1061" spans="1:9" x14ac:dyDescent="0.3">
      <c r="A1061" s="72"/>
      <c r="B1061" s="72"/>
      <c r="C1061" s="72"/>
      <c r="E1061" s="176"/>
      <c r="F1061" s="176"/>
      <c r="I1061" s="177"/>
    </row>
    <row r="1062" spans="1:9" x14ac:dyDescent="0.3">
      <c r="A1062" s="72"/>
      <c r="B1062" s="72"/>
      <c r="C1062" s="72"/>
      <c r="E1062" s="176"/>
      <c r="F1062" s="176"/>
      <c r="I1062" s="177"/>
    </row>
    <row r="1063" spans="1:9" x14ac:dyDescent="0.3">
      <c r="A1063" s="72"/>
      <c r="B1063" s="72"/>
      <c r="C1063" s="72"/>
      <c r="E1063" s="176"/>
      <c r="F1063" s="176"/>
      <c r="I1063" s="177"/>
    </row>
    <row r="1064" spans="1:9" x14ac:dyDescent="0.3">
      <c r="A1064" s="72"/>
      <c r="B1064" s="72"/>
      <c r="C1064" s="72"/>
      <c r="E1064" s="176"/>
      <c r="F1064" s="176"/>
      <c r="I1064" s="177"/>
    </row>
    <row r="1065" spans="1:9" x14ac:dyDescent="0.3">
      <c r="A1065" s="72"/>
      <c r="B1065" s="72"/>
      <c r="C1065" s="72"/>
      <c r="E1065" s="176"/>
      <c r="F1065" s="176"/>
      <c r="I1065" s="177"/>
    </row>
    <row r="1066" spans="1:9" x14ac:dyDescent="0.3">
      <c r="A1066" s="72"/>
      <c r="B1066" s="72"/>
      <c r="C1066" s="72"/>
      <c r="E1066" s="176"/>
      <c r="F1066" s="176"/>
      <c r="I1066" s="177"/>
    </row>
    <row r="1067" spans="1:9" x14ac:dyDescent="0.3">
      <c r="A1067" s="72"/>
      <c r="B1067" s="72"/>
      <c r="C1067" s="72"/>
      <c r="E1067" s="176"/>
      <c r="F1067" s="176"/>
      <c r="I1067" s="177"/>
    </row>
    <row r="1068" spans="1:9" x14ac:dyDescent="0.3">
      <c r="A1068" s="72"/>
      <c r="B1068" s="72"/>
      <c r="C1068" s="72"/>
      <c r="E1068" s="176"/>
      <c r="F1068" s="176"/>
      <c r="I1068" s="177"/>
    </row>
    <row r="1069" spans="1:9" x14ac:dyDescent="0.3">
      <c r="A1069" s="72"/>
      <c r="B1069" s="72"/>
      <c r="C1069" s="72"/>
      <c r="E1069" s="176"/>
      <c r="F1069" s="176"/>
      <c r="I1069" s="177"/>
    </row>
    <row r="1070" spans="1:9" x14ac:dyDescent="0.3">
      <c r="A1070" s="72"/>
      <c r="B1070" s="72"/>
      <c r="C1070" s="72"/>
      <c r="E1070" s="176"/>
      <c r="F1070" s="176"/>
      <c r="I1070" s="177"/>
    </row>
    <row r="1071" spans="1:9" x14ac:dyDescent="0.3">
      <c r="A1071" s="72"/>
      <c r="B1071" s="72"/>
      <c r="C1071" s="72"/>
      <c r="E1071" s="176"/>
      <c r="F1071" s="176"/>
      <c r="I1071" s="177"/>
    </row>
    <row r="1072" spans="1:9" x14ac:dyDescent="0.3">
      <c r="A1072" s="72"/>
      <c r="B1072" s="72"/>
      <c r="C1072" s="72"/>
      <c r="E1072" s="176"/>
      <c r="F1072" s="176"/>
      <c r="I1072" s="177"/>
    </row>
    <row r="1073" spans="1:9" x14ac:dyDescent="0.3">
      <c r="A1073" s="72"/>
      <c r="B1073" s="72"/>
      <c r="C1073" s="72"/>
      <c r="E1073" s="176"/>
      <c r="F1073" s="176"/>
      <c r="I1073" s="177"/>
    </row>
    <row r="1074" spans="1:9" x14ac:dyDescent="0.3">
      <c r="A1074" s="72"/>
      <c r="B1074" s="72"/>
      <c r="C1074" s="72"/>
      <c r="E1074" s="176"/>
      <c r="F1074" s="176"/>
      <c r="I1074" s="177"/>
    </row>
    <row r="1075" spans="1:9" x14ac:dyDescent="0.3">
      <c r="A1075" s="72"/>
      <c r="B1075" s="72"/>
      <c r="C1075" s="72"/>
      <c r="E1075" s="176"/>
      <c r="F1075" s="176"/>
      <c r="I1075" s="177"/>
    </row>
    <row r="1076" spans="1:9" x14ac:dyDescent="0.3">
      <c r="A1076" s="72"/>
      <c r="B1076" s="72"/>
      <c r="C1076" s="72"/>
      <c r="E1076" s="176"/>
      <c r="F1076" s="176"/>
      <c r="I1076" s="177"/>
    </row>
    <row r="1077" spans="1:9" x14ac:dyDescent="0.3">
      <c r="A1077" s="72"/>
      <c r="B1077" s="72"/>
      <c r="C1077" s="72"/>
      <c r="E1077" s="176"/>
      <c r="F1077" s="176"/>
      <c r="I1077" s="177"/>
    </row>
    <row r="1078" spans="1:9" x14ac:dyDescent="0.3">
      <c r="A1078" s="72"/>
      <c r="B1078" s="72"/>
      <c r="C1078" s="72"/>
      <c r="E1078" s="176"/>
      <c r="F1078" s="176"/>
      <c r="I1078" s="177"/>
    </row>
    <row r="1079" spans="1:9" x14ac:dyDescent="0.3">
      <c r="A1079" s="72"/>
      <c r="B1079" s="72"/>
      <c r="C1079" s="72"/>
      <c r="E1079" s="176"/>
      <c r="F1079" s="176"/>
      <c r="I1079" s="177"/>
    </row>
    <row r="1080" spans="1:9" x14ac:dyDescent="0.3">
      <c r="A1080" s="72"/>
      <c r="B1080" s="72"/>
      <c r="C1080" s="72"/>
      <c r="E1080" s="176"/>
      <c r="F1080" s="176"/>
      <c r="I1080" s="177"/>
    </row>
    <row r="1081" spans="1:9" x14ac:dyDescent="0.3">
      <c r="A1081" s="72"/>
      <c r="B1081" s="72"/>
      <c r="C1081" s="72"/>
      <c r="E1081" s="176"/>
      <c r="F1081" s="176"/>
      <c r="I1081" s="177"/>
    </row>
    <row r="1082" spans="1:9" x14ac:dyDescent="0.3">
      <c r="A1082" s="72"/>
      <c r="B1082" s="72"/>
      <c r="C1082" s="72"/>
      <c r="E1082" s="176"/>
      <c r="F1082" s="176"/>
      <c r="I1082" s="177"/>
    </row>
    <row r="1083" spans="1:9" x14ac:dyDescent="0.3">
      <c r="A1083" s="72"/>
      <c r="B1083" s="72"/>
      <c r="C1083" s="72"/>
      <c r="E1083" s="176"/>
      <c r="F1083" s="176"/>
      <c r="I1083" s="177"/>
    </row>
    <row r="1084" spans="1:9" x14ac:dyDescent="0.3">
      <c r="A1084" s="72"/>
      <c r="B1084" s="72"/>
      <c r="C1084" s="72"/>
      <c r="E1084" s="176"/>
      <c r="F1084" s="176"/>
      <c r="I1084" s="177"/>
    </row>
    <row r="1085" spans="1:9" x14ac:dyDescent="0.3">
      <c r="A1085" s="72"/>
      <c r="B1085" s="72"/>
      <c r="C1085" s="72"/>
      <c r="E1085" s="176"/>
      <c r="F1085" s="176"/>
      <c r="I1085" s="177"/>
    </row>
    <row r="1086" spans="1:9" x14ac:dyDescent="0.3">
      <c r="A1086" s="72"/>
      <c r="B1086" s="72"/>
      <c r="C1086" s="72"/>
      <c r="E1086" s="176"/>
      <c r="F1086" s="176"/>
      <c r="I1086" s="177"/>
    </row>
    <row r="1087" spans="1:9" x14ac:dyDescent="0.3">
      <c r="A1087" s="72"/>
      <c r="B1087" s="72"/>
      <c r="C1087" s="72"/>
      <c r="E1087" s="176"/>
      <c r="F1087" s="176"/>
      <c r="I1087" s="177"/>
    </row>
    <row r="1088" spans="1:9" x14ac:dyDescent="0.3">
      <c r="A1088" s="72"/>
      <c r="B1088" s="72"/>
      <c r="C1088" s="72"/>
      <c r="E1088" s="176"/>
      <c r="F1088" s="176"/>
      <c r="I1088" s="177"/>
    </row>
    <row r="1089" spans="1:9" x14ac:dyDescent="0.3">
      <c r="A1089" s="72"/>
      <c r="B1089" s="72"/>
      <c r="C1089" s="72"/>
      <c r="E1089" s="176"/>
      <c r="F1089" s="176"/>
      <c r="I1089" s="177"/>
    </row>
    <row r="1090" spans="1:9" x14ac:dyDescent="0.3">
      <c r="A1090" s="72"/>
      <c r="B1090" s="72"/>
      <c r="C1090" s="72"/>
      <c r="E1090" s="176"/>
      <c r="F1090" s="176"/>
      <c r="I1090" s="177"/>
    </row>
    <row r="1091" spans="1:9" x14ac:dyDescent="0.3">
      <c r="A1091" s="72"/>
      <c r="B1091" s="72"/>
      <c r="C1091" s="72"/>
      <c r="E1091" s="176"/>
      <c r="F1091" s="176"/>
      <c r="I1091" s="177"/>
    </row>
    <row r="1092" spans="1:9" x14ac:dyDescent="0.3">
      <c r="A1092" s="72"/>
      <c r="B1092" s="72"/>
      <c r="C1092" s="72"/>
      <c r="E1092" s="176"/>
      <c r="F1092" s="176"/>
      <c r="I1092" s="177"/>
    </row>
    <row r="1093" spans="1:9" x14ac:dyDescent="0.3">
      <c r="A1093" s="72"/>
      <c r="B1093" s="72"/>
      <c r="C1093" s="72"/>
      <c r="E1093" s="176"/>
      <c r="F1093" s="176"/>
      <c r="I1093" s="177"/>
    </row>
    <row r="1094" spans="1:9" x14ac:dyDescent="0.3">
      <c r="A1094" s="72"/>
      <c r="B1094" s="72"/>
      <c r="C1094" s="72"/>
      <c r="E1094" s="176"/>
      <c r="F1094" s="176"/>
      <c r="I1094" s="177"/>
    </row>
    <row r="1095" spans="1:9" x14ac:dyDescent="0.3">
      <c r="A1095" s="72"/>
      <c r="B1095" s="72"/>
      <c r="C1095" s="72"/>
      <c r="E1095" s="176"/>
      <c r="F1095" s="176"/>
      <c r="I1095" s="177"/>
    </row>
    <row r="1096" spans="1:9" x14ac:dyDescent="0.3">
      <c r="A1096" s="72"/>
      <c r="B1096" s="72"/>
      <c r="C1096" s="72"/>
      <c r="E1096" s="176"/>
      <c r="F1096" s="176"/>
      <c r="I1096" s="177"/>
    </row>
    <row r="1097" spans="1:9" x14ac:dyDescent="0.3">
      <c r="A1097" s="72"/>
      <c r="B1097" s="72"/>
      <c r="C1097" s="72"/>
      <c r="E1097" s="176"/>
      <c r="F1097" s="176"/>
      <c r="I1097" s="177"/>
    </row>
    <row r="1098" spans="1:9" x14ac:dyDescent="0.3">
      <c r="A1098" s="72"/>
      <c r="B1098" s="72"/>
      <c r="C1098" s="72"/>
      <c r="E1098" s="176"/>
      <c r="F1098" s="176"/>
      <c r="I1098" s="177"/>
    </row>
    <row r="1099" spans="1:9" x14ac:dyDescent="0.3">
      <c r="A1099" s="72"/>
      <c r="B1099" s="72"/>
      <c r="C1099" s="72"/>
      <c r="E1099" s="176"/>
      <c r="F1099" s="176"/>
      <c r="I1099" s="177"/>
    </row>
    <row r="1100" spans="1:9" x14ac:dyDescent="0.3">
      <c r="A1100" s="72"/>
      <c r="B1100" s="72"/>
      <c r="C1100" s="72"/>
      <c r="E1100" s="176"/>
      <c r="F1100" s="176"/>
      <c r="I1100" s="177"/>
    </row>
    <row r="1101" spans="1:9" x14ac:dyDescent="0.3">
      <c r="A1101" s="72"/>
      <c r="B1101" s="72"/>
      <c r="C1101" s="72"/>
      <c r="E1101" s="176"/>
      <c r="F1101" s="176"/>
      <c r="I1101" s="177"/>
    </row>
    <row r="1102" spans="1:9" x14ac:dyDescent="0.3">
      <c r="A1102" s="72"/>
      <c r="B1102" s="72"/>
      <c r="C1102" s="72"/>
      <c r="E1102" s="176"/>
      <c r="F1102" s="176"/>
      <c r="I1102" s="177"/>
    </row>
    <row r="1103" spans="1:9" x14ac:dyDescent="0.3">
      <c r="A1103" s="72"/>
      <c r="B1103" s="72"/>
      <c r="C1103" s="72"/>
      <c r="E1103" s="176"/>
      <c r="F1103" s="176"/>
      <c r="I1103" s="177"/>
    </row>
    <row r="1104" spans="1:9" x14ac:dyDescent="0.3">
      <c r="A1104" s="72"/>
      <c r="B1104" s="72"/>
      <c r="C1104" s="72"/>
      <c r="E1104" s="176"/>
      <c r="F1104" s="176"/>
      <c r="I1104" s="177"/>
    </row>
    <row r="1105" spans="1:9" x14ac:dyDescent="0.3">
      <c r="A1105" s="72"/>
      <c r="B1105" s="72"/>
      <c r="C1105" s="72"/>
      <c r="E1105" s="176"/>
      <c r="F1105" s="176"/>
      <c r="I1105" s="177"/>
    </row>
    <row r="1106" spans="1:9" x14ac:dyDescent="0.3">
      <c r="A1106" s="72"/>
      <c r="B1106" s="72"/>
      <c r="C1106" s="72"/>
      <c r="E1106" s="176"/>
      <c r="F1106" s="176"/>
      <c r="I1106" s="177"/>
    </row>
    <row r="1107" spans="1:9" x14ac:dyDescent="0.3">
      <c r="A1107" s="72"/>
      <c r="B1107" s="72"/>
      <c r="C1107" s="72"/>
      <c r="E1107" s="176"/>
      <c r="F1107" s="176"/>
      <c r="I1107" s="177"/>
    </row>
    <row r="1108" spans="1:9" x14ac:dyDescent="0.3">
      <c r="A1108" s="72"/>
      <c r="B1108" s="72"/>
      <c r="C1108" s="72"/>
      <c r="E1108" s="176"/>
      <c r="F1108" s="176"/>
      <c r="I1108" s="177"/>
    </row>
    <row r="1109" spans="1:9" x14ac:dyDescent="0.3">
      <c r="A1109" s="72"/>
      <c r="B1109" s="72"/>
      <c r="C1109" s="72"/>
      <c r="E1109" s="176"/>
      <c r="F1109" s="176"/>
      <c r="I1109" s="177"/>
    </row>
    <row r="1110" spans="1:9" x14ac:dyDescent="0.3">
      <c r="A1110" s="72"/>
      <c r="B1110" s="72"/>
      <c r="C1110" s="72"/>
      <c r="E1110" s="176"/>
      <c r="F1110" s="176"/>
      <c r="I1110" s="177"/>
    </row>
    <row r="1111" spans="1:9" x14ac:dyDescent="0.3">
      <c r="A1111" s="72"/>
      <c r="B1111" s="72"/>
      <c r="C1111" s="72"/>
      <c r="E1111" s="176"/>
      <c r="F1111" s="176"/>
      <c r="I1111" s="177"/>
    </row>
    <row r="1112" spans="1:9" x14ac:dyDescent="0.3">
      <c r="A1112" s="72"/>
      <c r="B1112" s="72"/>
      <c r="C1112" s="72"/>
      <c r="E1112" s="176"/>
      <c r="F1112" s="176"/>
      <c r="I1112" s="177"/>
    </row>
    <row r="1113" spans="1:9" x14ac:dyDescent="0.3">
      <c r="A1113" s="72"/>
      <c r="B1113" s="72"/>
      <c r="C1113" s="72"/>
      <c r="E1113" s="176"/>
      <c r="F1113" s="176"/>
      <c r="I1113" s="177"/>
    </row>
    <row r="1114" spans="1:9" x14ac:dyDescent="0.3">
      <c r="A1114" s="72"/>
      <c r="B1114" s="72"/>
      <c r="C1114" s="72"/>
      <c r="E1114" s="176"/>
      <c r="F1114" s="176"/>
      <c r="I1114" s="177"/>
    </row>
    <row r="1115" spans="1:9" x14ac:dyDescent="0.3">
      <c r="A1115" s="72"/>
      <c r="B1115" s="72"/>
      <c r="C1115" s="72"/>
      <c r="E1115" s="176"/>
      <c r="F1115" s="176"/>
      <c r="I1115" s="177"/>
    </row>
    <row r="1116" spans="1:9" x14ac:dyDescent="0.3">
      <c r="A1116" s="72"/>
      <c r="B1116" s="72"/>
      <c r="C1116" s="72"/>
      <c r="E1116" s="176"/>
      <c r="F1116" s="176"/>
      <c r="I1116" s="177"/>
    </row>
    <row r="1117" spans="1:9" x14ac:dyDescent="0.3">
      <c r="A1117" s="72"/>
      <c r="B1117" s="72"/>
      <c r="C1117" s="72"/>
      <c r="E1117" s="176"/>
      <c r="F1117" s="176"/>
      <c r="I1117" s="177"/>
    </row>
    <row r="1118" spans="1:9" x14ac:dyDescent="0.3">
      <c r="A1118" s="72"/>
      <c r="B1118" s="72"/>
      <c r="C1118" s="72"/>
      <c r="E1118" s="176"/>
      <c r="F1118" s="176"/>
      <c r="I1118" s="177"/>
    </row>
    <row r="1119" spans="1:9" x14ac:dyDescent="0.3">
      <c r="A1119" s="72"/>
      <c r="B1119" s="72"/>
      <c r="C1119" s="72"/>
      <c r="E1119" s="176"/>
      <c r="F1119" s="176"/>
      <c r="I1119" s="177"/>
    </row>
    <row r="1120" spans="1:9" x14ac:dyDescent="0.3">
      <c r="A1120" s="72"/>
      <c r="B1120" s="72"/>
      <c r="C1120" s="72"/>
      <c r="E1120" s="176"/>
      <c r="F1120" s="176"/>
      <c r="I1120" s="177"/>
    </row>
    <row r="1121" spans="1:9" x14ac:dyDescent="0.3">
      <c r="A1121" s="72"/>
      <c r="B1121" s="72"/>
      <c r="C1121" s="72"/>
      <c r="E1121" s="176"/>
      <c r="F1121" s="176"/>
      <c r="I1121" s="177"/>
    </row>
    <row r="1122" spans="1:9" x14ac:dyDescent="0.3">
      <c r="A1122" s="72"/>
      <c r="B1122" s="72"/>
      <c r="C1122" s="72"/>
      <c r="E1122" s="176"/>
      <c r="F1122" s="176"/>
      <c r="I1122" s="177"/>
    </row>
    <row r="1123" spans="1:9" x14ac:dyDescent="0.3">
      <c r="A1123" s="72"/>
      <c r="B1123" s="72"/>
      <c r="C1123" s="72"/>
      <c r="E1123" s="176"/>
      <c r="F1123" s="176"/>
      <c r="I1123" s="177"/>
    </row>
    <row r="1124" spans="1:9" x14ac:dyDescent="0.3">
      <c r="A1124" s="72"/>
      <c r="B1124" s="72"/>
      <c r="C1124" s="72"/>
      <c r="E1124" s="176"/>
      <c r="F1124" s="176"/>
      <c r="I1124" s="177"/>
    </row>
    <row r="1125" spans="1:9" x14ac:dyDescent="0.3">
      <c r="A1125" s="72"/>
      <c r="B1125" s="72"/>
      <c r="C1125" s="72"/>
      <c r="E1125" s="176"/>
      <c r="F1125" s="176"/>
      <c r="I1125" s="177"/>
    </row>
    <row r="1126" spans="1:9" x14ac:dyDescent="0.3">
      <c r="A1126" s="72"/>
      <c r="B1126" s="72"/>
      <c r="C1126" s="72"/>
      <c r="E1126" s="176"/>
      <c r="F1126" s="176"/>
      <c r="I1126" s="177"/>
    </row>
    <row r="1127" spans="1:9" x14ac:dyDescent="0.3">
      <c r="A1127" s="72"/>
      <c r="B1127" s="72"/>
      <c r="C1127" s="72"/>
      <c r="E1127" s="176"/>
      <c r="F1127" s="176"/>
      <c r="I1127" s="177"/>
    </row>
    <row r="1128" spans="1:9" x14ac:dyDescent="0.3">
      <c r="A1128" s="72"/>
      <c r="B1128" s="72"/>
      <c r="C1128" s="72"/>
      <c r="E1128" s="176"/>
      <c r="F1128" s="176"/>
      <c r="I1128" s="177"/>
    </row>
    <row r="1129" spans="1:9" x14ac:dyDescent="0.3">
      <c r="A1129" s="72"/>
      <c r="B1129" s="72"/>
      <c r="C1129" s="72"/>
      <c r="E1129" s="176"/>
      <c r="F1129" s="176"/>
      <c r="I1129" s="177"/>
    </row>
    <row r="1130" spans="1:9" x14ac:dyDescent="0.3">
      <c r="A1130" s="72"/>
      <c r="B1130" s="72"/>
      <c r="C1130" s="72"/>
      <c r="E1130" s="176"/>
      <c r="F1130" s="176"/>
      <c r="I1130" s="177"/>
    </row>
    <row r="1131" spans="1:9" x14ac:dyDescent="0.3">
      <c r="A1131" s="72"/>
      <c r="B1131" s="72"/>
      <c r="C1131" s="72"/>
      <c r="E1131" s="176"/>
      <c r="F1131" s="176"/>
      <c r="I1131" s="177"/>
    </row>
    <row r="1132" spans="1:9" x14ac:dyDescent="0.3">
      <c r="A1132" s="72"/>
      <c r="B1132" s="72"/>
      <c r="C1132" s="72"/>
      <c r="E1132" s="176"/>
      <c r="F1132" s="176"/>
      <c r="I1132" s="177"/>
    </row>
    <row r="1133" spans="1:9" x14ac:dyDescent="0.3">
      <c r="A1133" s="72"/>
      <c r="B1133" s="72"/>
      <c r="C1133" s="72"/>
      <c r="E1133" s="176"/>
      <c r="F1133" s="176"/>
      <c r="I1133" s="177"/>
    </row>
    <row r="1134" spans="1:9" x14ac:dyDescent="0.3">
      <c r="A1134" s="72"/>
      <c r="B1134" s="72"/>
      <c r="C1134" s="72"/>
      <c r="E1134" s="176"/>
      <c r="F1134" s="176"/>
      <c r="I1134" s="177"/>
    </row>
    <row r="1135" spans="1:9" x14ac:dyDescent="0.3">
      <c r="A1135" s="72"/>
      <c r="B1135" s="72"/>
      <c r="C1135" s="72"/>
      <c r="E1135" s="176"/>
      <c r="F1135" s="176"/>
      <c r="I1135" s="177"/>
    </row>
    <row r="1136" spans="1:9" x14ac:dyDescent="0.3">
      <c r="A1136" s="72"/>
      <c r="B1136" s="72"/>
      <c r="C1136" s="72"/>
      <c r="E1136" s="176"/>
      <c r="F1136" s="176"/>
      <c r="I1136" s="177"/>
    </row>
    <row r="1137" spans="1:9" x14ac:dyDescent="0.3">
      <c r="A1137" s="72"/>
      <c r="B1137" s="72"/>
      <c r="C1137" s="72"/>
      <c r="E1137" s="176"/>
      <c r="F1137" s="176"/>
      <c r="I1137" s="177"/>
    </row>
    <row r="1138" spans="1:9" x14ac:dyDescent="0.3">
      <c r="A1138" s="72"/>
      <c r="B1138" s="72"/>
      <c r="C1138" s="72"/>
      <c r="E1138" s="176"/>
      <c r="F1138" s="176"/>
      <c r="I1138" s="177"/>
    </row>
    <row r="1139" spans="1:9" x14ac:dyDescent="0.3">
      <c r="A1139" s="72"/>
      <c r="B1139" s="72"/>
      <c r="C1139" s="72"/>
      <c r="E1139" s="176"/>
      <c r="F1139" s="176"/>
      <c r="I1139" s="177"/>
    </row>
    <row r="1140" spans="1:9" x14ac:dyDescent="0.3">
      <c r="A1140" s="72"/>
      <c r="B1140" s="72"/>
      <c r="C1140" s="72"/>
      <c r="E1140" s="176"/>
      <c r="F1140" s="176"/>
      <c r="I1140" s="177"/>
    </row>
    <row r="1141" spans="1:9" x14ac:dyDescent="0.3">
      <c r="A1141" s="72"/>
      <c r="B1141" s="72"/>
      <c r="C1141" s="72"/>
      <c r="E1141" s="176"/>
      <c r="F1141" s="176"/>
      <c r="I1141" s="177"/>
    </row>
    <row r="1142" spans="1:9" x14ac:dyDescent="0.3">
      <c r="A1142" s="72"/>
      <c r="B1142" s="72"/>
      <c r="C1142" s="72"/>
      <c r="E1142" s="176"/>
      <c r="F1142" s="176"/>
      <c r="I1142" s="177"/>
    </row>
    <row r="1143" spans="1:9" x14ac:dyDescent="0.3">
      <c r="A1143" s="72"/>
      <c r="B1143" s="72"/>
      <c r="C1143" s="72"/>
      <c r="E1143" s="176"/>
      <c r="F1143" s="176"/>
      <c r="I1143" s="177"/>
    </row>
    <row r="1144" spans="1:9" x14ac:dyDescent="0.3">
      <c r="A1144" s="72"/>
      <c r="B1144" s="72"/>
      <c r="C1144" s="72"/>
      <c r="E1144" s="176"/>
      <c r="F1144" s="176"/>
      <c r="I1144" s="177"/>
    </row>
    <row r="1145" spans="1:9" x14ac:dyDescent="0.3">
      <c r="A1145" s="72"/>
      <c r="B1145" s="72"/>
      <c r="C1145" s="72"/>
      <c r="E1145" s="176"/>
      <c r="F1145" s="176"/>
      <c r="I1145" s="177"/>
    </row>
    <row r="1146" spans="1:9" x14ac:dyDescent="0.3">
      <c r="A1146" s="72"/>
      <c r="B1146" s="72"/>
      <c r="C1146" s="72"/>
      <c r="E1146" s="176"/>
      <c r="F1146" s="176"/>
      <c r="I1146" s="177"/>
    </row>
    <row r="1147" spans="1:9" x14ac:dyDescent="0.3">
      <c r="A1147" s="72"/>
      <c r="B1147" s="72"/>
      <c r="C1147" s="72"/>
      <c r="E1147" s="176"/>
      <c r="F1147" s="176"/>
      <c r="I1147" s="177"/>
    </row>
    <row r="1148" spans="1:9" x14ac:dyDescent="0.3">
      <c r="A1148" s="72"/>
      <c r="B1148" s="72"/>
      <c r="C1148" s="72"/>
      <c r="E1148" s="176"/>
      <c r="F1148" s="176"/>
      <c r="I1148" s="177"/>
    </row>
    <row r="1149" spans="1:9" x14ac:dyDescent="0.3">
      <c r="A1149" s="72"/>
      <c r="B1149" s="72"/>
      <c r="C1149" s="72"/>
      <c r="E1149" s="176"/>
      <c r="F1149" s="176"/>
      <c r="I1149" s="177"/>
    </row>
    <row r="1150" spans="1:9" x14ac:dyDescent="0.3">
      <c r="A1150" s="72"/>
      <c r="B1150" s="72"/>
      <c r="C1150" s="72"/>
      <c r="E1150" s="176"/>
      <c r="F1150" s="176"/>
      <c r="I1150" s="177"/>
    </row>
    <row r="1151" spans="1:9" x14ac:dyDescent="0.3">
      <c r="A1151" s="72"/>
      <c r="B1151" s="72"/>
      <c r="C1151" s="72"/>
      <c r="E1151" s="176"/>
      <c r="F1151" s="176"/>
      <c r="I1151" s="177"/>
    </row>
    <row r="1152" spans="1:9" x14ac:dyDescent="0.3">
      <c r="A1152" s="72"/>
      <c r="B1152" s="72"/>
      <c r="C1152" s="72"/>
      <c r="E1152" s="176"/>
      <c r="F1152" s="176"/>
      <c r="I1152" s="177"/>
    </row>
    <row r="1153" spans="1:9" x14ac:dyDescent="0.3">
      <c r="A1153" s="72"/>
      <c r="B1153" s="72"/>
      <c r="C1153" s="72"/>
      <c r="E1153" s="176"/>
      <c r="F1153" s="176"/>
      <c r="I1153" s="177"/>
    </row>
    <row r="1154" spans="1:9" x14ac:dyDescent="0.3">
      <c r="A1154" s="72"/>
      <c r="B1154" s="72"/>
      <c r="C1154" s="72"/>
      <c r="E1154" s="176"/>
      <c r="F1154" s="176"/>
      <c r="I1154" s="177"/>
    </row>
    <row r="1155" spans="1:9" x14ac:dyDescent="0.3">
      <c r="A1155" s="72"/>
      <c r="B1155" s="72"/>
      <c r="C1155" s="72"/>
      <c r="E1155" s="176"/>
      <c r="F1155" s="176"/>
      <c r="I1155" s="177"/>
    </row>
    <row r="1156" spans="1:9" x14ac:dyDescent="0.3">
      <c r="A1156" s="72"/>
      <c r="B1156" s="72"/>
      <c r="C1156" s="72"/>
      <c r="E1156" s="176"/>
      <c r="F1156" s="176"/>
      <c r="I1156" s="177"/>
    </row>
    <row r="1157" spans="1:9" x14ac:dyDescent="0.3">
      <c r="A1157" s="72"/>
      <c r="B1157" s="72"/>
      <c r="C1157" s="72"/>
      <c r="E1157" s="176"/>
      <c r="F1157" s="176"/>
      <c r="I1157" s="177"/>
    </row>
    <row r="1158" spans="1:9" x14ac:dyDescent="0.3">
      <c r="A1158" s="72"/>
      <c r="B1158" s="72"/>
      <c r="C1158" s="72"/>
      <c r="E1158" s="176"/>
      <c r="F1158" s="176"/>
      <c r="I1158" s="177"/>
    </row>
    <row r="1159" spans="1:9" x14ac:dyDescent="0.3">
      <c r="A1159" s="72"/>
      <c r="B1159" s="72"/>
      <c r="C1159" s="72"/>
      <c r="E1159" s="176"/>
      <c r="F1159" s="176"/>
      <c r="I1159" s="177"/>
    </row>
    <row r="1160" spans="1:9" x14ac:dyDescent="0.3">
      <c r="A1160" s="72"/>
      <c r="B1160" s="72"/>
      <c r="C1160" s="72"/>
      <c r="E1160" s="176"/>
      <c r="F1160" s="176"/>
      <c r="I1160" s="177"/>
    </row>
    <row r="1161" spans="1:9" x14ac:dyDescent="0.3">
      <c r="A1161" s="72"/>
      <c r="B1161" s="72"/>
      <c r="C1161" s="72"/>
      <c r="E1161" s="176"/>
      <c r="F1161" s="176"/>
      <c r="I1161" s="177"/>
    </row>
    <row r="1162" spans="1:9" x14ac:dyDescent="0.3">
      <c r="A1162" s="72"/>
      <c r="B1162" s="72"/>
      <c r="C1162" s="72"/>
      <c r="E1162" s="176"/>
      <c r="F1162" s="176"/>
      <c r="I1162" s="177"/>
    </row>
    <row r="1163" spans="1:9" x14ac:dyDescent="0.3">
      <c r="A1163" s="72"/>
      <c r="B1163" s="72"/>
      <c r="C1163" s="72"/>
      <c r="E1163" s="176"/>
      <c r="F1163" s="176"/>
      <c r="I1163" s="177"/>
    </row>
    <row r="1164" spans="1:9" x14ac:dyDescent="0.3">
      <c r="A1164" s="72"/>
      <c r="B1164" s="72"/>
      <c r="C1164" s="72"/>
      <c r="E1164" s="176"/>
      <c r="F1164" s="176"/>
      <c r="I1164" s="177"/>
    </row>
    <row r="1165" spans="1:9" x14ac:dyDescent="0.3">
      <c r="A1165" s="72"/>
      <c r="B1165" s="72"/>
      <c r="C1165" s="72"/>
      <c r="E1165" s="176"/>
      <c r="F1165" s="176"/>
      <c r="I1165" s="177"/>
    </row>
    <row r="1166" spans="1:9" x14ac:dyDescent="0.3">
      <c r="A1166" s="72"/>
      <c r="B1166" s="72"/>
      <c r="C1166" s="72"/>
      <c r="E1166" s="176"/>
      <c r="F1166" s="176"/>
      <c r="I1166" s="177"/>
    </row>
    <row r="1167" spans="1:9" x14ac:dyDescent="0.3">
      <c r="A1167" s="72"/>
      <c r="B1167" s="72"/>
      <c r="C1167" s="72"/>
      <c r="E1167" s="176"/>
      <c r="F1167" s="176"/>
      <c r="I1167" s="177"/>
    </row>
    <row r="1168" spans="1:9" x14ac:dyDescent="0.3">
      <c r="A1168" s="72"/>
      <c r="B1168" s="72"/>
      <c r="C1168" s="72"/>
      <c r="E1168" s="176"/>
      <c r="F1168" s="176"/>
      <c r="I1168" s="177"/>
    </row>
    <row r="1169" spans="1:9" x14ac:dyDescent="0.3">
      <c r="A1169" s="72"/>
      <c r="B1169" s="72"/>
      <c r="C1169" s="72"/>
      <c r="E1169" s="176"/>
      <c r="F1169" s="176"/>
      <c r="I1169" s="177"/>
    </row>
    <row r="1170" spans="1:9" x14ac:dyDescent="0.3">
      <c r="A1170" s="72"/>
      <c r="B1170" s="72"/>
      <c r="C1170" s="72"/>
      <c r="E1170" s="176"/>
      <c r="F1170" s="176"/>
      <c r="I1170" s="177"/>
    </row>
    <row r="1171" spans="1:9" x14ac:dyDescent="0.3">
      <c r="A1171" s="72"/>
      <c r="B1171" s="72"/>
      <c r="C1171" s="72"/>
      <c r="E1171" s="176"/>
      <c r="F1171" s="176"/>
      <c r="I1171" s="177"/>
    </row>
    <row r="1172" spans="1:9" x14ac:dyDescent="0.3">
      <c r="A1172" s="72"/>
      <c r="B1172" s="72"/>
      <c r="C1172" s="72"/>
      <c r="E1172" s="176"/>
      <c r="F1172" s="176"/>
      <c r="I1172" s="177"/>
    </row>
    <row r="1173" spans="1:9" x14ac:dyDescent="0.3">
      <c r="A1173" s="72"/>
      <c r="B1173" s="72"/>
      <c r="C1173" s="72"/>
      <c r="E1173" s="176"/>
      <c r="F1173" s="176"/>
      <c r="I1173" s="177"/>
    </row>
    <row r="1174" spans="1:9" x14ac:dyDescent="0.3">
      <c r="A1174" s="72"/>
      <c r="B1174" s="72"/>
      <c r="C1174" s="72"/>
      <c r="E1174" s="176"/>
      <c r="F1174" s="176"/>
      <c r="I1174" s="177"/>
    </row>
    <row r="1175" spans="1:9" x14ac:dyDescent="0.3">
      <c r="A1175" s="72"/>
      <c r="B1175" s="72"/>
      <c r="C1175" s="72"/>
      <c r="E1175" s="176"/>
      <c r="F1175" s="176"/>
      <c r="I1175" s="177"/>
    </row>
    <row r="1176" spans="1:9" x14ac:dyDescent="0.3">
      <c r="A1176" s="72"/>
      <c r="B1176" s="72"/>
      <c r="C1176" s="72"/>
      <c r="E1176" s="176"/>
      <c r="F1176" s="176"/>
      <c r="I1176" s="177"/>
    </row>
    <row r="1177" spans="1:9" x14ac:dyDescent="0.3">
      <c r="A1177" s="72"/>
      <c r="B1177" s="72"/>
      <c r="C1177" s="72"/>
      <c r="E1177" s="176"/>
      <c r="F1177" s="176"/>
      <c r="I1177" s="177"/>
    </row>
    <row r="1178" spans="1:9" x14ac:dyDescent="0.3">
      <c r="A1178" s="72"/>
      <c r="B1178" s="72"/>
      <c r="C1178" s="72"/>
      <c r="E1178" s="176"/>
      <c r="F1178" s="176"/>
      <c r="I1178" s="177"/>
    </row>
    <row r="1179" spans="1:9" x14ac:dyDescent="0.3">
      <c r="A1179" s="72"/>
      <c r="B1179" s="72"/>
      <c r="C1179" s="72"/>
      <c r="E1179" s="176"/>
      <c r="F1179" s="176"/>
      <c r="I1179" s="177"/>
    </row>
    <row r="1180" spans="1:9" x14ac:dyDescent="0.3">
      <c r="A1180" s="72"/>
      <c r="B1180" s="72"/>
      <c r="C1180" s="72"/>
      <c r="E1180" s="176"/>
      <c r="F1180" s="176"/>
      <c r="I1180" s="177"/>
    </row>
    <row r="1181" spans="1:9" x14ac:dyDescent="0.3">
      <c r="A1181" s="72"/>
      <c r="B1181" s="72"/>
      <c r="C1181" s="72"/>
      <c r="E1181" s="176"/>
      <c r="F1181" s="176"/>
      <c r="I1181" s="177"/>
    </row>
    <row r="1182" spans="1:9" x14ac:dyDescent="0.3">
      <c r="A1182" s="72"/>
      <c r="B1182" s="72"/>
      <c r="C1182" s="72"/>
      <c r="E1182" s="176"/>
      <c r="F1182" s="176"/>
      <c r="I1182" s="177"/>
    </row>
    <row r="1183" spans="1:9" x14ac:dyDescent="0.3">
      <c r="A1183" s="72"/>
      <c r="B1183" s="72"/>
      <c r="C1183" s="72"/>
      <c r="E1183" s="176"/>
      <c r="F1183" s="176"/>
      <c r="I1183" s="177"/>
    </row>
    <row r="1184" spans="1:9" x14ac:dyDescent="0.3">
      <c r="A1184" s="72"/>
      <c r="B1184" s="72"/>
      <c r="C1184" s="72"/>
      <c r="E1184" s="176"/>
      <c r="F1184" s="176"/>
      <c r="I1184" s="177"/>
    </row>
    <row r="1185" spans="1:9" x14ac:dyDescent="0.3">
      <c r="A1185" s="72"/>
      <c r="B1185" s="72"/>
      <c r="C1185" s="72"/>
      <c r="E1185" s="176"/>
      <c r="F1185" s="176"/>
      <c r="I1185" s="177"/>
    </row>
    <row r="1186" spans="1:9" x14ac:dyDescent="0.3">
      <c r="A1186" s="72"/>
      <c r="B1186" s="72"/>
      <c r="C1186" s="72"/>
      <c r="E1186" s="176"/>
      <c r="F1186" s="176"/>
      <c r="I1186" s="177"/>
    </row>
    <row r="1187" spans="1:9" x14ac:dyDescent="0.3">
      <c r="A1187" s="72"/>
      <c r="B1187" s="72"/>
      <c r="C1187" s="72"/>
      <c r="E1187" s="176"/>
      <c r="F1187" s="176"/>
      <c r="I1187" s="177"/>
    </row>
    <row r="1188" spans="1:9" x14ac:dyDescent="0.3">
      <c r="A1188" s="72"/>
      <c r="B1188" s="72"/>
      <c r="C1188" s="72"/>
      <c r="E1188" s="176"/>
      <c r="F1188" s="176"/>
      <c r="I1188" s="177"/>
    </row>
    <row r="1189" spans="1:9" x14ac:dyDescent="0.3">
      <c r="A1189" s="72"/>
      <c r="B1189" s="72"/>
      <c r="C1189" s="72"/>
      <c r="E1189" s="176"/>
      <c r="F1189" s="176"/>
      <c r="I1189" s="177"/>
    </row>
    <row r="1190" spans="1:9" x14ac:dyDescent="0.3">
      <c r="A1190" s="72"/>
      <c r="B1190" s="72"/>
      <c r="C1190" s="72"/>
      <c r="E1190" s="176"/>
      <c r="F1190" s="176"/>
      <c r="I1190" s="177"/>
    </row>
    <row r="1191" spans="1:9" x14ac:dyDescent="0.3">
      <c r="A1191" s="72"/>
      <c r="B1191" s="72"/>
      <c r="C1191" s="72"/>
      <c r="E1191" s="176"/>
      <c r="F1191" s="176"/>
      <c r="I1191" s="177"/>
    </row>
    <row r="1192" spans="1:9" x14ac:dyDescent="0.3">
      <c r="A1192" s="72"/>
      <c r="B1192" s="72"/>
      <c r="C1192" s="72"/>
      <c r="E1192" s="176"/>
      <c r="F1192" s="176"/>
      <c r="I1192" s="177"/>
    </row>
    <row r="1193" spans="1:9" x14ac:dyDescent="0.3">
      <c r="A1193" s="72"/>
      <c r="B1193" s="72"/>
      <c r="C1193" s="72"/>
      <c r="E1193" s="176"/>
      <c r="F1193" s="176"/>
      <c r="I1193" s="177"/>
    </row>
    <row r="1194" spans="1:9" x14ac:dyDescent="0.3">
      <c r="A1194" s="72"/>
      <c r="B1194" s="72"/>
      <c r="C1194" s="72"/>
      <c r="E1194" s="176"/>
      <c r="F1194" s="176"/>
      <c r="I1194" s="177"/>
    </row>
    <row r="1195" spans="1:9" x14ac:dyDescent="0.3">
      <c r="A1195" s="72"/>
      <c r="B1195" s="72"/>
      <c r="C1195" s="72"/>
      <c r="E1195" s="176"/>
      <c r="F1195" s="176"/>
      <c r="I1195" s="177"/>
    </row>
    <row r="1196" spans="1:9" x14ac:dyDescent="0.3">
      <c r="A1196" s="72"/>
      <c r="B1196" s="72"/>
      <c r="C1196" s="72"/>
      <c r="E1196" s="176"/>
      <c r="F1196" s="176"/>
      <c r="I1196" s="177"/>
    </row>
    <row r="1197" spans="1:9" x14ac:dyDescent="0.3">
      <c r="A1197" s="72"/>
      <c r="B1197" s="72"/>
      <c r="C1197" s="72"/>
      <c r="E1197" s="176"/>
      <c r="F1197" s="176"/>
      <c r="I1197" s="177"/>
    </row>
    <row r="1198" spans="1:9" x14ac:dyDescent="0.3">
      <c r="A1198" s="72"/>
      <c r="B1198" s="72"/>
      <c r="C1198" s="72"/>
      <c r="E1198" s="176"/>
      <c r="F1198" s="176"/>
      <c r="I1198" s="177"/>
    </row>
    <row r="1199" spans="1:9" x14ac:dyDescent="0.3">
      <c r="A1199" s="72"/>
      <c r="B1199" s="72"/>
      <c r="C1199" s="72"/>
      <c r="E1199" s="176"/>
      <c r="F1199" s="176"/>
      <c r="I1199" s="177"/>
    </row>
    <row r="1200" spans="1:9" x14ac:dyDescent="0.3">
      <c r="A1200" s="72"/>
      <c r="B1200" s="72"/>
      <c r="C1200" s="72"/>
      <c r="E1200" s="176"/>
      <c r="F1200" s="176"/>
      <c r="I1200" s="177"/>
    </row>
    <row r="1201" spans="1:9" x14ac:dyDescent="0.3">
      <c r="A1201" s="72"/>
      <c r="B1201" s="72"/>
      <c r="C1201" s="72"/>
      <c r="E1201" s="176"/>
      <c r="F1201" s="176"/>
      <c r="I1201" s="177"/>
    </row>
    <row r="1202" spans="1:9" x14ac:dyDescent="0.3">
      <c r="A1202" s="72"/>
      <c r="B1202" s="72"/>
      <c r="C1202" s="72"/>
      <c r="E1202" s="176"/>
      <c r="F1202" s="176"/>
      <c r="I1202" s="177"/>
    </row>
    <row r="1203" spans="1:9" x14ac:dyDescent="0.3">
      <c r="A1203" s="72"/>
      <c r="B1203" s="72"/>
      <c r="C1203" s="72"/>
      <c r="E1203" s="176"/>
      <c r="F1203" s="176"/>
      <c r="I1203" s="177"/>
    </row>
    <row r="1204" spans="1:9" x14ac:dyDescent="0.3">
      <c r="A1204" s="72"/>
      <c r="B1204" s="72"/>
      <c r="C1204" s="72"/>
      <c r="E1204" s="176"/>
      <c r="F1204" s="176"/>
      <c r="I1204" s="177"/>
    </row>
    <row r="1205" spans="1:9" x14ac:dyDescent="0.3">
      <c r="A1205" s="72"/>
      <c r="B1205" s="72"/>
      <c r="C1205" s="72"/>
      <c r="E1205" s="176"/>
      <c r="F1205" s="176"/>
      <c r="I1205" s="177"/>
    </row>
    <row r="1206" spans="1:9" x14ac:dyDescent="0.3">
      <c r="A1206" s="72"/>
      <c r="B1206" s="72"/>
      <c r="C1206" s="72"/>
      <c r="E1206" s="176"/>
      <c r="F1206" s="176"/>
      <c r="I1206" s="177"/>
    </row>
    <row r="1207" spans="1:9" x14ac:dyDescent="0.3">
      <c r="A1207" s="72"/>
      <c r="B1207" s="72"/>
      <c r="C1207" s="72"/>
      <c r="E1207" s="176"/>
      <c r="F1207" s="176"/>
      <c r="I1207" s="177"/>
    </row>
    <row r="1208" spans="1:9" x14ac:dyDescent="0.3">
      <c r="A1208" s="72"/>
      <c r="B1208" s="72"/>
      <c r="C1208" s="72"/>
      <c r="E1208" s="176"/>
      <c r="F1208" s="176"/>
      <c r="I1208" s="177"/>
    </row>
    <row r="1209" spans="1:9" x14ac:dyDescent="0.3">
      <c r="A1209" s="72"/>
      <c r="B1209" s="72"/>
      <c r="C1209" s="72"/>
      <c r="E1209" s="176"/>
      <c r="F1209" s="176"/>
      <c r="I1209" s="177"/>
    </row>
    <row r="1210" spans="1:9" x14ac:dyDescent="0.3">
      <c r="A1210" s="72"/>
      <c r="B1210" s="72"/>
      <c r="C1210" s="72"/>
      <c r="E1210" s="176"/>
      <c r="F1210" s="176"/>
      <c r="I1210" s="177"/>
    </row>
    <row r="1211" spans="1:9" x14ac:dyDescent="0.3">
      <c r="A1211" s="72"/>
      <c r="B1211" s="72"/>
      <c r="C1211" s="72"/>
      <c r="E1211" s="176"/>
      <c r="F1211" s="176"/>
      <c r="I1211" s="177"/>
    </row>
    <row r="1212" spans="1:9" x14ac:dyDescent="0.3">
      <c r="A1212" s="72"/>
      <c r="B1212" s="72"/>
      <c r="C1212" s="72"/>
      <c r="E1212" s="176"/>
      <c r="F1212" s="176"/>
      <c r="I1212" s="177"/>
    </row>
    <row r="1213" spans="1:9" x14ac:dyDescent="0.3">
      <c r="A1213" s="72"/>
      <c r="B1213" s="72"/>
      <c r="C1213" s="72"/>
      <c r="E1213" s="176"/>
      <c r="F1213" s="176"/>
      <c r="I1213" s="177"/>
    </row>
    <row r="1214" spans="1:9" x14ac:dyDescent="0.3">
      <c r="A1214" s="72"/>
      <c r="B1214" s="72"/>
      <c r="C1214" s="72"/>
      <c r="E1214" s="176"/>
      <c r="F1214" s="176"/>
      <c r="I1214" s="177"/>
    </row>
    <row r="1215" spans="1:9" x14ac:dyDescent="0.3">
      <c r="A1215" s="72"/>
      <c r="B1215" s="72"/>
      <c r="C1215" s="72"/>
      <c r="E1215" s="176"/>
      <c r="F1215" s="176"/>
      <c r="I1215" s="177"/>
    </row>
    <row r="1216" spans="1:9" x14ac:dyDescent="0.3">
      <c r="A1216" s="72"/>
      <c r="B1216" s="72"/>
      <c r="C1216" s="72"/>
      <c r="E1216" s="176"/>
      <c r="F1216" s="176"/>
      <c r="I1216" s="177"/>
    </row>
    <row r="1217" spans="1:9" x14ac:dyDescent="0.3">
      <c r="A1217" s="72"/>
      <c r="B1217" s="72"/>
      <c r="C1217" s="72"/>
      <c r="E1217" s="176"/>
      <c r="F1217" s="176"/>
      <c r="I1217" s="177"/>
    </row>
    <row r="1218" spans="1:9" x14ac:dyDescent="0.3">
      <c r="A1218" s="72"/>
      <c r="B1218" s="72"/>
      <c r="C1218" s="72"/>
      <c r="E1218" s="176"/>
      <c r="F1218" s="176"/>
      <c r="I1218" s="177"/>
    </row>
    <row r="1219" spans="1:9" x14ac:dyDescent="0.3">
      <c r="A1219" s="72"/>
      <c r="B1219" s="72"/>
      <c r="C1219" s="72"/>
      <c r="E1219" s="176"/>
      <c r="F1219" s="176"/>
      <c r="I1219" s="177"/>
    </row>
    <row r="1220" spans="1:9" x14ac:dyDescent="0.3">
      <c r="A1220" s="72"/>
      <c r="B1220" s="72"/>
      <c r="C1220" s="72"/>
      <c r="E1220" s="176"/>
      <c r="F1220" s="176"/>
      <c r="I1220" s="177"/>
    </row>
    <row r="1221" spans="1:9" x14ac:dyDescent="0.3">
      <c r="A1221" s="72"/>
      <c r="B1221" s="72"/>
      <c r="C1221" s="72"/>
      <c r="E1221" s="176"/>
      <c r="F1221" s="176"/>
      <c r="I1221" s="177"/>
    </row>
    <row r="1222" spans="1:9" x14ac:dyDescent="0.3">
      <c r="A1222" s="72"/>
      <c r="B1222" s="72"/>
      <c r="C1222" s="72"/>
      <c r="E1222" s="176"/>
      <c r="F1222" s="176"/>
      <c r="I1222" s="177"/>
    </row>
    <row r="1223" spans="1:9" x14ac:dyDescent="0.3">
      <c r="A1223" s="72"/>
      <c r="B1223" s="72"/>
      <c r="C1223" s="72"/>
      <c r="E1223" s="176"/>
      <c r="F1223" s="176"/>
      <c r="I1223" s="177"/>
    </row>
    <row r="1224" spans="1:9" x14ac:dyDescent="0.3">
      <c r="A1224" s="72"/>
      <c r="B1224" s="72"/>
      <c r="C1224" s="72"/>
      <c r="E1224" s="176"/>
      <c r="F1224" s="176"/>
      <c r="I1224" s="177"/>
    </row>
    <row r="1225" spans="1:9" x14ac:dyDescent="0.3">
      <c r="A1225" s="72"/>
      <c r="B1225" s="72"/>
      <c r="C1225" s="72"/>
      <c r="E1225" s="176"/>
      <c r="F1225" s="176"/>
      <c r="I1225" s="177"/>
    </row>
    <row r="1226" spans="1:9" x14ac:dyDescent="0.3">
      <c r="A1226" s="72"/>
      <c r="B1226" s="72"/>
      <c r="C1226" s="72"/>
      <c r="E1226" s="176"/>
      <c r="F1226" s="176"/>
      <c r="I1226" s="177"/>
    </row>
    <row r="1227" spans="1:9" x14ac:dyDescent="0.3">
      <c r="A1227" s="72"/>
      <c r="B1227" s="72"/>
      <c r="C1227" s="72"/>
      <c r="E1227" s="176"/>
      <c r="F1227" s="176"/>
      <c r="I1227" s="177"/>
    </row>
    <row r="1228" spans="1:9" x14ac:dyDescent="0.3">
      <c r="A1228" s="72"/>
      <c r="B1228" s="72"/>
      <c r="C1228" s="72"/>
      <c r="E1228" s="176"/>
      <c r="F1228" s="176"/>
      <c r="I1228" s="177"/>
    </row>
    <row r="1229" spans="1:9" x14ac:dyDescent="0.3">
      <c r="A1229" s="72"/>
      <c r="B1229" s="72"/>
      <c r="C1229" s="72"/>
      <c r="E1229" s="176"/>
      <c r="F1229" s="176"/>
      <c r="I1229" s="177"/>
    </row>
    <row r="1230" spans="1:9" x14ac:dyDescent="0.3">
      <c r="A1230" s="72"/>
      <c r="B1230" s="72"/>
      <c r="C1230" s="72"/>
      <c r="E1230" s="176"/>
      <c r="F1230" s="176"/>
      <c r="I1230" s="177"/>
    </row>
    <row r="1231" spans="1:9" x14ac:dyDescent="0.3">
      <c r="A1231" s="72"/>
      <c r="B1231" s="72"/>
      <c r="C1231" s="72"/>
      <c r="E1231" s="176"/>
      <c r="F1231" s="176"/>
      <c r="I1231" s="177"/>
    </row>
    <row r="1232" spans="1:9" x14ac:dyDescent="0.3">
      <c r="A1232" s="72"/>
      <c r="B1232" s="72"/>
      <c r="C1232" s="72"/>
      <c r="E1232" s="176"/>
      <c r="F1232" s="176"/>
      <c r="I1232" s="177"/>
    </row>
    <row r="1233" spans="1:9" x14ac:dyDescent="0.3">
      <c r="A1233" s="72"/>
      <c r="B1233" s="72"/>
      <c r="C1233" s="72"/>
      <c r="E1233" s="176"/>
      <c r="F1233" s="176"/>
      <c r="I1233" s="177"/>
    </row>
    <row r="1234" spans="1:9" x14ac:dyDescent="0.3">
      <c r="A1234" s="72"/>
      <c r="B1234" s="72"/>
      <c r="C1234" s="72"/>
      <c r="E1234" s="176"/>
      <c r="F1234" s="176"/>
      <c r="I1234" s="177"/>
    </row>
    <row r="1235" spans="1:9" x14ac:dyDescent="0.3">
      <c r="A1235" s="72"/>
      <c r="B1235" s="72"/>
      <c r="C1235" s="72"/>
      <c r="E1235" s="176"/>
      <c r="F1235" s="176"/>
      <c r="I1235" s="177"/>
    </row>
    <row r="1236" spans="1:9" x14ac:dyDescent="0.3">
      <c r="A1236" s="72"/>
      <c r="B1236" s="72"/>
      <c r="C1236" s="72"/>
      <c r="E1236" s="176"/>
      <c r="F1236" s="176"/>
      <c r="I1236" s="177"/>
    </row>
    <row r="1237" spans="1:9" x14ac:dyDescent="0.3">
      <c r="A1237" s="72"/>
      <c r="B1237" s="72"/>
      <c r="C1237" s="72"/>
      <c r="E1237" s="176"/>
      <c r="F1237" s="176"/>
      <c r="I1237" s="177"/>
    </row>
    <row r="1238" spans="1:9" x14ac:dyDescent="0.3">
      <c r="A1238" s="72"/>
      <c r="B1238" s="72"/>
      <c r="C1238" s="72"/>
      <c r="E1238" s="176"/>
      <c r="F1238" s="176"/>
      <c r="I1238" s="177"/>
    </row>
    <row r="1239" spans="1:9" x14ac:dyDescent="0.3">
      <c r="A1239" s="72"/>
      <c r="B1239" s="72"/>
      <c r="C1239" s="72"/>
      <c r="E1239" s="176"/>
      <c r="F1239" s="176"/>
      <c r="I1239" s="177"/>
    </row>
    <row r="1240" spans="1:9" x14ac:dyDescent="0.3">
      <c r="A1240" s="72"/>
      <c r="B1240" s="72"/>
      <c r="C1240" s="72"/>
      <c r="E1240" s="176"/>
      <c r="F1240" s="176"/>
      <c r="I1240" s="177"/>
    </row>
    <row r="1241" spans="1:9" x14ac:dyDescent="0.3">
      <c r="A1241" s="72"/>
      <c r="B1241" s="72"/>
      <c r="C1241" s="72"/>
      <c r="E1241" s="176"/>
      <c r="F1241" s="176"/>
      <c r="I1241" s="177"/>
    </row>
    <row r="1242" spans="1:9" x14ac:dyDescent="0.3">
      <c r="A1242" s="72"/>
      <c r="B1242" s="72"/>
      <c r="C1242" s="72"/>
      <c r="E1242" s="176"/>
      <c r="F1242" s="176"/>
      <c r="I1242" s="177"/>
    </row>
    <row r="1243" spans="1:9" x14ac:dyDescent="0.3">
      <c r="A1243" s="72"/>
      <c r="B1243" s="72"/>
      <c r="C1243" s="72"/>
      <c r="E1243" s="176"/>
      <c r="F1243" s="176"/>
      <c r="I1243" s="177"/>
    </row>
    <row r="1244" spans="1:9" x14ac:dyDescent="0.3">
      <c r="A1244" s="72"/>
      <c r="B1244" s="72"/>
      <c r="C1244" s="72"/>
      <c r="E1244" s="176"/>
      <c r="F1244" s="176"/>
      <c r="I1244" s="177"/>
    </row>
    <row r="1245" spans="1:9" x14ac:dyDescent="0.3">
      <c r="A1245" s="72"/>
      <c r="B1245" s="72"/>
      <c r="C1245" s="72"/>
      <c r="E1245" s="176"/>
      <c r="F1245" s="176"/>
      <c r="I1245" s="177"/>
    </row>
    <row r="1246" spans="1:9" x14ac:dyDescent="0.3">
      <c r="A1246" s="72"/>
      <c r="B1246" s="72"/>
      <c r="C1246" s="72"/>
      <c r="E1246" s="176"/>
      <c r="F1246" s="176"/>
      <c r="I1246" s="177"/>
    </row>
    <row r="1247" spans="1:9" x14ac:dyDescent="0.3">
      <c r="A1247" s="72"/>
      <c r="B1247" s="72"/>
      <c r="C1247" s="72"/>
      <c r="E1247" s="176"/>
      <c r="F1247" s="176"/>
      <c r="I1247" s="177"/>
    </row>
    <row r="1248" spans="1:9" x14ac:dyDescent="0.3">
      <c r="A1248" s="72"/>
      <c r="B1248" s="72"/>
      <c r="C1248" s="72"/>
      <c r="E1248" s="176"/>
      <c r="F1248" s="176"/>
      <c r="I1248" s="177"/>
    </row>
    <row r="1249" spans="1:9" x14ac:dyDescent="0.3">
      <c r="A1249" s="72"/>
      <c r="B1249" s="72"/>
      <c r="C1249" s="72"/>
      <c r="E1249" s="176"/>
      <c r="F1249" s="176"/>
      <c r="I1249" s="177"/>
    </row>
    <row r="1250" spans="1:9" x14ac:dyDescent="0.3">
      <c r="A1250" s="72"/>
      <c r="B1250" s="72"/>
      <c r="C1250" s="72"/>
      <c r="E1250" s="176"/>
      <c r="F1250" s="176"/>
      <c r="I1250" s="177"/>
    </row>
    <row r="1251" spans="1:9" x14ac:dyDescent="0.3">
      <c r="A1251" s="72"/>
      <c r="B1251" s="72"/>
      <c r="C1251" s="72"/>
      <c r="E1251" s="176"/>
      <c r="F1251" s="176"/>
      <c r="I1251" s="177"/>
    </row>
    <row r="1252" spans="1:9" x14ac:dyDescent="0.3">
      <c r="A1252" s="72"/>
      <c r="B1252" s="72"/>
      <c r="C1252" s="72"/>
      <c r="E1252" s="176"/>
      <c r="F1252" s="176"/>
      <c r="I1252" s="177"/>
    </row>
    <row r="1253" spans="1:9" x14ac:dyDescent="0.3">
      <c r="A1253" s="72"/>
      <c r="B1253" s="72"/>
      <c r="C1253" s="72"/>
      <c r="E1253" s="176"/>
      <c r="F1253" s="176"/>
      <c r="I1253" s="177"/>
    </row>
    <row r="1254" spans="1:9" x14ac:dyDescent="0.3">
      <c r="A1254" s="72"/>
      <c r="B1254" s="72"/>
      <c r="C1254" s="72"/>
      <c r="E1254" s="176"/>
      <c r="F1254" s="176"/>
      <c r="I1254" s="177"/>
    </row>
    <row r="1255" spans="1:9" x14ac:dyDescent="0.3">
      <c r="A1255" s="72"/>
      <c r="B1255" s="72"/>
      <c r="C1255" s="72"/>
      <c r="E1255" s="176"/>
      <c r="F1255" s="176"/>
      <c r="I1255" s="177"/>
    </row>
    <row r="1256" spans="1:9" x14ac:dyDescent="0.3">
      <c r="A1256" s="72"/>
      <c r="B1256" s="72"/>
      <c r="C1256" s="72"/>
      <c r="E1256" s="176"/>
      <c r="F1256" s="176"/>
      <c r="I1256" s="177"/>
    </row>
    <row r="1257" spans="1:9" x14ac:dyDescent="0.3">
      <c r="A1257" s="72"/>
      <c r="B1257" s="72"/>
      <c r="C1257" s="72"/>
      <c r="E1257" s="176"/>
      <c r="F1257" s="176"/>
      <c r="I1257" s="177"/>
    </row>
    <row r="1258" spans="1:9" x14ac:dyDescent="0.3">
      <c r="A1258" s="72"/>
      <c r="B1258" s="72"/>
      <c r="C1258" s="72"/>
      <c r="E1258" s="176"/>
      <c r="F1258" s="176"/>
      <c r="I1258" s="177"/>
    </row>
    <row r="1259" spans="1:9" x14ac:dyDescent="0.3">
      <c r="A1259" s="72"/>
      <c r="B1259" s="72"/>
      <c r="C1259" s="72"/>
      <c r="E1259" s="176"/>
      <c r="F1259" s="176"/>
      <c r="I1259" s="177"/>
    </row>
    <row r="1260" spans="1:9" x14ac:dyDescent="0.3">
      <c r="A1260" s="72"/>
      <c r="B1260" s="72"/>
      <c r="C1260" s="72"/>
      <c r="E1260" s="176"/>
      <c r="F1260" s="176"/>
      <c r="I1260" s="177"/>
    </row>
    <row r="1261" spans="1:9" x14ac:dyDescent="0.3">
      <c r="A1261" s="72"/>
      <c r="B1261" s="72"/>
      <c r="C1261" s="72"/>
      <c r="E1261" s="176"/>
      <c r="F1261" s="176"/>
      <c r="I1261" s="177"/>
    </row>
    <row r="1262" spans="1:9" x14ac:dyDescent="0.3">
      <c r="A1262" s="73"/>
      <c r="B1262" s="73"/>
      <c r="C1262" s="73"/>
      <c r="E1262" s="176"/>
      <c r="F1262" s="176"/>
      <c r="I1262" s="177"/>
    </row>
  </sheetData>
  <sortState ref="A2:J1262">
    <sortCondition ref="A13"/>
  </sortState>
  <conditionalFormatting sqref="A1:A1262">
    <cfRule type="expression" dxfId="5" priority="1">
      <formula>COUNTIF(A:A,A1)&gt;1</formula>
    </cfRule>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S1261"/>
  <sheetViews>
    <sheetView workbookViewId="0">
      <pane xSplit="3" ySplit="1" topLeftCell="D2" activePane="bottomRight" state="frozen"/>
      <selection pane="topRight" activeCell="D1" sqref="D1"/>
      <selection pane="bottomLeft" activeCell="A2" sqref="A2"/>
      <selection pane="bottomRight" activeCell="J12" sqref="J12"/>
    </sheetView>
  </sheetViews>
  <sheetFormatPr defaultColWidth="12.58203125" defaultRowHeight="15" customHeight="1" x14ac:dyDescent="0.3"/>
  <cols>
    <col min="1" max="1" width="8" customWidth="1"/>
    <col min="2" max="2" width="10.33203125" customWidth="1"/>
    <col min="3" max="3" width="14.5" customWidth="1"/>
    <col min="4" max="4" width="8.58203125" customWidth="1"/>
    <col min="5" max="5" width="14.33203125" customWidth="1"/>
    <col min="6" max="6" width="10.58203125" customWidth="1"/>
    <col min="7" max="7" width="16.08203125" customWidth="1"/>
  </cols>
  <sheetData>
    <row r="1" spans="1:19" ht="26" x14ac:dyDescent="0.3">
      <c r="A1" s="1" t="s">
        <v>0</v>
      </c>
      <c r="B1" s="2" t="s">
        <v>1</v>
      </c>
      <c r="C1" s="3" t="s">
        <v>2</v>
      </c>
      <c r="D1" s="56" t="s">
        <v>699</v>
      </c>
      <c r="E1" s="56" t="s">
        <v>697</v>
      </c>
      <c r="F1" s="56" t="s">
        <v>698</v>
      </c>
      <c r="G1" s="56" t="s">
        <v>696</v>
      </c>
      <c r="H1" s="5"/>
      <c r="I1" s="5"/>
      <c r="J1" s="5"/>
      <c r="K1" s="5"/>
      <c r="L1" s="5"/>
      <c r="M1" s="5"/>
      <c r="N1" s="5"/>
      <c r="O1" s="5"/>
      <c r="P1" s="5"/>
      <c r="Q1" s="5"/>
      <c r="R1" s="5"/>
      <c r="S1" s="5"/>
    </row>
    <row r="2" spans="1:19" ht="14" x14ac:dyDescent="0.3">
      <c r="A2" s="19" t="s">
        <v>5</v>
      </c>
      <c r="B2" s="7" t="s">
        <v>6</v>
      </c>
      <c r="C2" s="22" t="s">
        <v>7</v>
      </c>
      <c r="D2" s="8">
        <v>6.6000000000000003E-2</v>
      </c>
      <c r="E2" s="4">
        <v>3</v>
      </c>
      <c r="F2" s="9">
        <v>225.26</v>
      </c>
      <c r="G2" s="9">
        <v>5</v>
      </c>
      <c r="H2" s="12"/>
      <c r="I2" s="5"/>
      <c r="J2" s="5"/>
      <c r="K2" s="5"/>
      <c r="L2" s="5"/>
      <c r="M2" s="5"/>
      <c r="N2" s="5"/>
      <c r="O2" s="5"/>
      <c r="P2" s="5"/>
      <c r="Q2" s="5"/>
      <c r="R2" s="5"/>
      <c r="S2" s="5"/>
    </row>
    <row r="3" spans="1:19" ht="14" x14ac:dyDescent="0.3">
      <c r="A3" s="19" t="s">
        <v>8</v>
      </c>
      <c r="B3" s="7" t="s">
        <v>6</v>
      </c>
      <c r="C3" s="13" t="s">
        <v>9</v>
      </c>
      <c r="D3" s="8">
        <v>6.7000000000000004E-2</v>
      </c>
      <c r="E3" s="4">
        <v>3</v>
      </c>
      <c r="F3" s="11">
        <v>231.52</v>
      </c>
      <c r="G3" s="9">
        <v>5</v>
      </c>
      <c r="H3" s="12"/>
      <c r="I3" s="5"/>
      <c r="J3" s="5"/>
      <c r="K3" s="5"/>
      <c r="L3" s="5"/>
      <c r="M3" s="5"/>
      <c r="N3" s="5"/>
      <c r="O3" s="5"/>
      <c r="P3" s="5"/>
      <c r="Q3" s="5"/>
      <c r="R3" s="5"/>
      <c r="S3" s="5"/>
    </row>
    <row r="4" spans="1:19" ht="14" x14ac:dyDescent="0.3">
      <c r="A4" s="19" t="s">
        <v>10</v>
      </c>
      <c r="B4" s="7" t="s">
        <v>6</v>
      </c>
      <c r="C4" s="13" t="s">
        <v>11</v>
      </c>
      <c r="D4" s="8">
        <v>6.7000000000000004E-2</v>
      </c>
      <c r="E4" s="4">
        <v>3</v>
      </c>
      <c r="F4" s="11">
        <v>331.08</v>
      </c>
      <c r="G4" s="9">
        <v>5</v>
      </c>
      <c r="H4" s="12"/>
      <c r="I4" s="5"/>
      <c r="J4" s="5"/>
      <c r="K4" s="5"/>
      <c r="L4" s="5"/>
      <c r="M4" s="5"/>
      <c r="N4" s="5"/>
      <c r="O4" s="5"/>
      <c r="P4" s="5"/>
      <c r="Q4" s="5"/>
      <c r="R4" s="5"/>
      <c r="S4" s="5"/>
    </row>
    <row r="5" spans="1:19" ht="14" x14ac:dyDescent="0.3">
      <c r="A5" s="19" t="s">
        <v>12</v>
      </c>
      <c r="B5" s="7" t="s">
        <v>6</v>
      </c>
      <c r="C5" s="13" t="s">
        <v>13</v>
      </c>
      <c r="D5" s="8">
        <v>6.7000000000000004E-2</v>
      </c>
      <c r="E5" s="4">
        <v>3</v>
      </c>
      <c r="F5" s="11">
        <v>159.59</v>
      </c>
      <c r="G5" s="9">
        <v>4</v>
      </c>
      <c r="H5" s="12"/>
      <c r="I5" s="5"/>
      <c r="J5" s="5"/>
      <c r="K5" s="5"/>
      <c r="L5" s="5"/>
      <c r="M5" s="5"/>
      <c r="N5" s="5"/>
      <c r="O5" s="5"/>
      <c r="P5" s="5"/>
      <c r="Q5" s="5"/>
      <c r="R5" s="5"/>
      <c r="S5" s="5"/>
    </row>
    <row r="6" spans="1:19" ht="14" x14ac:dyDescent="0.3">
      <c r="A6" s="19" t="s">
        <v>14</v>
      </c>
      <c r="B6" s="7" t="s">
        <v>6</v>
      </c>
      <c r="C6" s="13" t="s">
        <v>15</v>
      </c>
      <c r="D6" s="8">
        <v>6.7000000000000004E-2</v>
      </c>
      <c r="E6" s="4">
        <v>3</v>
      </c>
      <c r="F6" s="11">
        <v>95.03</v>
      </c>
      <c r="G6" s="11">
        <v>3</v>
      </c>
      <c r="H6" s="12"/>
      <c r="I6" s="5"/>
      <c r="J6" s="5"/>
      <c r="K6" s="5"/>
      <c r="L6" s="5"/>
      <c r="M6" s="5"/>
      <c r="N6" s="5"/>
      <c r="O6" s="5"/>
      <c r="P6" s="5"/>
      <c r="Q6" s="5"/>
      <c r="R6" s="5"/>
      <c r="S6" s="5"/>
    </row>
    <row r="7" spans="1:19" ht="14" x14ac:dyDescent="0.3">
      <c r="A7" s="19" t="s">
        <v>16</v>
      </c>
      <c r="B7" s="7" t="s">
        <v>6</v>
      </c>
      <c r="C7" s="13" t="s">
        <v>17</v>
      </c>
      <c r="D7" s="8">
        <v>6.7000000000000004E-2</v>
      </c>
      <c r="E7" s="4">
        <v>3</v>
      </c>
      <c r="F7" s="11">
        <v>398.39</v>
      </c>
      <c r="G7" s="11">
        <v>5</v>
      </c>
      <c r="H7" s="12"/>
      <c r="I7" s="5"/>
      <c r="J7" s="5"/>
      <c r="K7" s="5"/>
      <c r="L7" s="5"/>
      <c r="M7" s="5"/>
      <c r="N7" s="5"/>
      <c r="O7" s="5"/>
      <c r="P7" s="5"/>
      <c r="Q7" s="5"/>
      <c r="R7" s="5"/>
      <c r="S7" s="5"/>
    </row>
    <row r="8" spans="1:19" ht="14" x14ac:dyDescent="0.3">
      <c r="A8" s="19" t="s">
        <v>18</v>
      </c>
      <c r="B8" s="7" t="s">
        <v>6</v>
      </c>
      <c r="C8" s="13" t="s">
        <v>19</v>
      </c>
      <c r="D8" s="8">
        <v>6.6000000000000003E-2</v>
      </c>
      <c r="E8" s="4">
        <v>3</v>
      </c>
      <c r="F8" s="11">
        <v>590.29</v>
      </c>
      <c r="G8" s="11">
        <v>6</v>
      </c>
      <c r="H8" s="12"/>
      <c r="I8" s="5"/>
      <c r="J8" s="5"/>
      <c r="K8" s="5"/>
      <c r="L8" s="5"/>
      <c r="M8" s="5"/>
      <c r="N8" s="5"/>
      <c r="O8" s="5"/>
      <c r="P8" s="5"/>
      <c r="Q8" s="5"/>
      <c r="R8" s="5"/>
      <c r="S8" s="5"/>
    </row>
    <row r="9" spans="1:19" ht="14" x14ac:dyDescent="0.3">
      <c r="A9" s="19" t="s">
        <v>20</v>
      </c>
      <c r="B9" s="7" t="s">
        <v>6</v>
      </c>
      <c r="C9" s="13" t="s">
        <v>21</v>
      </c>
      <c r="D9" s="8">
        <v>6.6000000000000003E-2</v>
      </c>
      <c r="E9" s="4">
        <v>3</v>
      </c>
      <c r="F9" s="11">
        <v>303.33</v>
      </c>
      <c r="G9" s="11">
        <v>5</v>
      </c>
      <c r="H9" s="12"/>
      <c r="I9" s="5"/>
      <c r="J9" s="5"/>
      <c r="K9" s="5"/>
      <c r="L9" s="5"/>
      <c r="M9" s="5"/>
      <c r="N9" s="5"/>
      <c r="O9" s="5"/>
      <c r="P9" s="5"/>
      <c r="Q9" s="5"/>
      <c r="R9" s="5"/>
      <c r="S9" s="5"/>
    </row>
    <row r="10" spans="1:19" ht="14" x14ac:dyDescent="0.3">
      <c r="A10" s="19" t="s">
        <v>22</v>
      </c>
      <c r="B10" s="7" t="s">
        <v>6</v>
      </c>
      <c r="C10" s="13" t="s">
        <v>23</v>
      </c>
      <c r="D10" s="8">
        <v>6.6000000000000003E-2</v>
      </c>
      <c r="E10" s="4">
        <v>3</v>
      </c>
      <c r="F10" s="11">
        <v>140.28</v>
      </c>
      <c r="G10" s="11">
        <v>4</v>
      </c>
      <c r="H10" s="12"/>
      <c r="I10" s="5"/>
      <c r="J10" s="5"/>
      <c r="K10" s="5"/>
      <c r="L10" s="5"/>
      <c r="M10" s="5"/>
      <c r="N10" s="5"/>
      <c r="O10" s="5"/>
      <c r="P10" s="5"/>
      <c r="Q10" s="5"/>
      <c r="R10" s="5"/>
      <c r="S10" s="5"/>
    </row>
    <row r="11" spans="1:19" ht="14" x14ac:dyDescent="0.3">
      <c r="A11" s="19" t="s">
        <v>24</v>
      </c>
      <c r="B11" s="7" t="s">
        <v>6</v>
      </c>
      <c r="C11" s="13" t="s">
        <v>25</v>
      </c>
      <c r="D11" s="8">
        <v>6.6000000000000003E-2</v>
      </c>
      <c r="E11" s="4">
        <v>3</v>
      </c>
      <c r="F11" s="11">
        <v>200.17</v>
      </c>
      <c r="G11" s="11">
        <v>5</v>
      </c>
      <c r="H11" s="12"/>
      <c r="I11" s="5"/>
      <c r="J11" s="5"/>
      <c r="K11" s="5"/>
      <c r="L11" s="5"/>
      <c r="M11" s="5"/>
      <c r="N11" s="5"/>
      <c r="O11" s="5"/>
      <c r="P11" s="5"/>
      <c r="Q11" s="5"/>
      <c r="R11" s="5"/>
      <c r="S11" s="5"/>
    </row>
    <row r="12" spans="1:19" ht="14" x14ac:dyDescent="0.3">
      <c r="A12" s="19" t="s">
        <v>26</v>
      </c>
      <c r="B12" s="7" t="s">
        <v>6</v>
      </c>
      <c r="C12" s="22" t="s">
        <v>27</v>
      </c>
      <c r="D12" s="8">
        <v>6.6000000000000003E-2</v>
      </c>
      <c r="E12" s="4">
        <v>3</v>
      </c>
      <c r="F12" s="11">
        <v>162.24</v>
      </c>
      <c r="G12" s="11">
        <v>4</v>
      </c>
      <c r="H12" s="12"/>
      <c r="I12" s="5"/>
      <c r="J12" s="5"/>
      <c r="K12" s="5"/>
      <c r="L12" s="5"/>
      <c r="M12" s="5"/>
      <c r="N12" s="5"/>
      <c r="O12" s="5"/>
      <c r="P12" s="5"/>
      <c r="Q12" s="5"/>
      <c r="R12" s="5"/>
      <c r="S12" s="5"/>
    </row>
    <row r="13" spans="1:19" ht="15" customHeight="1" x14ac:dyDescent="0.3">
      <c r="A13" s="19" t="s">
        <v>28</v>
      </c>
      <c r="B13" s="7" t="s">
        <v>6</v>
      </c>
      <c r="C13" s="22" t="s">
        <v>29</v>
      </c>
      <c r="D13" s="8">
        <v>6.7000000000000004E-2</v>
      </c>
      <c r="E13" s="4">
        <v>3</v>
      </c>
      <c r="F13" s="11">
        <v>283.72000000000003</v>
      </c>
      <c r="G13" s="11">
        <v>5</v>
      </c>
      <c r="H13" s="12"/>
      <c r="I13" s="5"/>
      <c r="J13" s="5"/>
      <c r="K13" s="5"/>
      <c r="L13" s="5"/>
      <c r="M13" s="5"/>
      <c r="N13" s="5"/>
      <c r="O13" s="5"/>
      <c r="P13" s="5"/>
      <c r="Q13" s="5"/>
      <c r="R13" s="5"/>
      <c r="S13" s="5"/>
    </row>
    <row r="14" spans="1:19" ht="14" x14ac:dyDescent="0.3">
      <c r="A14" s="19" t="s">
        <v>30</v>
      </c>
      <c r="B14" s="7" t="s">
        <v>6</v>
      </c>
      <c r="C14" s="13" t="s">
        <v>31</v>
      </c>
      <c r="D14" s="8">
        <v>6.7000000000000004E-2</v>
      </c>
      <c r="E14" s="4">
        <v>3</v>
      </c>
      <c r="F14" s="11">
        <v>133.72</v>
      </c>
      <c r="G14" s="11">
        <v>4</v>
      </c>
      <c r="H14" s="12"/>
      <c r="I14" s="5"/>
      <c r="J14" s="5"/>
      <c r="K14" s="5"/>
      <c r="L14" s="5"/>
      <c r="M14" s="5"/>
      <c r="N14" s="5"/>
      <c r="O14" s="5"/>
      <c r="P14" s="5"/>
      <c r="Q14" s="5"/>
      <c r="R14" s="5"/>
      <c r="S14" s="5"/>
    </row>
    <row r="15" spans="1:19" ht="14" x14ac:dyDescent="0.3">
      <c r="A15" s="19" t="s">
        <v>32</v>
      </c>
      <c r="B15" s="7" t="s">
        <v>6</v>
      </c>
      <c r="C15" s="22" t="s">
        <v>33</v>
      </c>
      <c r="D15" s="8">
        <v>6.7000000000000004E-2</v>
      </c>
      <c r="E15" s="4">
        <v>3</v>
      </c>
      <c r="F15" s="11">
        <v>454.28</v>
      </c>
      <c r="G15" s="11">
        <v>5</v>
      </c>
      <c r="H15" s="12"/>
      <c r="I15" s="5"/>
      <c r="J15" s="5"/>
      <c r="K15" s="5"/>
      <c r="L15" s="5"/>
      <c r="M15" s="5"/>
      <c r="N15" s="5"/>
      <c r="O15" s="5"/>
      <c r="P15" s="5"/>
      <c r="Q15" s="5"/>
      <c r="R15" s="5"/>
      <c r="S15" s="5"/>
    </row>
    <row r="16" spans="1:19" ht="14" x14ac:dyDescent="0.3">
      <c r="A16" s="19" t="s">
        <v>34</v>
      </c>
      <c r="B16" s="7" t="s">
        <v>6</v>
      </c>
      <c r="C16" s="13" t="s">
        <v>35</v>
      </c>
      <c r="D16" s="8">
        <v>6.7000000000000004E-2</v>
      </c>
      <c r="E16" s="4">
        <v>3</v>
      </c>
      <c r="F16" s="11">
        <v>200.63</v>
      </c>
      <c r="G16" s="11">
        <v>5</v>
      </c>
      <c r="H16" s="12"/>
      <c r="I16" s="5"/>
      <c r="J16" s="5"/>
      <c r="K16" s="5"/>
      <c r="L16" s="5"/>
      <c r="M16" s="5"/>
      <c r="N16" s="5"/>
      <c r="O16" s="5"/>
      <c r="P16" s="5"/>
      <c r="Q16" s="5"/>
      <c r="R16" s="5"/>
      <c r="S16" s="5"/>
    </row>
    <row r="17" spans="1:19" ht="14" x14ac:dyDescent="0.3">
      <c r="A17" s="19" t="s">
        <v>36</v>
      </c>
      <c r="B17" s="7" t="s">
        <v>6</v>
      </c>
      <c r="C17" s="22" t="s">
        <v>37</v>
      </c>
      <c r="D17" s="8">
        <v>6.6000000000000003E-2</v>
      </c>
      <c r="E17" s="4">
        <v>3</v>
      </c>
      <c r="F17" s="11">
        <v>235.08</v>
      </c>
      <c r="G17" s="11">
        <v>5</v>
      </c>
      <c r="H17" s="12"/>
      <c r="I17" s="5"/>
      <c r="J17" s="5"/>
      <c r="K17" s="5"/>
      <c r="L17" s="5"/>
      <c r="M17" s="5"/>
      <c r="N17" s="5"/>
      <c r="O17" s="5"/>
      <c r="P17" s="5"/>
      <c r="Q17" s="5"/>
      <c r="R17" s="5"/>
      <c r="S17" s="5"/>
    </row>
    <row r="18" spans="1:19" ht="12.75" customHeight="1" x14ac:dyDescent="0.3">
      <c r="A18" s="19" t="s">
        <v>38</v>
      </c>
      <c r="B18" s="7" t="s">
        <v>6</v>
      </c>
      <c r="C18" s="13" t="s">
        <v>39</v>
      </c>
      <c r="D18" s="8">
        <v>6.6000000000000003E-2</v>
      </c>
      <c r="E18" s="4">
        <v>3</v>
      </c>
      <c r="F18" s="11">
        <v>122.03</v>
      </c>
      <c r="G18" s="11">
        <v>4</v>
      </c>
      <c r="H18" s="12"/>
      <c r="I18" s="5"/>
      <c r="J18" s="5"/>
      <c r="K18" s="5"/>
      <c r="L18" s="5"/>
      <c r="M18" s="5"/>
      <c r="N18" s="5"/>
      <c r="O18" s="5"/>
      <c r="P18" s="5"/>
      <c r="Q18" s="5"/>
      <c r="R18" s="5"/>
      <c r="S18" s="5"/>
    </row>
    <row r="19" spans="1:19" ht="14" x14ac:dyDescent="0.3">
      <c r="A19" s="19" t="s">
        <v>40</v>
      </c>
      <c r="B19" s="7" t="s">
        <v>6</v>
      </c>
      <c r="C19" s="13" t="s">
        <v>41</v>
      </c>
      <c r="D19" s="8">
        <v>6.7000000000000004E-2</v>
      </c>
      <c r="E19" s="4">
        <v>3</v>
      </c>
      <c r="F19" s="11">
        <v>280.87</v>
      </c>
      <c r="G19" s="11">
        <v>5</v>
      </c>
      <c r="H19" s="12"/>
      <c r="I19" s="5"/>
      <c r="J19" s="5"/>
      <c r="K19" s="5"/>
      <c r="L19" s="5"/>
      <c r="M19" s="5"/>
      <c r="N19" s="5"/>
      <c r="O19" s="5"/>
      <c r="P19" s="5"/>
      <c r="Q19" s="5"/>
      <c r="R19" s="5"/>
      <c r="S19" s="5"/>
    </row>
    <row r="20" spans="1:19" ht="14" x14ac:dyDescent="0.3">
      <c r="A20" s="19" t="s">
        <v>42</v>
      </c>
      <c r="B20" s="7" t="s">
        <v>6</v>
      </c>
      <c r="C20" s="13" t="s">
        <v>43</v>
      </c>
      <c r="D20" s="8">
        <v>6.7000000000000004E-2</v>
      </c>
      <c r="E20" s="4">
        <v>3</v>
      </c>
      <c r="F20" s="11">
        <v>185.13</v>
      </c>
      <c r="G20" s="11">
        <v>4</v>
      </c>
      <c r="H20" s="5"/>
      <c r="I20" s="5"/>
      <c r="J20" s="5"/>
      <c r="K20" s="5"/>
      <c r="L20" s="5"/>
      <c r="M20" s="5"/>
      <c r="N20" s="5"/>
      <c r="O20" s="5"/>
      <c r="P20" s="5"/>
      <c r="Q20" s="5"/>
      <c r="R20" s="5"/>
      <c r="S20" s="5"/>
    </row>
    <row r="21" spans="1:19" ht="14" x14ac:dyDescent="0.3">
      <c r="A21" s="19" t="s">
        <v>44</v>
      </c>
      <c r="B21" s="7" t="s">
        <v>6</v>
      </c>
      <c r="C21" s="22" t="s">
        <v>6</v>
      </c>
      <c r="D21" s="8">
        <v>6.7000000000000004E-2</v>
      </c>
      <c r="E21" s="4">
        <v>3</v>
      </c>
      <c r="F21" s="11">
        <v>425.43</v>
      </c>
      <c r="G21" s="11">
        <v>5</v>
      </c>
      <c r="H21" s="5"/>
      <c r="I21" s="5"/>
      <c r="J21" s="5"/>
      <c r="K21" s="5"/>
      <c r="L21" s="5"/>
      <c r="M21" s="5"/>
      <c r="N21" s="5"/>
      <c r="O21" s="5"/>
      <c r="P21" s="5"/>
      <c r="Q21" s="5"/>
      <c r="R21" s="5"/>
      <c r="S21" s="5"/>
    </row>
    <row r="22" spans="1:19" ht="14" x14ac:dyDescent="0.3">
      <c r="A22" s="19" t="s">
        <v>45</v>
      </c>
      <c r="B22" s="14" t="s">
        <v>46</v>
      </c>
      <c r="C22" s="13" t="s">
        <v>47</v>
      </c>
      <c r="D22" s="8">
        <v>5.2999999999999999E-2</v>
      </c>
      <c r="E22" s="4">
        <v>3</v>
      </c>
      <c r="F22" s="11">
        <v>84.06</v>
      </c>
      <c r="G22" s="11">
        <v>3</v>
      </c>
      <c r="H22" s="5"/>
      <c r="I22" s="5"/>
      <c r="J22" s="5"/>
      <c r="K22" s="5"/>
      <c r="L22" s="5"/>
      <c r="M22" s="5"/>
      <c r="N22" s="5"/>
      <c r="O22" s="5"/>
      <c r="P22" s="5"/>
      <c r="Q22" s="5"/>
      <c r="R22" s="5"/>
      <c r="S22" s="5"/>
    </row>
    <row r="23" spans="1:19" ht="14" x14ac:dyDescent="0.3">
      <c r="A23" s="19" t="s">
        <v>48</v>
      </c>
      <c r="B23" s="14" t="s">
        <v>46</v>
      </c>
      <c r="C23" s="22" t="s">
        <v>49</v>
      </c>
      <c r="D23" s="8">
        <v>5.2999999999999999E-2</v>
      </c>
      <c r="E23" s="4">
        <v>3</v>
      </c>
      <c r="F23" s="11">
        <v>133.57</v>
      </c>
      <c r="G23" s="11">
        <v>4</v>
      </c>
      <c r="H23" s="5"/>
      <c r="I23" s="5"/>
      <c r="J23" s="5"/>
      <c r="K23" s="5"/>
      <c r="L23" s="5"/>
      <c r="M23" s="5"/>
      <c r="N23" s="5"/>
      <c r="O23" s="5"/>
      <c r="P23" s="5"/>
      <c r="Q23" s="5"/>
      <c r="R23" s="5"/>
      <c r="S23" s="5"/>
    </row>
    <row r="24" spans="1:19" ht="14" x14ac:dyDescent="0.3">
      <c r="A24" s="19" t="s">
        <v>50</v>
      </c>
      <c r="B24" s="14" t="s">
        <v>46</v>
      </c>
      <c r="C24" s="22" t="s">
        <v>51</v>
      </c>
      <c r="D24" s="8">
        <v>5.2999999999999999E-2</v>
      </c>
      <c r="E24" s="4">
        <v>3</v>
      </c>
      <c r="F24" s="11">
        <v>25.74</v>
      </c>
      <c r="G24" s="11">
        <v>3</v>
      </c>
      <c r="H24" s="5"/>
      <c r="I24" s="5"/>
      <c r="J24" s="5"/>
      <c r="K24" s="5"/>
      <c r="L24" s="5"/>
      <c r="M24" s="5"/>
      <c r="N24" s="5"/>
      <c r="O24" s="5"/>
      <c r="P24" s="5"/>
      <c r="Q24" s="5"/>
      <c r="R24" s="5"/>
      <c r="S24" s="5"/>
    </row>
    <row r="25" spans="1:19" ht="14" x14ac:dyDescent="0.3">
      <c r="A25" s="19" t="s">
        <v>52</v>
      </c>
      <c r="B25" s="14" t="s">
        <v>46</v>
      </c>
      <c r="C25" s="22" t="s">
        <v>53</v>
      </c>
      <c r="D25" s="8">
        <v>5.2999999999999999E-2</v>
      </c>
      <c r="E25" s="4">
        <v>3</v>
      </c>
      <c r="F25" s="11">
        <v>17.89</v>
      </c>
      <c r="G25" s="11">
        <v>3</v>
      </c>
      <c r="H25" s="5"/>
      <c r="I25" s="5"/>
      <c r="J25" s="5"/>
      <c r="K25" s="5"/>
      <c r="L25" s="5"/>
      <c r="M25" s="5"/>
      <c r="N25" s="5"/>
      <c r="O25" s="5"/>
      <c r="P25" s="5"/>
      <c r="Q25" s="5"/>
      <c r="R25" s="5"/>
      <c r="S25" s="5"/>
    </row>
    <row r="26" spans="1:19" ht="14" x14ac:dyDescent="0.3">
      <c r="A26" s="19" t="s">
        <v>54</v>
      </c>
      <c r="B26" s="14" t="s">
        <v>46</v>
      </c>
      <c r="C26" s="22" t="s">
        <v>55</v>
      </c>
      <c r="D26" s="8">
        <v>5.2999999999999999E-2</v>
      </c>
      <c r="E26" s="4">
        <v>3</v>
      </c>
      <c r="F26" s="11">
        <v>35.89</v>
      </c>
      <c r="G26" s="11">
        <v>3</v>
      </c>
      <c r="H26" s="5"/>
      <c r="I26" s="5"/>
      <c r="J26" s="5"/>
      <c r="K26" s="5"/>
      <c r="L26" s="5"/>
      <c r="M26" s="5"/>
      <c r="N26" s="5"/>
      <c r="O26" s="5"/>
      <c r="P26" s="5"/>
      <c r="Q26" s="5"/>
      <c r="R26" s="5"/>
      <c r="S26" s="5"/>
    </row>
    <row r="27" spans="1:19" ht="14" x14ac:dyDescent="0.3">
      <c r="A27" s="19" t="s">
        <v>56</v>
      </c>
      <c r="B27" s="14" t="s">
        <v>46</v>
      </c>
      <c r="C27" s="22" t="s">
        <v>57</v>
      </c>
      <c r="D27" s="8">
        <v>5.2999999999999999E-2</v>
      </c>
      <c r="E27" s="4">
        <v>3</v>
      </c>
      <c r="F27" s="11">
        <v>26.46</v>
      </c>
      <c r="G27" s="11">
        <v>3</v>
      </c>
      <c r="H27" s="5"/>
      <c r="I27" s="5"/>
      <c r="J27" s="5"/>
      <c r="K27" s="5"/>
      <c r="L27" s="5"/>
      <c r="M27" s="5"/>
      <c r="N27" s="5"/>
      <c r="O27" s="5"/>
      <c r="P27" s="5"/>
      <c r="Q27" s="5"/>
      <c r="R27" s="5"/>
      <c r="S27" s="5"/>
    </row>
    <row r="28" spans="1:19" ht="14" x14ac:dyDescent="0.3">
      <c r="A28" s="19" t="s">
        <v>58</v>
      </c>
      <c r="B28" s="14" t="s">
        <v>46</v>
      </c>
      <c r="C28" s="22" t="s">
        <v>59</v>
      </c>
      <c r="D28" s="8">
        <v>5.2999999999999999E-2</v>
      </c>
      <c r="E28" s="4">
        <v>3</v>
      </c>
      <c r="F28" s="11">
        <v>33.51</v>
      </c>
      <c r="G28" s="11">
        <v>3</v>
      </c>
      <c r="H28" s="5"/>
      <c r="I28" s="5"/>
      <c r="J28" s="5"/>
      <c r="K28" s="5"/>
      <c r="L28" s="5"/>
      <c r="M28" s="5"/>
      <c r="N28" s="5"/>
      <c r="O28" s="5"/>
      <c r="P28" s="5"/>
      <c r="Q28" s="5"/>
      <c r="R28" s="5"/>
      <c r="S28" s="5"/>
    </row>
    <row r="29" spans="1:19" ht="14" x14ac:dyDescent="0.3">
      <c r="A29" s="19" t="s">
        <v>60</v>
      </c>
      <c r="B29" s="14" t="s">
        <v>46</v>
      </c>
      <c r="C29" s="22" t="s">
        <v>61</v>
      </c>
      <c r="D29" s="8">
        <v>5.2999999999999999E-2</v>
      </c>
      <c r="E29" s="4">
        <v>3</v>
      </c>
      <c r="F29" s="11">
        <v>12.74</v>
      </c>
      <c r="G29" s="11">
        <v>3</v>
      </c>
      <c r="H29" s="5"/>
      <c r="I29" s="5"/>
      <c r="J29" s="5"/>
      <c r="K29" s="5"/>
      <c r="L29" s="5"/>
      <c r="M29" s="5"/>
      <c r="N29" s="5"/>
      <c r="O29" s="5"/>
      <c r="P29" s="5"/>
      <c r="Q29" s="5"/>
      <c r="R29" s="5"/>
      <c r="S29" s="5"/>
    </row>
    <row r="30" spans="1:19" ht="26" x14ac:dyDescent="0.3">
      <c r="A30" s="19" t="s">
        <v>68</v>
      </c>
      <c r="B30" s="15" t="s">
        <v>69</v>
      </c>
      <c r="C30" s="13" t="s">
        <v>70</v>
      </c>
      <c r="D30" s="8">
        <v>6.0999999999999999E-2</v>
      </c>
      <c r="E30" s="4">
        <v>3</v>
      </c>
      <c r="F30" s="11">
        <v>291.14</v>
      </c>
      <c r="G30" s="11">
        <v>5</v>
      </c>
      <c r="H30" s="5"/>
      <c r="I30" s="5"/>
      <c r="J30" s="5"/>
      <c r="K30" s="5"/>
      <c r="L30" s="5"/>
      <c r="M30" s="5"/>
      <c r="N30" s="5"/>
      <c r="O30" s="5"/>
      <c r="P30" s="5"/>
      <c r="Q30" s="5"/>
      <c r="R30" s="5"/>
      <c r="S30" s="5"/>
    </row>
    <row r="31" spans="1:19" ht="26" x14ac:dyDescent="0.3">
      <c r="A31" s="6" t="s">
        <v>71</v>
      </c>
      <c r="B31" s="15" t="s">
        <v>69</v>
      </c>
      <c r="C31" s="22" t="s">
        <v>72</v>
      </c>
      <c r="D31" s="8">
        <v>6.0999999999999999E-2</v>
      </c>
      <c r="E31" s="4">
        <v>3</v>
      </c>
      <c r="F31" s="10">
        <v>375.75</v>
      </c>
      <c r="G31" s="10">
        <v>5</v>
      </c>
      <c r="H31" s="5"/>
      <c r="I31" s="5"/>
      <c r="J31" s="5"/>
      <c r="K31" s="5"/>
      <c r="L31" s="5"/>
      <c r="M31" s="5"/>
      <c r="N31" s="5"/>
      <c r="O31" s="5"/>
      <c r="P31" s="5"/>
      <c r="Q31" s="5"/>
      <c r="R31" s="5"/>
      <c r="S31" s="5"/>
    </row>
    <row r="32" spans="1:19" ht="14" x14ac:dyDescent="0.3">
      <c r="A32" s="6" t="s">
        <v>73</v>
      </c>
      <c r="B32" s="15" t="s">
        <v>69</v>
      </c>
      <c r="C32" s="16" t="s">
        <v>74</v>
      </c>
      <c r="D32" s="8">
        <v>6.0999999999999999E-2</v>
      </c>
      <c r="E32" s="4">
        <v>3</v>
      </c>
      <c r="F32" s="10">
        <v>293.89</v>
      </c>
      <c r="G32" s="10">
        <v>5</v>
      </c>
      <c r="H32" s="5"/>
      <c r="I32" s="5"/>
      <c r="J32" s="5"/>
      <c r="K32" s="5"/>
      <c r="L32" s="5"/>
      <c r="M32" s="5"/>
      <c r="N32" s="5"/>
      <c r="O32" s="5"/>
      <c r="P32" s="5"/>
      <c r="Q32" s="5"/>
      <c r="R32" s="5"/>
      <c r="S32" s="5"/>
    </row>
    <row r="33" spans="1:19" ht="12.75" customHeight="1" x14ac:dyDescent="0.3">
      <c r="A33" s="6" t="s">
        <v>75</v>
      </c>
      <c r="B33" s="15" t="s">
        <v>69</v>
      </c>
      <c r="C33" s="22" t="s">
        <v>76</v>
      </c>
      <c r="D33" s="8">
        <v>6.0999999999999999E-2</v>
      </c>
      <c r="E33" s="4">
        <v>3</v>
      </c>
      <c r="F33" s="11">
        <v>363.93</v>
      </c>
      <c r="G33" s="11">
        <v>5</v>
      </c>
      <c r="H33" s="5"/>
      <c r="I33" s="5"/>
      <c r="J33" s="5"/>
      <c r="K33" s="5"/>
      <c r="L33" s="5"/>
      <c r="M33" s="5"/>
      <c r="N33" s="5"/>
      <c r="O33" s="5"/>
      <c r="P33" s="5"/>
      <c r="Q33" s="5"/>
      <c r="R33" s="5"/>
      <c r="S33" s="5"/>
    </row>
    <row r="34" spans="1:19" ht="15.75" customHeight="1" x14ac:dyDescent="0.3">
      <c r="A34" s="6" t="s">
        <v>77</v>
      </c>
      <c r="B34" s="15" t="s">
        <v>69</v>
      </c>
      <c r="C34" s="16" t="s">
        <v>78</v>
      </c>
      <c r="D34" s="8">
        <v>6.0999999999999999E-2</v>
      </c>
      <c r="E34" s="4">
        <v>3</v>
      </c>
      <c r="F34" s="10">
        <v>272.97000000000003</v>
      </c>
      <c r="G34" s="10">
        <v>5</v>
      </c>
      <c r="H34" s="5"/>
      <c r="I34" s="5"/>
      <c r="J34" s="5"/>
      <c r="K34" s="5"/>
      <c r="L34" s="5"/>
      <c r="M34" s="5"/>
      <c r="N34" s="5"/>
      <c r="O34" s="5"/>
      <c r="P34" s="5"/>
      <c r="Q34" s="5"/>
      <c r="R34" s="5"/>
      <c r="S34" s="5"/>
    </row>
    <row r="35" spans="1:19" ht="14" x14ac:dyDescent="0.3">
      <c r="A35" s="6" t="s">
        <v>79</v>
      </c>
      <c r="B35" s="15" t="s">
        <v>69</v>
      </c>
      <c r="C35" s="16" t="s">
        <v>80</v>
      </c>
      <c r="D35" s="8">
        <v>6.0999999999999999E-2</v>
      </c>
      <c r="E35" s="4">
        <v>3</v>
      </c>
      <c r="F35" s="11">
        <v>156</v>
      </c>
      <c r="G35" s="11">
        <v>4</v>
      </c>
      <c r="H35" s="5"/>
      <c r="I35" s="5"/>
      <c r="J35" s="5"/>
      <c r="K35" s="5"/>
      <c r="L35" s="5"/>
      <c r="M35" s="5"/>
      <c r="N35" s="5"/>
      <c r="O35" s="5"/>
      <c r="P35" s="5"/>
      <c r="Q35" s="5"/>
      <c r="R35" s="5"/>
      <c r="S35" s="5"/>
    </row>
    <row r="36" spans="1:19" ht="14" x14ac:dyDescent="0.3">
      <c r="A36" s="6" t="s">
        <v>81</v>
      </c>
      <c r="B36" s="15" t="s">
        <v>69</v>
      </c>
      <c r="C36" s="22" t="s">
        <v>82</v>
      </c>
      <c r="D36" s="8">
        <v>6.0999999999999999E-2</v>
      </c>
      <c r="E36" s="4">
        <v>3</v>
      </c>
      <c r="F36" s="10">
        <v>195.51</v>
      </c>
      <c r="G36" s="10">
        <v>4</v>
      </c>
      <c r="H36" s="5"/>
      <c r="I36" s="5"/>
      <c r="J36" s="5"/>
      <c r="K36" s="5"/>
      <c r="L36" s="5"/>
      <c r="M36" s="5"/>
      <c r="N36" s="5"/>
      <c r="O36" s="5"/>
      <c r="P36" s="5"/>
      <c r="Q36" s="5"/>
      <c r="R36" s="5"/>
      <c r="S36" s="5"/>
    </row>
    <row r="37" spans="1:19" ht="14" x14ac:dyDescent="0.3">
      <c r="A37" s="6" t="s">
        <v>83</v>
      </c>
      <c r="B37" s="15" t="s">
        <v>69</v>
      </c>
      <c r="C37" s="16" t="s">
        <v>84</v>
      </c>
      <c r="D37" s="8">
        <v>6.0999999999999999E-2</v>
      </c>
      <c r="E37" s="4">
        <v>3</v>
      </c>
      <c r="F37" s="10">
        <v>270.47000000000003</v>
      </c>
      <c r="G37" s="10">
        <v>5</v>
      </c>
      <c r="H37" s="5"/>
      <c r="I37" s="5"/>
      <c r="J37" s="5"/>
      <c r="K37" s="5"/>
      <c r="L37" s="5"/>
      <c r="M37" s="5"/>
      <c r="N37" s="5"/>
      <c r="O37" s="5"/>
      <c r="P37" s="5"/>
      <c r="Q37" s="5"/>
      <c r="R37" s="5"/>
      <c r="S37" s="5"/>
    </row>
    <row r="38" spans="1:19" ht="14" x14ac:dyDescent="0.3">
      <c r="A38" s="6" t="s">
        <v>85</v>
      </c>
      <c r="B38" s="15" t="s">
        <v>69</v>
      </c>
      <c r="C38" s="16" t="s">
        <v>86</v>
      </c>
      <c r="D38" s="8">
        <v>6.0999999999999999E-2</v>
      </c>
      <c r="E38" s="4">
        <v>3</v>
      </c>
      <c r="F38" s="10">
        <v>215.43</v>
      </c>
      <c r="G38" s="10">
        <v>5</v>
      </c>
      <c r="H38" s="5"/>
      <c r="I38" s="5"/>
      <c r="J38" s="5"/>
      <c r="K38" s="5"/>
      <c r="L38" s="5"/>
      <c r="M38" s="5"/>
      <c r="N38" s="5"/>
      <c r="O38" s="5"/>
      <c r="P38" s="5"/>
      <c r="Q38" s="5"/>
      <c r="R38" s="5"/>
      <c r="S38" s="5"/>
    </row>
    <row r="39" spans="1:19" ht="14" x14ac:dyDescent="0.3">
      <c r="A39" s="6" t="s">
        <v>87</v>
      </c>
      <c r="B39" s="15" t="s">
        <v>69</v>
      </c>
      <c r="C39" s="16" t="s">
        <v>88</v>
      </c>
      <c r="D39" s="8">
        <v>6.0999999999999999E-2</v>
      </c>
      <c r="E39" s="4">
        <v>3</v>
      </c>
      <c r="F39" s="10">
        <v>472.17</v>
      </c>
      <c r="G39" s="10">
        <v>5</v>
      </c>
      <c r="H39" s="5"/>
      <c r="I39" s="5"/>
      <c r="J39" s="5"/>
      <c r="K39" s="5"/>
      <c r="L39" s="5"/>
      <c r="M39" s="5"/>
      <c r="N39" s="5"/>
      <c r="O39" s="5"/>
      <c r="P39" s="5"/>
      <c r="Q39" s="5"/>
      <c r="R39" s="5"/>
      <c r="S39" s="5"/>
    </row>
    <row r="40" spans="1:19" ht="14" x14ac:dyDescent="0.3">
      <c r="A40" s="6" t="s">
        <v>89</v>
      </c>
      <c r="B40" s="14" t="s">
        <v>90</v>
      </c>
      <c r="C40" s="13" t="s">
        <v>91</v>
      </c>
      <c r="D40" s="8">
        <v>7.2999999999999995E-2</v>
      </c>
      <c r="E40" s="4">
        <v>3</v>
      </c>
      <c r="F40" s="10">
        <v>182.79</v>
      </c>
      <c r="G40" s="10">
        <v>4</v>
      </c>
      <c r="H40" s="5"/>
      <c r="I40" s="5"/>
      <c r="J40" s="5"/>
      <c r="K40" s="5"/>
      <c r="L40" s="5"/>
      <c r="M40" s="5"/>
      <c r="N40" s="5"/>
      <c r="O40" s="5"/>
      <c r="P40" s="5"/>
      <c r="Q40" s="5"/>
      <c r="R40" s="5"/>
      <c r="S40" s="5"/>
    </row>
    <row r="41" spans="1:19" ht="14" x14ac:dyDescent="0.3">
      <c r="A41" s="6" t="s">
        <v>92</v>
      </c>
      <c r="B41" s="14" t="s">
        <v>90</v>
      </c>
      <c r="C41" s="22" t="s">
        <v>93</v>
      </c>
      <c r="D41" s="8">
        <v>7.2999999999999995E-2</v>
      </c>
      <c r="E41" s="4">
        <v>3</v>
      </c>
      <c r="F41" s="11">
        <v>151.13999999999999</v>
      </c>
      <c r="G41" s="11">
        <v>4</v>
      </c>
      <c r="H41" s="5"/>
      <c r="I41" s="5"/>
      <c r="J41" s="5"/>
      <c r="K41" s="5"/>
      <c r="L41" s="5"/>
      <c r="M41" s="5"/>
      <c r="N41" s="5"/>
      <c r="O41" s="5"/>
      <c r="P41" s="5"/>
      <c r="Q41" s="5"/>
      <c r="R41" s="5"/>
      <c r="S41" s="5"/>
    </row>
    <row r="42" spans="1:19" ht="14" x14ac:dyDescent="0.3">
      <c r="A42" s="6" t="s">
        <v>94</v>
      </c>
      <c r="B42" s="14" t="s">
        <v>90</v>
      </c>
      <c r="C42" s="22" t="s">
        <v>95</v>
      </c>
      <c r="D42" s="8">
        <v>7.2999999999999995E-2</v>
      </c>
      <c r="E42" s="4">
        <v>3</v>
      </c>
      <c r="F42" s="10">
        <v>90.48</v>
      </c>
      <c r="G42" s="10">
        <v>3</v>
      </c>
      <c r="H42" s="5"/>
      <c r="I42" s="5"/>
      <c r="J42" s="5"/>
      <c r="K42" s="5"/>
      <c r="L42" s="5"/>
      <c r="M42" s="5"/>
      <c r="N42" s="5"/>
      <c r="O42" s="5"/>
      <c r="P42" s="5"/>
      <c r="Q42" s="5"/>
      <c r="R42" s="5"/>
      <c r="S42" s="5"/>
    </row>
    <row r="43" spans="1:19" ht="14" x14ac:dyDescent="0.3">
      <c r="A43" s="19" t="s">
        <v>96</v>
      </c>
      <c r="B43" s="14" t="s">
        <v>90</v>
      </c>
      <c r="C43" s="22" t="s">
        <v>97</v>
      </c>
      <c r="D43" s="8">
        <v>7.2999999999999995E-2</v>
      </c>
      <c r="E43" s="4">
        <v>3</v>
      </c>
      <c r="F43" s="11">
        <v>61.01</v>
      </c>
      <c r="G43" s="11">
        <v>3</v>
      </c>
      <c r="H43" s="5"/>
      <c r="I43" s="5"/>
      <c r="J43" s="5"/>
      <c r="K43" s="5"/>
      <c r="L43" s="5"/>
      <c r="M43" s="5"/>
      <c r="N43" s="5"/>
      <c r="O43" s="5"/>
      <c r="P43" s="5"/>
      <c r="Q43" s="5"/>
      <c r="R43" s="5"/>
      <c r="S43" s="5"/>
    </row>
    <row r="44" spans="1:19" ht="14" x14ac:dyDescent="0.3">
      <c r="A44" s="19" t="s">
        <v>98</v>
      </c>
      <c r="B44" s="14" t="s">
        <v>90</v>
      </c>
      <c r="C44" s="22" t="s">
        <v>99</v>
      </c>
      <c r="D44" s="8">
        <v>7.2999999999999995E-2</v>
      </c>
      <c r="E44" s="4">
        <v>3</v>
      </c>
      <c r="F44" s="11">
        <v>405.25</v>
      </c>
      <c r="G44" s="11">
        <v>5</v>
      </c>
      <c r="H44" s="5"/>
      <c r="I44" s="5"/>
      <c r="J44" s="5"/>
      <c r="K44" s="5"/>
      <c r="L44" s="5"/>
      <c r="M44" s="5"/>
      <c r="N44" s="5"/>
      <c r="O44" s="5"/>
      <c r="P44" s="5"/>
      <c r="Q44" s="5"/>
      <c r="R44" s="5"/>
      <c r="S44" s="5"/>
    </row>
    <row r="45" spans="1:19" ht="14" x14ac:dyDescent="0.3">
      <c r="A45" s="19" t="s">
        <v>100</v>
      </c>
      <c r="B45" s="14" t="s">
        <v>90</v>
      </c>
      <c r="C45" s="22" t="s">
        <v>101</v>
      </c>
      <c r="D45" s="8">
        <v>7.2999999999999995E-2</v>
      </c>
      <c r="E45" s="4">
        <v>3</v>
      </c>
      <c r="F45" s="11">
        <v>1015.45</v>
      </c>
      <c r="G45" s="11">
        <v>6</v>
      </c>
      <c r="H45" s="5"/>
      <c r="I45" s="5"/>
      <c r="J45" s="5"/>
      <c r="K45" s="5"/>
      <c r="L45" s="5"/>
      <c r="M45" s="5"/>
      <c r="N45" s="5"/>
      <c r="O45" s="5"/>
      <c r="P45" s="5"/>
      <c r="Q45" s="5"/>
      <c r="R45" s="5"/>
      <c r="S45" s="5"/>
    </row>
    <row r="46" spans="1:19" ht="14" x14ac:dyDescent="0.3">
      <c r="A46" s="19" t="s">
        <v>102</v>
      </c>
      <c r="B46" s="14" t="s">
        <v>90</v>
      </c>
      <c r="C46" s="22" t="s">
        <v>103</v>
      </c>
      <c r="D46" s="8">
        <v>7.2999999999999995E-2</v>
      </c>
      <c r="E46" s="4">
        <v>3</v>
      </c>
      <c r="F46" s="11">
        <v>1135.02</v>
      </c>
      <c r="G46" s="11">
        <v>6</v>
      </c>
      <c r="H46" s="5"/>
      <c r="I46" s="5"/>
      <c r="J46" s="5"/>
      <c r="K46" s="5"/>
      <c r="L46" s="5"/>
      <c r="M46" s="5"/>
      <c r="N46" s="5"/>
      <c r="O46" s="5"/>
      <c r="P46" s="5"/>
      <c r="Q46" s="5"/>
      <c r="R46" s="5"/>
      <c r="S46" s="5"/>
    </row>
    <row r="47" spans="1:19" ht="14" x14ac:dyDescent="0.3">
      <c r="A47" s="19" t="s">
        <v>104</v>
      </c>
      <c r="B47" s="14" t="s">
        <v>90</v>
      </c>
      <c r="C47" s="22" t="s">
        <v>105</v>
      </c>
      <c r="D47" s="8">
        <v>7.2999999999999995E-2</v>
      </c>
      <c r="E47" s="4">
        <v>3</v>
      </c>
      <c r="F47" s="11">
        <v>699.43</v>
      </c>
      <c r="G47" s="11">
        <v>6</v>
      </c>
      <c r="H47" s="5"/>
      <c r="I47" s="5"/>
      <c r="J47" s="5"/>
      <c r="K47" s="5"/>
      <c r="L47" s="5"/>
      <c r="M47" s="5"/>
      <c r="N47" s="5"/>
      <c r="O47" s="5"/>
      <c r="P47" s="5"/>
      <c r="Q47" s="5"/>
      <c r="R47" s="5"/>
      <c r="S47" s="5"/>
    </row>
    <row r="48" spans="1:19" ht="14" x14ac:dyDescent="0.3">
      <c r="A48" s="19" t="s">
        <v>106</v>
      </c>
      <c r="B48" s="14" t="s">
        <v>90</v>
      </c>
      <c r="C48" s="22" t="s">
        <v>107</v>
      </c>
      <c r="D48" s="8">
        <v>7.2999999999999995E-2</v>
      </c>
      <c r="E48" s="4">
        <v>3</v>
      </c>
      <c r="F48" s="11">
        <v>1031.57</v>
      </c>
      <c r="G48" s="11">
        <v>6</v>
      </c>
      <c r="H48" s="5"/>
      <c r="I48" s="5"/>
      <c r="J48" s="5"/>
      <c r="K48" s="5"/>
      <c r="L48" s="5"/>
      <c r="M48" s="5"/>
      <c r="N48" s="5"/>
      <c r="O48" s="5"/>
      <c r="P48" s="5"/>
      <c r="Q48" s="5"/>
      <c r="R48" s="5"/>
      <c r="S48" s="5"/>
    </row>
    <row r="49" spans="1:19" ht="14" x14ac:dyDescent="0.3">
      <c r="A49" s="19" t="s">
        <v>108</v>
      </c>
      <c r="B49" s="14" t="s">
        <v>90</v>
      </c>
      <c r="C49" s="22" t="s">
        <v>90</v>
      </c>
      <c r="D49" s="8">
        <v>7.2999999999999995E-2</v>
      </c>
      <c r="E49" s="4">
        <v>3</v>
      </c>
      <c r="F49" s="11">
        <v>371.73</v>
      </c>
      <c r="G49" s="11">
        <v>5</v>
      </c>
      <c r="H49" s="5"/>
      <c r="I49" s="5"/>
      <c r="J49" s="5"/>
      <c r="K49" s="5"/>
      <c r="L49" s="5"/>
      <c r="M49" s="5"/>
      <c r="N49" s="5"/>
      <c r="O49" s="5"/>
      <c r="P49" s="5"/>
      <c r="Q49" s="5"/>
      <c r="R49" s="5"/>
      <c r="S49" s="5"/>
    </row>
    <row r="50" spans="1:19" ht="14" x14ac:dyDescent="0.3">
      <c r="A50" s="19" t="s">
        <v>109</v>
      </c>
      <c r="B50" s="14" t="s">
        <v>90</v>
      </c>
      <c r="C50" s="22" t="s">
        <v>110</v>
      </c>
      <c r="D50" s="8">
        <v>7.2999999999999995E-2</v>
      </c>
      <c r="E50" s="4">
        <v>3</v>
      </c>
      <c r="F50" s="11">
        <v>1193.92</v>
      </c>
      <c r="G50" s="11">
        <v>6</v>
      </c>
      <c r="H50" s="5"/>
      <c r="I50" s="5"/>
      <c r="J50" s="5"/>
      <c r="K50" s="5"/>
      <c r="L50" s="5"/>
      <c r="M50" s="5"/>
      <c r="N50" s="5"/>
      <c r="O50" s="5"/>
      <c r="P50" s="5"/>
      <c r="Q50" s="5"/>
      <c r="R50" s="5"/>
      <c r="S50" s="5"/>
    </row>
    <row r="51" spans="1:19" ht="14" x14ac:dyDescent="0.3">
      <c r="A51" s="19" t="s">
        <v>111</v>
      </c>
      <c r="B51" s="14" t="s">
        <v>90</v>
      </c>
      <c r="C51" s="22" t="s">
        <v>112</v>
      </c>
      <c r="D51" s="8">
        <v>7.2999999999999995E-2</v>
      </c>
      <c r="E51" s="4">
        <v>3</v>
      </c>
      <c r="F51" s="11">
        <v>1766.81</v>
      </c>
      <c r="G51" s="11">
        <v>6</v>
      </c>
      <c r="H51" s="5"/>
      <c r="I51" s="5"/>
      <c r="J51" s="5"/>
      <c r="K51" s="5"/>
      <c r="L51" s="5"/>
      <c r="M51" s="5"/>
      <c r="N51" s="5"/>
      <c r="O51" s="5"/>
      <c r="P51" s="5"/>
      <c r="Q51" s="5"/>
      <c r="R51" s="5"/>
      <c r="S51" s="5"/>
    </row>
    <row r="52" spans="1:19" ht="14" x14ac:dyDescent="0.3">
      <c r="A52" s="19" t="s">
        <v>113</v>
      </c>
      <c r="B52" s="14" t="s">
        <v>90</v>
      </c>
      <c r="C52" s="22" t="s">
        <v>114</v>
      </c>
      <c r="D52" s="8">
        <v>7.2999999999999995E-2</v>
      </c>
      <c r="E52" s="4">
        <v>3</v>
      </c>
      <c r="F52" s="11">
        <v>523.95000000000005</v>
      </c>
      <c r="G52" s="11">
        <v>6</v>
      </c>
      <c r="H52" s="5"/>
      <c r="I52" s="5"/>
      <c r="J52" s="5"/>
      <c r="K52" s="5"/>
      <c r="L52" s="5"/>
      <c r="M52" s="5"/>
      <c r="N52" s="5"/>
      <c r="O52" s="5"/>
      <c r="P52" s="5"/>
      <c r="Q52" s="5"/>
      <c r="R52" s="5"/>
      <c r="S52" s="5"/>
    </row>
    <row r="53" spans="1:19" ht="14" x14ac:dyDescent="0.3">
      <c r="A53" s="19" t="s">
        <v>115</v>
      </c>
      <c r="B53" s="14" t="s">
        <v>90</v>
      </c>
      <c r="C53" s="22" t="s">
        <v>116</v>
      </c>
      <c r="D53" s="8">
        <v>7.2999999999999995E-2</v>
      </c>
      <c r="E53" s="4">
        <v>3</v>
      </c>
      <c r="F53" s="11">
        <v>406.97</v>
      </c>
      <c r="G53" s="11">
        <v>5</v>
      </c>
      <c r="H53" s="5"/>
      <c r="I53" s="5"/>
      <c r="J53" s="5"/>
      <c r="K53" s="5"/>
      <c r="L53" s="5"/>
      <c r="M53" s="5"/>
      <c r="N53" s="5"/>
      <c r="O53" s="5"/>
      <c r="P53" s="5"/>
      <c r="Q53" s="5"/>
      <c r="R53" s="5"/>
      <c r="S53" s="5"/>
    </row>
    <row r="54" spans="1:19" ht="14" x14ac:dyDescent="0.3">
      <c r="A54" s="19" t="s">
        <v>117</v>
      </c>
      <c r="B54" s="14" t="s">
        <v>90</v>
      </c>
      <c r="C54" s="16" t="s">
        <v>118</v>
      </c>
      <c r="D54" s="8">
        <v>7.2999999999999995E-2</v>
      </c>
      <c r="E54" s="4">
        <v>3</v>
      </c>
      <c r="F54" s="11">
        <v>770.36</v>
      </c>
      <c r="G54" s="11">
        <v>6</v>
      </c>
      <c r="H54" s="5"/>
      <c r="I54" s="5"/>
      <c r="J54" s="5"/>
      <c r="K54" s="5"/>
      <c r="L54" s="5"/>
      <c r="M54" s="5"/>
      <c r="N54" s="5"/>
      <c r="O54" s="5"/>
      <c r="P54" s="5"/>
      <c r="Q54" s="5"/>
      <c r="R54" s="5"/>
      <c r="S54" s="5"/>
    </row>
    <row r="55" spans="1:19" ht="14" x14ac:dyDescent="0.3">
      <c r="A55" s="19" t="s">
        <v>119</v>
      </c>
      <c r="B55" s="14" t="s">
        <v>90</v>
      </c>
      <c r="C55" s="22" t="s">
        <v>120</v>
      </c>
      <c r="D55" s="8">
        <v>7.2999999999999995E-2</v>
      </c>
      <c r="E55" s="4">
        <v>3</v>
      </c>
      <c r="F55" s="11">
        <v>371.37</v>
      </c>
      <c r="G55" s="11">
        <v>5</v>
      </c>
      <c r="H55" s="5"/>
      <c r="I55" s="5"/>
      <c r="J55" s="5"/>
      <c r="K55" s="5"/>
      <c r="L55" s="5"/>
      <c r="M55" s="5"/>
      <c r="N55" s="5"/>
      <c r="O55" s="5"/>
      <c r="P55" s="5"/>
      <c r="Q55" s="5"/>
      <c r="R55" s="5"/>
      <c r="S55" s="5"/>
    </row>
    <row r="56" spans="1:19" ht="14" x14ac:dyDescent="0.3">
      <c r="A56" s="19" t="s">
        <v>121</v>
      </c>
      <c r="B56" s="14" t="s">
        <v>90</v>
      </c>
      <c r="C56" s="16" t="s">
        <v>122</v>
      </c>
      <c r="D56" s="8">
        <v>7.2999999999999995E-2</v>
      </c>
      <c r="E56" s="4">
        <v>3</v>
      </c>
      <c r="F56" s="11">
        <v>215.89</v>
      </c>
      <c r="G56" s="11">
        <v>5</v>
      </c>
      <c r="H56" s="5"/>
      <c r="I56" s="5"/>
      <c r="J56" s="5"/>
      <c r="K56" s="5"/>
      <c r="L56" s="5"/>
      <c r="M56" s="5"/>
      <c r="N56" s="5"/>
      <c r="O56" s="5"/>
      <c r="P56" s="5"/>
      <c r="Q56" s="5"/>
      <c r="R56" s="5"/>
      <c r="S56" s="5"/>
    </row>
    <row r="57" spans="1:19" ht="14" x14ac:dyDescent="0.3">
      <c r="A57" s="19" t="s">
        <v>123</v>
      </c>
      <c r="B57" s="14" t="s">
        <v>90</v>
      </c>
      <c r="C57" s="22" t="s">
        <v>124</v>
      </c>
      <c r="D57" s="8">
        <v>7.2999999999999995E-2</v>
      </c>
      <c r="E57" s="4">
        <v>3</v>
      </c>
      <c r="F57" s="11">
        <v>133.38</v>
      </c>
      <c r="G57" s="11">
        <v>4</v>
      </c>
      <c r="H57" s="5"/>
      <c r="I57" s="5"/>
      <c r="J57" s="5"/>
      <c r="K57" s="5"/>
      <c r="L57" s="5"/>
      <c r="M57" s="5"/>
      <c r="N57" s="5"/>
      <c r="O57" s="5"/>
      <c r="P57" s="5"/>
      <c r="Q57" s="5"/>
      <c r="R57" s="5"/>
      <c r="S57" s="5"/>
    </row>
    <row r="58" spans="1:19" ht="14" x14ac:dyDescent="0.3">
      <c r="A58" s="19" t="s">
        <v>125</v>
      </c>
      <c r="B58" s="14" t="s">
        <v>90</v>
      </c>
      <c r="C58" s="22" t="s">
        <v>126</v>
      </c>
      <c r="D58" s="8">
        <v>7.2999999999999995E-2</v>
      </c>
      <c r="E58" s="4">
        <v>3</v>
      </c>
      <c r="F58" s="11">
        <v>667.01</v>
      </c>
      <c r="G58" s="11">
        <v>6</v>
      </c>
      <c r="H58" s="5"/>
      <c r="I58" s="5"/>
      <c r="J58" s="5"/>
      <c r="K58" s="5"/>
      <c r="L58" s="5"/>
      <c r="M58" s="5"/>
      <c r="N58" s="5"/>
      <c r="O58" s="5"/>
      <c r="P58" s="5"/>
      <c r="Q58" s="5"/>
      <c r="R58" s="5"/>
      <c r="S58" s="5"/>
    </row>
    <row r="59" spans="1:19" ht="14" x14ac:dyDescent="0.3">
      <c r="A59" s="19" t="s">
        <v>127</v>
      </c>
      <c r="B59" s="14" t="s">
        <v>90</v>
      </c>
      <c r="C59" s="22" t="s">
        <v>128</v>
      </c>
      <c r="D59" s="8">
        <v>7.2999999999999995E-2</v>
      </c>
      <c r="E59" s="4">
        <v>3</v>
      </c>
      <c r="F59" s="11">
        <v>683.16</v>
      </c>
      <c r="G59" s="11">
        <v>6</v>
      </c>
      <c r="H59" s="5"/>
      <c r="I59" s="5"/>
      <c r="J59" s="5"/>
      <c r="K59" s="5"/>
      <c r="L59" s="5"/>
      <c r="M59" s="5"/>
      <c r="N59" s="5"/>
      <c r="O59" s="5"/>
      <c r="P59" s="5"/>
      <c r="Q59" s="5"/>
      <c r="R59" s="5"/>
      <c r="S59" s="5"/>
    </row>
    <row r="60" spans="1:19" ht="14" x14ac:dyDescent="0.3">
      <c r="A60" s="19" t="s">
        <v>176</v>
      </c>
      <c r="B60" s="14" t="s">
        <v>177</v>
      </c>
      <c r="C60" s="13" t="s">
        <v>178</v>
      </c>
      <c r="D60" s="8">
        <v>9.1999999999999998E-2</v>
      </c>
      <c r="E60" s="4">
        <v>3</v>
      </c>
      <c r="F60" s="11">
        <v>67.03</v>
      </c>
      <c r="G60" s="11">
        <v>3</v>
      </c>
      <c r="H60" s="5"/>
      <c r="I60" s="5"/>
      <c r="J60" s="5"/>
      <c r="K60" s="5"/>
      <c r="L60" s="5"/>
      <c r="M60" s="5"/>
      <c r="N60" s="5"/>
      <c r="O60" s="5"/>
      <c r="P60" s="5"/>
      <c r="Q60" s="5"/>
      <c r="R60" s="5"/>
      <c r="S60" s="5"/>
    </row>
    <row r="61" spans="1:19" ht="14" x14ac:dyDescent="0.3">
      <c r="A61" s="19" t="s">
        <v>179</v>
      </c>
      <c r="B61" s="14" t="s">
        <v>177</v>
      </c>
      <c r="C61" s="22" t="s">
        <v>180</v>
      </c>
      <c r="D61" s="8">
        <v>9.1999999999999998E-2</v>
      </c>
      <c r="E61" s="4">
        <v>3</v>
      </c>
      <c r="F61" s="11">
        <v>505.26</v>
      </c>
      <c r="G61" s="11">
        <v>6</v>
      </c>
      <c r="H61" s="5"/>
      <c r="I61" s="5"/>
      <c r="J61" s="5"/>
      <c r="K61" s="5"/>
      <c r="L61" s="5"/>
      <c r="M61" s="5"/>
      <c r="N61" s="5"/>
      <c r="O61" s="5"/>
      <c r="P61" s="5"/>
      <c r="Q61" s="5"/>
      <c r="R61" s="5"/>
      <c r="S61" s="5"/>
    </row>
    <row r="62" spans="1:19" ht="14" x14ac:dyDescent="0.3">
      <c r="A62" s="19" t="s">
        <v>181</v>
      </c>
      <c r="B62" s="14" t="s">
        <v>177</v>
      </c>
      <c r="C62" s="22" t="s">
        <v>182</v>
      </c>
      <c r="D62" s="8">
        <v>9.1999999999999998E-2</v>
      </c>
      <c r="E62" s="4">
        <v>3</v>
      </c>
      <c r="F62" s="11">
        <v>241.71</v>
      </c>
      <c r="G62" s="11">
        <v>5</v>
      </c>
      <c r="H62" s="5"/>
      <c r="I62" s="5"/>
      <c r="J62" s="5"/>
      <c r="K62" s="5"/>
      <c r="L62" s="5"/>
      <c r="M62" s="5"/>
      <c r="N62" s="5"/>
      <c r="O62" s="5"/>
      <c r="P62" s="5"/>
      <c r="Q62" s="5"/>
      <c r="R62" s="5"/>
      <c r="S62" s="5"/>
    </row>
    <row r="63" spans="1:19" ht="14" x14ac:dyDescent="0.3">
      <c r="A63" s="19" t="s">
        <v>183</v>
      </c>
      <c r="B63" s="142" t="s">
        <v>177</v>
      </c>
      <c r="C63" s="22" t="s">
        <v>99</v>
      </c>
      <c r="D63" s="8">
        <v>9.1999999999999998E-2</v>
      </c>
      <c r="E63" s="4">
        <v>3</v>
      </c>
      <c r="F63" s="11">
        <v>385.9</v>
      </c>
      <c r="G63" s="11">
        <v>5</v>
      </c>
      <c r="H63" s="5"/>
      <c r="I63" s="5"/>
      <c r="J63" s="5"/>
      <c r="K63" s="5"/>
      <c r="L63" s="5"/>
      <c r="M63" s="5"/>
      <c r="N63" s="5"/>
      <c r="O63" s="5"/>
      <c r="P63" s="5"/>
      <c r="Q63" s="5"/>
      <c r="R63" s="5"/>
      <c r="S63" s="5"/>
    </row>
    <row r="64" spans="1:19" ht="14" x14ac:dyDescent="0.3">
      <c r="A64" s="19" t="s">
        <v>184</v>
      </c>
      <c r="B64" s="142" t="s">
        <v>177</v>
      </c>
      <c r="C64" s="22" t="s">
        <v>185</v>
      </c>
      <c r="D64" s="8">
        <v>9.1999999999999998E-2</v>
      </c>
      <c r="E64" s="4">
        <v>3</v>
      </c>
      <c r="F64" s="11">
        <v>655.83</v>
      </c>
      <c r="G64" s="11">
        <v>6</v>
      </c>
      <c r="H64" s="5"/>
      <c r="I64" s="5"/>
      <c r="J64" s="5"/>
      <c r="K64" s="5"/>
      <c r="L64" s="5"/>
      <c r="M64" s="5"/>
      <c r="N64" s="5"/>
      <c r="O64" s="5"/>
      <c r="P64" s="5"/>
      <c r="Q64" s="5"/>
      <c r="R64" s="5"/>
      <c r="S64" s="5"/>
    </row>
    <row r="65" spans="1:19" ht="14" x14ac:dyDescent="0.3">
      <c r="A65" s="19" t="s">
        <v>186</v>
      </c>
      <c r="B65" s="142" t="s">
        <v>177</v>
      </c>
      <c r="C65" s="22" t="s">
        <v>187</v>
      </c>
      <c r="D65" s="8">
        <v>9.1999999999999998E-2</v>
      </c>
      <c r="E65" s="4">
        <v>3</v>
      </c>
      <c r="F65" s="11">
        <v>368.82</v>
      </c>
      <c r="G65" s="11">
        <v>5</v>
      </c>
      <c r="H65" s="5"/>
      <c r="I65" s="5"/>
      <c r="J65" s="5"/>
      <c r="K65" s="5"/>
      <c r="L65" s="5"/>
      <c r="M65" s="5"/>
      <c r="N65" s="5"/>
      <c r="O65" s="5"/>
      <c r="P65" s="5"/>
      <c r="Q65" s="5"/>
      <c r="R65" s="5"/>
      <c r="S65" s="5"/>
    </row>
    <row r="66" spans="1:19" ht="14" x14ac:dyDescent="0.3">
      <c r="A66" s="19" t="s">
        <v>188</v>
      </c>
      <c r="B66" s="142" t="s">
        <v>177</v>
      </c>
      <c r="C66" s="22" t="s">
        <v>189</v>
      </c>
      <c r="D66" s="8">
        <v>9.1999999999999998E-2</v>
      </c>
      <c r="E66" s="4">
        <v>3</v>
      </c>
      <c r="F66" s="11">
        <v>437.24</v>
      </c>
      <c r="G66" s="11">
        <v>5</v>
      </c>
      <c r="H66" s="5"/>
      <c r="I66" s="5"/>
      <c r="J66" s="5"/>
      <c r="K66" s="5"/>
      <c r="L66" s="5"/>
      <c r="M66" s="5"/>
      <c r="N66" s="5"/>
      <c r="O66" s="5"/>
      <c r="P66" s="5"/>
      <c r="Q66" s="5"/>
      <c r="R66" s="5"/>
      <c r="S66" s="5"/>
    </row>
    <row r="67" spans="1:19" ht="14" x14ac:dyDescent="0.3">
      <c r="A67" s="19" t="s">
        <v>190</v>
      </c>
      <c r="B67" s="142" t="s">
        <v>177</v>
      </c>
      <c r="C67" s="22" t="s">
        <v>191</v>
      </c>
      <c r="D67" s="8">
        <v>9.1999999999999998E-2</v>
      </c>
      <c r="E67" s="4">
        <v>3</v>
      </c>
      <c r="F67" s="10">
        <v>704.33</v>
      </c>
      <c r="G67" s="10">
        <v>6</v>
      </c>
      <c r="H67" s="5"/>
      <c r="I67" s="5"/>
      <c r="J67" s="5"/>
      <c r="K67" s="5"/>
      <c r="L67" s="5"/>
      <c r="M67" s="5"/>
      <c r="N67" s="5"/>
      <c r="O67" s="5"/>
      <c r="P67" s="5"/>
      <c r="Q67" s="5"/>
      <c r="R67" s="5"/>
      <c r="S67" s="5"/>
    </row>
    <row r="68" spans="1:19" ht="14" x14ac:dyDescent="0.3">
      <c r="A68" s="19" t="s">
        <v>192</v>
      </c>
      <c r="B68" s="142" t="s">
        <v>177</v>
      </c>
      <c r="C68" s="22" t="s">
        <v>193</v>
      </c>
      <c r="D68" s="8">
        <v>9.1999999999999998E-2</v>
      </c>
      <c r="E68" s="4">
        <v>3</v>
      </c>
      <c r="F68" s="11">
        <v>835.02</v>
      </c>
      <c r="G68" s="11">
        <v>6</v>
      </c>
      <c r="H68" s="5"/>
      <c r="I68" s="5"/>
      <c r="J68" s="5"/>
      <c r="K68" s="5"/>
      <c r="L68" s="5"/>
      <c r="M68" s="5"/>
      <c r="N68" s="5"/>
      <c r="O68" s="5"/>
      <c r="P68" s="5"/>
      <c r="Q68" s="5"/>
      <c r="R68" s="5"/>
      <c r="S68" s="5"/>
    </row>
    <row r="69" spans="1:19" ht="14" x14ac:dyDescent="0.3">
      <c r="A69" s="19" t="s">
        <v>194</v>
      </c>
      <c r="B69" s="142" t="s">
        <v>177</v>
      </c>
      <c r="C69" s="22" t="s">
        <v>195</v>
      </c>
      <c r="D69" s="8">
        <v>9.1999999999999998E-2</v>
      </c>
      <c r="E69" s="4">
        <v>3</v>
      </c>
      <c r="F69" s="11">
        <v>270.77</v>
      </c>
      <c r="G69" s="11">
        <v>5</v>
      </c>
      <c r="H69" s="5"/>
      <c r="I69" s="5"/>
      <c r="J69" s="5"/>
      <c r="K69" s="5"/>
      <c r="L69" s="5"/>
      <c r="M69" s="5"/>
      <c r="N69" s="5"/>
      <c r="O69" s="5"/>
      <c r="P69" s="5"/>
      <c r="Q69" s="5"/>
      <c r="R69" s="5"/>
      <c r="S69" s="5"/>
    </row>
    <row r="70" spans="1:19" ht="14" x14ac:dyDescent="0.3">
      <c r="A70" s="19" t="s">
        <v>196</v>
      </c>
      <c r="B70" s="142" t="s">
        <v>177</v>
      </c>
      <c r="C70" s="22" t="s">
        <v>197</v>
      </c>
      <c r="D70" s="8">
        <v>9.1999999999999998E-2</v>
      </c>
      <c r="E70" s="4">
        <v>3</v>
      </c>
      <c r="F70" s="11">
        <v>93.62</v>
      </c>
      <c r="G70" s="11">
        <v>3</v>
      </c>
      <c r="H70" s="5"/>
      <c r="I70" s="5"/>
      <c r="J70" s="5"/>
      <c r="K70" s="5"/>
      <c r="L70" s="5"/>
      <c r="M70" s="5"/>
      <c r="N70" s="5"/>
      <c r="O70" s="5"/>
      <c r="P70" s="5"/>
      <c r="Q70" s="5"/>
      <c r="R70" s="5"/>
      <c r="S70" s="5"/>
    </row>
    <row r="71" spans="1:19" ht="14" x14ac:dyDescent="0.3">
      <c r="A71" s="19" t="s">
        <v>198</v>
      </c>
      <c r="B71" s="142" t="s">
        <v>177</v>
      </c>
      <c r="C71" s="22" t="s">
        <v>199</v>
      </c>
      <c r="D71" s="8">
        <v>9.1999999999999998E-2</v>
      </c>
      <c r="E71" s="4">
        <v>3</v>
      </c>
      <c r="F71" s="11">
        <v>240.82</v>
      </c>
      <c r="G71" s="11">
        <v>5</v>
      </c>
      <c r="H71" s="5"/>
      <c r="I71" s="5"/>
      <c r="J71" s="5"/>
      <c r="K71" s="5"/>
      <c r="L71" s="5"/>
      <c r="M71" s="5"/>
      <c r="N71" s="5"/>
      <c r="O71" s="5"/>
      <c r="P71" s="5"/>
      <c r="Q71" s="5"/>
      <c r="R71" s="5"/>
      <c r="S71" s="5"/>
    </row>
    <row r="72" spans="1:19" ht="14" x14ac:dyDescent="0.3">
      <c r="A72" s="19" t="s">
        <v>213</v>
      </c>
      <c r="B72" s="33" t="s">
        <v>201</v>
      </c>
      <c r="C72" s="19" t="s">
        <v>214</v>
      </c>
      <c r="D72" s="8">
        <v>8.8999999999999996E-2</v>
      </c>
      <c r="E72" s="4">
        <v>3</v>
      </c>
      <c r="F72" s="11">
        <v>82.31</v>
      </c>
      <c r="G72" s="11">
        <v>3</v>
      </c>
      <c r="H72" s="5"/>
      <c r="I72" s="5"/>
      <c r="J72" s="5"/>
      <c r="K72" s="5"/>
      <c r="L72" s="5"/>
      <c r="M72" s="5"/>
      <c r="N72" s="5"/>
      <c r="O72" s="5"/>
      <c r="P72" s="5"/>
      <c r="Q72" s="5"/>
      <c r="R72" s="5"/>
      <c r="S72" s="5"/>
    </row>
    <row r="73" spans="1:19" ht="14" x14ac:dyDescent="0.3">
      <c r="A73" s="19" t="s">
        <v>215</v>
      </c>
      <c r="B73" s="33" t="s">
        <v>201</v>
      </c>
      <c r="C73" s="19" t="s">
        <v>216</v>
      </c>
      <c r="D73" s="8">
        <v>8.8999999999999996E-2</v>
      </c>
      <c r="E73" s="4">
        <v>3</v>
      </c>
      <c r="F73" s="11">
        <v>327.60000000000002</v>
      </c>
      <c r="G73" s="11">
        <v>5</v>
      </c>
      <c r="H73" s="5"/>
      <c r="I73" s="5"/>
      <c r="J73" s="5"/>
      <c r="K73" s="5"/>
      <c r="L73" s="5"/>
      <c r="M73" s="5"/>
      <c r="N73" s="5"/>
      <c r="O73" s="5"/>
      <c r="P73" s="5"/>
      <c r="Q73" s="5"/>
      <c r="R73" s="5"/>
      <c r="S73" s="5"/>
    </row>
    <row r="74" spans="1:19" ht="14" x14ac:dyDescent="0.3">
      <c r="A74" s="19" t="s">
        <v>217</v>
      </c>
      <c r="B74" s="33" t="s">
        <v>201</v>
      </c>
      <c r="C74" s="19" t="s">
        <v>218</v>
      </c>
      <c r="D74" s="8">
        <v>8.8999999999999996E-2</v>
      </c>
      <c r="E74" s="4">
        <v>3</v>
      </c>
      <c r="F74" s="11">
        <v>380.67</v>
      </c>
      <c r="G74" s="11">
        <v>5</v>
      </c>
      <c r="H74" s="5"/>
      <c r="I74" s="5"/>
      <c r="J74" s="5"/>
      <c r="K74" s="5"/>
      <c r="L74" s="5"/>
      <c r="M74" s="5"/>
      <c r="N74" s="5"/>
      <c r="O74" s="5"/>
      <c r="P74" s="5"/>
      <c r="Q74" s="5"/>
      <c r="R74" s="5"/>
      <c r="S74" s="5"/>
    </row>
    <row r="75" spans="1:19" ht="14" x14ac:dyDescent="0.3">
      <c r="A75" s="19" t="s">
        <v>219</v>
      </c>
      <c r="B75" s="33" t="s">
        <v>201</v>
      </c>
      <c r="C75" s="19" t="s">
        <v>220</v>
      </c>
      <c r="D75" s="8">
        <v>8.8999999999999996E-2</v>
      </c>
      <c r="E75" s="4">
        <v>3</v>
      </c>
      <c r="F75" s="11">
        <v>222.01</v>
      </c>
      <c r="G75" s="11">
        <v>5</v>
      </c>
      <c r="H75" s="5"/>
      <c r="I75" s="5"/>
      <c r="J75" s="5"/>
      <c r="K75" s="5"/>
      <c r="L75" s="5"/>
      <c r="M75" s="5"/>
      <c r="N75" s="5"/>
      <c r="O75" s="5"/>
      <c r="P75" s="5"/>
      <c r="Q75" s="5"/>
      <c r="R75" s="5"/>
      <c r="S75" s="5"/>
    </row>
    <row r="76" spans="1:19" ht="14" x14ac:dyDescent="0.3">
      <c r="A76" s="19" t="s">
        <v>231</v>
      </c>
      <c r="B76" s="33" t="s">
        <v>201</v>
      </c>
      <c r="C76" s="19" t="s">
        <v>232</v>
      </c>
      <c r="D76" s="8">
        <v>8.8999999999999996E-2</v>
      </c>
      <c r="E76" s="4">
        <v>3</v>
      </c>
      <c r="F76" s="11">
        <v>976.32</v>
      </c>
      <c r="G76" s="11">
        <v>6</v>
      </c>
      <c r="H76" s="5"/>
      <c r="I76" s="5"/>
      <c r="J76" s="5"/>
      <c r="K76" s="5"/>
      <c r="L76" s="5"/>
      <c r="M76" s="5"/>
      <c r="N76" s="5"/>
      <c r="O76" s="5"/>
      <c r="P76" s="5"/>
      <c r="Q76" s="5"/>
      <c r="R76" s="5"/>
      <c r="S76" s="5"/>
    </row>
    <row r="77" spans="1:19" ht="14" x14ac:dyDescent="0.3">
      <c r="A77" s="19" t="s">
        <v>233</v>
      </c>
      <c r="B77" s="33" t="s">
        <v>201</v>
      </c>
      <c r="C77" s="19" t="s">
        <v>234</v>
      </c>
      <c r="D77" s="8">
        <v>8.8999999999999996E-2</v>
      </c>
      <c r="E77" s="4">
        <v>3</v>
      </c>
      <c r="F77" s="11">
        <v>377.6</v>
      </c>
      <c r="G77" s="11">
        <v>5</v>
      </c>
      <c r="H77" s="5"/>
      <c r="I77" s="5"/>
      <c r="J77" s="5"/>
      <c r="K77" s="5"/>
      <c r="L77" s="5"/>
      <c r="M77" s="5"/>
      <c r="N77" s="5"/>
      <c r="O77" s="5"/>
      <c r="P77" s="5"/>
      <c r="Q77" s="5"/>
      <c r="R77" s="5"/>
      <c r="S77" s="5"/>
    </row>
    <row r="78" spans="1:19" ht="14" x14ac:dyDescent="0.3">
      <c r="A78" s="19" t="s">
        <v>235</v>
      </c>
      <c r="B78" s="33" t="s">
        <v>201</v>
      </c>
      <c r="C78" s="19" t="s">
        <v>236</v>
      </c>
      <c r="D78" s="8">
        <v>8.8999999999999996E-2</v>
      </c>
      <c r="E78" s="4">
        <v>3</v>
      </c>
      <c r="F78" s="11">
        <v>412.98</v>
      </c>
      <c r="G78" s="11">
        <v>5</v>
      </c>
      <c r="H78" s="5"/>
      <c r="I78" s="5"/>
      <c r="J78" s="5"/>
      <c r="K78" s="5"/>
      <c r="L78" s="5"/>
      <c r="M78" s="5"/>
      <c r="N78" s="5"/>
      <c r="O78" s="5"/>
      <c r="P78" s="5"/>
      <c r="Q78" s="5"/>
      <c r="R78" s="5"/>
      <c r="S78" s="5"/>
    </row>
    <row r="79" spans="1:19" ht="14" x14ac:dyDescent="0.3">
      <c r="A79" s="19" t="s">
        <v>237</v>
      </c>
      <c r="B79" s="33" t="s">
        <v>201</v>
      </c>
      <c r="C79" s="19" t="s">
        <v>238</v>
      </c>
      <c r="D79" s="8">
        <v>8.8999999999999996E-2</v>
      </c>
      <c r="E79" s="4">
        <v>3</v>
      </c>
      <c r="F79" s="11">
        <v>766.41</v>
      </c>
      <c r="G79" s="11">
        <v>6</v>
      </c>
      <c r="H79" s="5"/>
      <c r="I79" s="5"/>
      <c r="J79" s="5"/>
      <c r="K79" s="5"/>
      <c r="L79" s="5"/>
      <c r="M79" s="5"/>
      <c r="N79" s="5"/>
      <c r="O79" s="5"/>
      <c r="P79" s="5"/>
      <c r="Q79" s="5"/>
      <c r="R79" s="5"/>
      <c r="S79" s="5"/>
    </row>
    <row r="80" spans="1:19" ht="14" x14ac:dyDescent="0.3">
      <c r="A80" s="19" t="s">
        <v>241</v>
      </c>
      <c r="B80" s="33" t="s">
        <v>201</v>
      </c>
      <c r="C80" s="19" t="s">
        <v>242</v>
      </c>
      <c r="D80" s="8">
        <v>8.8999999999999996E-2</v>
      </c>
      <c r="E80" s="4">
        <v>3</v>
      </c>
      <c r="F80" s="11">
        <v>950.87</v>
      </c>
      <c r="G80" s="11">
        <v>6</v>
      </c>
      <c r="H80" s="5"/>
      <c r="I80" s="5"/>
      <c r="J80" s="5"/>
      <c r="K80" s="5"/>
      <c r="L80" s="5"/>
      <c r="M80" s="5"/>
      <c r="N80" s="5"/>
      <c r="O80" s="5"/>
      <c r="P80" s="5"/>
      <c r="Q80" s="5"/>
      <c r="R80" s="5"/>
      <c r="S80" s="5"/>
    </row>
    <row r="81" spans="1:19" ht="14" x14ac:dyDescent="0.3">
      <c r="A81" s="19" t="s">
        <v>245</v>
      </c>
      <c r="B81" s="33" t="s">
        <v>201</v>
      </c>
      <c r="C81" s="19" t="s">
        <v>246</v>
      </c>
      <c r="D81" s="8">
        <v>8.8999999999999996E-2</v>
      </c>
      <c r="E81" s="4">
        <v>3</v>
      </c>
      <c r="F81" s="11">
        <v>163.44</v>
      </c>
      <c r="G81" s="11">
        <v>4</v>
      </c>
      <c r="H81" s="5"/>
      <c r="I81" s="5"/>
      <c r="J81" s="5"/>
      <c r="K81" s="5"/>
      <c r="L81" s="5"/>
      <c r="M81" s="5"/>
      <c r="N81" s="5"/>
      <c r="O81" s="5"/>
      <c r="P81" s="5"/>
      <c r="Q81" s="5"/>
      <c r="R81" s="5"/>
      <c r="S81" s="5"/>
    </row>
    <row r="82" spans="1:19" ht="14" x14ac:dyDescent="0.3">
      <c r="A82" s="19" t="s">
        <v>251</v>
      </c>
      <c r="B82" s="33" t="s">
        <v>201</v>
      </c>
      <c r="C82" s="19" t="s">
        <v>252</v>
      </c>
      <c r="D82" s="8">
        <v>8.8999999999999996E-2</v>
      </c>
      <c r="E82" s="4">
        <v>3</v>
      </c>
      <c r="F82" s="11">
        <v>311.95999999999998</v>
      </c>
      <c r="G82" s="11">
        <v>5</v>
      </c>
      <c r="H82" s="5"/>
      <c r="I82" s="5"/>
      <c r="J82" s="5"/>
      <c r="K82" s="5"/>
      <c r="L82" s="5"/>
      <c r="M82" s="5"/>
      <c r="N82" s="5"/>
      <c r="O82" s="5"/>
      <c r="P82" s="5"/>
      <c r="Q82" s="5"/>
      <c r="R82" s="5"/>
      <c r="S82" s="5"/>
    </row>
    <row r="83" spans="1:19" ht="14" x14ac:dyDescent="0.3">
      <c r="A83" s="19" t="s">
        <v>253</v>
      </c>
      <c r="B83" s="33" t="s">
        <v>201</v>
      </c>
      <c r="C83" s="19" t="s">
        <v>254</v>
      </c>
      <c r="D83" s="8">
        <v>8.8999999999999996E-2</v>
      </c>
      <c r="E83" s="4">
        <v>3</v>
      </c>
      <c r="F83" s="11">
        <v>238.9</v>
      </c>
      <c r="G83" s="11">
        <v>5</v>
      </c>
      <c r="H83" s="5"/>
      <c r="I83" s="5"/>
      <c r="J83" s="5"/>
      <c r="K83" s="5"/>
      <c r="L83" s="5"/>
      <c r="M83" s="5"/>
      <c r="N83" s="5"/>
      <c r="O83" s="5"/>
      <c r="P83" s="5"/>
      <c r="Q83" s="5"/>
      <c r="R83" s="5"/>
      <c r="S83" s="5"/>
    </row>
    <row r="84" spans="1:19" ht="26" x14ac:dyDescent="0.3">
      <c r="A84" s="19" t="s">
        <v>255</v>
      </c>
      <c r="B84" s="33" t="s">
        <v>201</v>
      </c>
      <c r="C84" s="19" t="s">
        <v>256</v>
      </c>
      <c r="D84" s="8">
        <v>8.8999999999999996E-2</v>
      </c>
      <c r="E84" s="4">
        <v>3</v>
      </c>
      <c r="F84" s="11">
        <v>1245.3399999999999</v>
      </c>
      <c r="G84" s="11">
        <v>6</v>
      </c>
      <c r="H84" s="5"/>
      <c r="I84" s="5"/>
      <c r="J84" s="5"/>
      <c r="K84" s="5"/>
      <c r="L84" s="5"/>
      <c r="M84" s="5"/>
      <c r="N84" s="5"/>
      <c r="O84" s="5"/>
      <c r="P84" s="5"/>
      <c r="Q84" s="5"/>
      <c r="R84" s="5"/>
      <c r="S84" s="5"/>
    </row>
    <row r="85" spans="1:19" ht="14" x14ac:dyDescent="0.3">
      <c r="A85" s="20" t="s">
        <v>260</v>
      </c>
      <c r="B85" s="33" t="s">
        <v>201</v>
      </c>
      <c r="C85" s="22" t="s">
        <v>261</v>
      </c>
      <c r="D85" s="8">
        <v>8.8999999999999996E-2</v>
      </c>
      <c r="E85" s="4">
        <v>3</v>
      </c>
      <c r="F85" s="11">
        <v>171.51</v>
      </c>
      <c r="G85" s="11">
        <v>4</v>
      </c>
      <c r="H85" s="5"/>
      <c r="I85" s="5"/>
      <c r="J85" s="5"/>
      <c r="K85" s="5"/>
      <c r="L85" s="5"/>
      <c r="M85" s="5"/>
      <c r="N85" s="5"/>
      <c r="O85" s="5"/>
      <c r="P85" s="5"/>
      <c r="Q85" s="5"/>
      <c r="R85" s="5"/>
      <c r="S85" s="5"/>
    </row>
    <row r="86" spans="1:19" ht="14" x14ac:dyDescent="0.3">
      <c r="A86" s="19" t="s">
        <v>315</v>
      </c>
      <c r="B86" s="140" t="s">
        <v>316</v>
      </c>
      <c r="C86" s="13" t="s">
        <v>317</v>
      </c>
      <c r="D86" s="8">
        <v>8.5000000000000006E-2</v>
      </c>
      <c r="E86" s="4">
        <v>3</v>
      </c>
      <c r="F86" s="11">
        <v>0</v>
      </c>
      <c r="G86" s="11">
        <v>0</v>
      </c>
      <c r="H86" s="5"/>
      <c r="I86" s="5"/>
      <c r="J86" s="5"/>
      <c r="K86" s="5"/>
      <c r="L86" s="5"/>
      <c r="M86" s="5"/>
      <c r="N86" s="5"/>
      <c r="O86" s="5"/>
      <c r="P86" s="5"/>
      <c r="Q86" s="5"/>
      <c r="R86" s="5"/>
      <c r="S86" s="5"/>
    </row>
    <row r="87" spans="1:19" ht="14" x14ac:dyDescent="0.3">
      <c r="A87" s="19" t="s">
        <v>318</v>
      </c>
      <c r="B87" s="140" t="s">
        <v>316</v>
      </c>
      <c r="C87" s="22" t="s">
        <v>319</v>
      </c>
      <c r="D87" s="8">
        <v>8.5000000000000006E-2</v>
      </c>
      <c r="E87" s="4">
        <v>3</v>
      </c>
      <c r="F87" s="11">
        <v>1.45</v>
      </c>
      <c r="G87" s="11">
        <v>2</v>
      </c>
      <c r="H87" s="5"/>
      <c r="I87" s="5"/>
      <c r="J87" s="5"/>
      <c r="K87" s="5"/>
      <c r="L87" s="5"/>
      <c r="M87" s="5"/>
      <c r="N87" s="5"/>
      <c r="O87" s="5"/>
      <c r="P87" s="5"/>
      <c r="Q87" s="5"/>
      <c r="R87" s="5"/>
      <c r="S87" s="5"/>
    </row>
    <row r="88" spans="1:19" ht="26" x14ac:dyDescent="0.3">
      <c r="A88" s="19" t="s">
        <v>320</v>
      </c>
      <c r="B88" s="140" t="s">
        <v>316</v>
      </c>
      <c r="C88" s="22" t="s">
        <v>321</v>
      </c>
      <c r="D88" s="8">
        <v>8.5000000000000006E-2</v>
      </c>
      <c r="E88" s="4">
        <v>3</v>
      </c>
      <c r="F88" s="11">
        <v>0</v>
      </c>
      <c r="G88" s="11">
        <v>0</v>
      </c>
      <c r="H88" s="5"/>
      <c r="I88" s="5"/>
      <c r="J88" s="5"/>
      <c r="K88" s="5"/>
      <c r="L88" s="5"/>
      <c r="M88" s="5"/>
      <c r="N88" s="5"/>
      <c r="O88" s="5"/>
      <c r="P88" s="5"/>
      <c r="Q88" s="5"/>
      <c r="R88" s="5"/>
      <c r="S88" s="5"/>
    </row>
    <row r="89" spans="1:19" ht="26" x14ac:dyDescent="0.3">
      <c r="A89" s="19" t="s">
        <v>322</v>
      </c>
      <c r="B89" s="140" t="s">
        <v>316</v>
      </c>
      <c r="C89" s="22" t="s">
        <v>323</v>
      </c>
      <c r="D89" s="8">
        <v>8.5000000000000006E-2</v>
      </c>
      <c r="E89" s="4">
        <v>3</v>
      </c>
      <c r="F89" s="11">
        <v>0</v>
      </c>
      <c r="G89" s="11">
        <v>0</v>
      </c>
      <c r="H89" s="5"/>
      <c r="I89" s="5"/>
      <c r="J89" s="5"/>
      <c r="K89" s="5"/>
      <c r="L89" s="5"/>
      <c r="M89" s="5"/>
      <c r="N89" s="5"/>
      <c r="O89" s="5"/>
      <c r="P89" s="5"/>
      <c r="Q89" s="5"/>
      <c r="R89" s="5"/>
      <c r="S89" s="5"/>
    </row>
    <row r="90" spans="1:19" ht="26" x14ac:dyDescent="0.3">
      <c r="A90" s="19" t="s">
        <v>324</v>
      </c>
      <c r="B90" s="140" t="s">
        <v>316</v>
      </c>
      <c r="C90" s="22" t="s">
        <v>325</v>
      </c>
      <c r="D90" s="8">
        <v>8.5000000000000006E-2</v>
      </c>
      <c r="E90" s="4">
        <v>3</v>
      </c>
      <c r="F90" s="11">
        <v>0</v>
      </c>
      <c r="G90" s="11">
        <v>0</v>
      </c>
      <c r="H90" s="5"/>
      <c r="I90" s="5"/>
      <c r="J90" s="5"/>
      <c r="K90" s="5"/>
      <c r="L90" s="5"/>
      <c r="M90" s="5"/>
      <c r="N90" s="5"/>
      <c r="O90" s="5"/>
      <c r="P90" s="5"/>
      <c r="Q90" s="5"/>
      <c r="R90" s="5"/>
      <c r="S90" s="5"/>
    </row>
    <row r="91" spans="1:19" ht="14" x14ac:dyDescent="0.3">
      <c r="A91" s="19" t="s">
        <v>326</v>
      </c>
      <c r="B91" s="140" t="s">
        <v>316</v>
      </c>
      <c r="C91" s="22" t="s">
        <v>327</v>
      </c>
      <c r="D91" s="8">
        <v>8.5000000000000006E-2</v>
      </c>
      <c r="E91" s="4">
        <v>3</v>
      </c>
      <c r="F91" s="11">
        <v>1.07</v>
      </c>
      <c r="G91" s="11">
        <v>2</v>
      </c>
      <c r="H91" s="5"/>
      <c r="I91" s="5"/>
      <c r="J91" s="5"/>
      <c r="K91" s="5"/>
      <c r="L91" s="5"/>
      <c r="M91" s="5"/>
      <c r="N91" s="5"/>
      <c r="O91" s="5"/>
      <c r="P91" s="5"/>
      <c r="Q91" s="5"/>
      <c r="R91" s="5"/>
      <c r="S91" s="5"/>
    </row>
    <row r="92" spans="1:19" ht="14" x14ac:dyDescent="0.3">
      <c r="A92" s="19" t="s">
        <v>328</v>
      </c>
      <c r="B92" s="140" t="s">
        <v>316</v>
      </c>
      <c r="C92" s="22" t="s">
        <v>329</v>
      </c>
      <c r="D92" s="8">
        <v>8.5000000000000006E-2</v>
      </c>
      <c r="E92" s="4">
        <v>3</v>
      </c>
      <c r="F92" s="11">
        <v>0.61</v>
      </c>
      <c r="G92" s="11">
        <v>1</v>
      </c>
      <c r="H92" s="5"/>
      <c r="I92" s="5"/>
      <c r="J92" s="5"/>
      <c r="K92" s="5"/>
      <c r="L92" s="5"/>
      <c r="M92" s="5"/>
      <c r="N92" s="5"/>
      <c r="O92" s="5"/>
      <c r="P92" s="5"/>
      <c r="Q92" s="5"/>
      <c r="R92" s="5"/>
      <c r="S92" s="5"/>
    </row>
    <row r="93" spans="1:19" ht="14" x14ac:dyDescent="0.3">
      <c r="A93" s="19" t="s">
        <v>330</v>
      </c>
      <c r="B93" s="140" t="s">
        <v>316</v>
      </c>
      <c r="C93" s="22" t="s">
        <v>331</v>
      </c>
      <c r="D93" s="8">
        <v>8.5000000000000006E-2</v>
      </c>
      <c r="E93" s="4">
        <v>3</v>
      </c>
      <c r="F93" s="11">
        <v>0.4</v>
      </c>
      <c r="G93" s="11">
        <v>1</v>
      </c>
      <c r="H93" s="5"/>
      <c r="I93" s="5"/>
      <c r="J93" s="5"/>
      <c r="K93" s="5"/>
      <c r="L93" s="5"/>
      <c r="M93" s="5"/>
      <c r="N93" s="5"/>
      <c r="O93" s="5"/>
      <c r="P93" s="5"/>
      <c r="Q93" s="5"/>
      <c r="R93" s="5"/>
      <c r="S93" s="5"/>
    </row>
    <row r="94" spans="1:19" ht="14" x14ac:dyDescent="0.3">
      <c r="A94" s="19" t="s">
        <v>332</v>
      </c>
      <c r="B94" s="140" t="s">
        <v>316</v>
      </c>
      <c r="C94" s="22" t="s">
        <v>333</v>
      </c>
      <c r="D94" s="8">
        <v>8.5000000000000006E-2</v>
      </c>
      <c r="E94" s="4">
        <v>3</v>
      </c>
      <c r="F94" s="11">
        <v>0.28000000000000003</v>
      </c>
      <c r="G94" s="11">
        <v>1</v>
      </c>
      <c r="H94" s="5"/>
      <c r="I94" s="5"/>
      <c r="J94" s="5"/>
      <c r="K94" s="5"/>
      <c r="L94" s="5"/>
      <c r="M94" s="5"/>
      <c r="N94" s="5"/>
      <c r="O94" s="5"/>
      <c r="P94" s="5"/>
      <c r="Q94" s="5"/>
      <c r="R94" s="5"/>
      <c r="S94" s="5"/>
    </row>
    <row r="95" spans="1:19" ht="14" x14ac:dyDescent="0.3">
      <c r="A95" s="19" t="s">
        <v>334</v>
      </c>
      <c r="B95" s="140" t="s">
        <v>316</v>
      </c>
      <c r="C95" s="22" t="s">
        <v>335</v>
      </c>
      <c r="D95" s="8">
        <v>8.5000000000000006E-2</v>
      </c>
      <c r="E95" s="4">
        <v>3</v>
      </c>
      <c r="F95" s="11">
        <v>0.13</v>
      </c>
      <c r="G95" s="11">
        <v>1</v>
      </c>
      <c r="H95" s="5"/>
      <c r="I95" s="5"/>
      <c r="J95" s="5"/>
      <c r="K95" s="5"/>
      <c r="L95" s="5"/>
      <c r="M95" s="5"/>
      <c r="N95" s="5"/>
      <c r="O95" s="5"/>
      <c r="P95" s="5"/>
      <c r="Q95" s="5"/>
      <c r="R95" s="5"/>
      <c r="S95" s="5"/>
    </row>
    <row r="96" spans="1:19" ht="14" x14ac:dyDescent="0.3">
      <c r="A96" s="19" t="s">
        <v>336</v>
      </c>
      <c r="B96" s="140" t="s">
        <v>316</v>
      </c>
      <c r="C96" s="22" t="s">
        <v>337</v>
      </c>
      <c r="D96" s="8">
        <v>8.5000000000000006E-2</v>
      </c>
      <c r="E96" s="4">
        <v>3</v>
      </c>
      <c r="F96" s="11">
        <v>0.06</v>
      </c>
      <c r="G96" s="11">
        <v>1</v>
      </c>
      <c r="H96" s="5"/>
      <c r="I96" s="5"/>
      <c r="J96" s="5"/>
      <c r="K96" s="5"/>
      <c r="L96" s="5"/>
      <c r="M96" s="5"/>
      <c r="N96" s="5"/>
      <c r="O96" s="5"/>
      <c r="P96" s="5"/>
      <c r="Q96" s="5"/>
      <c r="R96" s="5"/>
      <c r="S96" s="5"/>
    </row>
    <row r="97" spans="1:19" ht="14" x14ac:dyDescent="0.3">
      <c r="A97" s="19" t="s">
        <v>338</v>
      </c>
      <c r="B97" s="140" t="s">
        <v>316</v>
      </c>
      <c r="C97" s="22" t="s">
        <v>339</v>
      </c>
      <c r="D97" s="8">
        <v>8.5000000000000006E-2</v>
      </c>
      <c r="E97" s="4">
        <v>3</v>
      </c>
      <c r="F97" s="11">
        <v>0.52</v>
      </c>
      <c r="G97" s="11">
        <v>1</v>
      </c>
      <c r="H97" s="5"/>
      <c r="I97" s="5"/>
      <c r="J97" s="5"/>
      <c r="K97" s="5"/>
      <c r="L97" s="5"/>
      <c r="M97" s="5"/>
      <c r="N97" s="5"/>
      <c r="O97" s="5"/>
      <c r="P97" s="5"/>
      <c r="Q97" s="5"/>
      <c r="R97" s="5"/>
      <c r="S97" s="5"/>
    </row>
    <row r="98" spans="1:19" ht="14" x14ac:dyDescent="0.3">
      <c r="A98" s="19" t="s">
        <v>352</v>
      </c>
      <c r="B98" s="7" t="s">
        <v>316</v>
      </c>
      <c r="C98" s="22" t="s">
        <v>353</v>
      </c>
      <c r="D98" s="8">
        <v>8.5000000000000006E-2</v>
      </c>
      <c r="E98" s="4">
        <v>3</v>
      </c>
      <c r="F98" s="11">
        <v>0</v>
      </c>
      <c r="G98" s="11">
        <v>0</v>
      </c>
      <c r="H98" s="5"/>
      <c r="I98" s="5"/>
      <c r="J98" s="5"/>
      <c r="K98" s="5"/>
      <c r="L98" s="5"/>
      <c r="M98" s="5"/>
      <c r="N98" s="5"/>
      <c r="O98" s="5"/>
      <c r="P98" s="5"/>
      <c r="Q98" s="5"/>
      <c r="R98" s="5"/>
      <c r="S98" s="5"/>
    </row>
    <row r="99" spans="1:19" ht="14" x14ac:dyDescent="0.3">
      <c r="A99" s="19" t="s">
        <v>354</v>
      </c>
      <c r="B99" s="7" t="s">
        <v>316</v>
      </c>
      <c r="C99" s="22" t="s">
        <v>355</v>
      </c>
      <c r="D99" s="8">
        <v>8.5000000000000006E-2</v>
      </c>
      <c r="E99" s="4">
        <v>3</v>
      </c>
      <c r="F99" s="11">
        <v>0</v>
      </c>
      <c r="G99" s="11">
        <v>0</v>
      </c>
      <c r="H99" s="5"/>
      <c r="I99" s="5"/>
      <c r="J99" s="5"/>
      <c r="K99" s="5"/>
      <c r="L99" s="5"/>
      <c r="M99" s="5"/>
      <c r="N99" s="5"/>
      <c r="O99" s="5"/>
      <c r="P99" s="5"/>
      <c r="Q99" s="5"/>
      <c r="R99" s="5"/>
      <c r="S99" s="5"/>
    </row>
    <row r="100" spans="1:19" ht="14" x14ac:dyDescent="0.3">
      <c r="A100" s="19" t="s">
        <v>356</v>
      </c>
      <c r="B100" s="7" t="s">
        <v>316</v>
      </c>
      <c r="C100" s="22" t="s">
        <v>357</v>
      </c>
      <c r="D100" s="8">
        <v>8.5000000000000006E-2</v>
      </c>
      <c r="E100" s="4">
        <v>3</v>
      </c>
      <c r="F100" s="11">
        <v>0</v>
      </c>
      <c r="G100" s="11">
        <v>0</v>
      </c>
      <c r="H100" s="5"/>
      <c r="I100" s="5"/>
      <c r="J100" s="5"/>
      <c r="K100" s="5"/>
      <c r="L100" s="5"/>
      <c r="M100" s="5"/>
      <c r="N100" s="5"/>
      <c r="O100" s="5"/>
      <c r="P100" s="5"/>
      <c r="Q100" s="5"/>
      <c r="R100" s="5"/>
      <c r="S100" s="5"/>
    </row>
    <row r="101" spans="1:19" ht="14" x14ac:dyDescent="0.3">
      <c r="A101" s="19" t="s">
        <v>370</v>
      </c>
      <c r="B101" s="7" t="s">
        <v>316</v>
      </c>
      <c r="C101" s="22" t="s">
        <v>371</v>
      </c>
      <c r="D101" s="8">
        <v>8.5000000000000006E-2</v>
      </c>
      <c r="E101" s="4">
        <v>3</v>
      </c>
      <c r="F101" s="11">
        <v>0.35</v>
      </c>
      <c r="G101" s="11">
        <v>1</v>
      </c>
      <c r="H101" s="5"/>
      <c r="I101" s="5"/>
      <c r="J101" s="5"/>
      <c r="K101" s="5"/>
      <c r="L101" s="5"/>
      <c r="M101" s="5"/>
      <c r="N101" s="5"/>
      <c r="O101" s="5"/>
      <c r="P101" s="5"/>
      <c r="Q101" s="5"/>
      <c r="R101" s="5"/>
      <c r="S101" s="5"/>
    </row>
    <row r="102" spans="1:19" ht="14" x14ac:dyDescent="0.3">
      <c r="A102" s="19" t="s">
        <v>397</v>
      </c>
      <c r="B102" s="14" t="s">
        <v>398</v>
      </c>
      <c r="C102" s="13" t="s">
        <v>399</v>
      </c>
      <c r="D102" s="8">
        <v>6.2E-2</v>
      </c>
      <c r="E102" s="4">
        <v>3</v>
      </c>
      <c r="F102" s="11">
        <v>0</v>
      </c>
      <c r="G102" s="11">
        <v>0</v>
      </c>
      <c r="H102" s="5"/>
      <c r="I102" s="5"/>
      <c r="J102" s="5"/>
      <c r="K102" s="5"/>
      <c r="L102" s="5"/>
      <c r="M102" s="5"/>
      <c r="N102" s="5"/>
      <c r="O102" s="5"/>
      <c r="P102" s="5"/>
      <c r="Q102" s="5"/>
      <c r="R102" s="5"/>
      <c r="S102" s="5"/>
    </row>
    <row r="103" spans="1:19" ht="14" x14ac:dyDescent="0.3">
      <c r="A103" s="19" t="s">
        <v>400</v>
      </c>
      <c r="B103" s="14" t="s">
        <v>398</v>
      </c>
      <c r="C103" s="22" t="s">
        <v>401</v>
      </c>
      <c r="D103" s="8">
        <v>6.2E-2</v>
      </c>
      <c r="E103" s="4">
        <v>3</v>
      </c>
      <c r="F103" s="11">
        <v>0.73</v>
      </c>
      <c r="G103" s="11">
        <v>1</v>
      </c>
      <c r="H103" s="5"/>
      <c r="I103" s="5"/>
      <c r="J103" s="5"/>
      <c r="K103" s="5"/>
      <c r="L103" s="5"/>
      <c r="M103" s="5"/>
      <c r="N103" s="5"/>
      <c r="O103" s="5"/>
      <c r="P103" s="5"/>
      <c r="Q103" s="5"/>
      <c r="R103" s="5"/>
      <c r="S103" s="5"/>
    </row>
    <row r="104" spans="1:19" ht="14" x14ac:dyDescent="0.3">
      <c r="A104" s="19" t="s">
        <v>402</v>
      </c>
      <c r="B104" s="14" t="s">
        <v>398</v>
      </c>
      <c r="C104" s="22" t="s">
        <v>403</v>
      </c>
      <c r="D104" s="8">
        <v>6.2E-2</v>
      </c>
      <c r="E104" s="4">
        <v>3</v>
      </c>
      <c r="F104" s="11">
        <v>3.91</v>
      </c>
      <c r="G104" s="11">
        <v>2</v>
      </c>
      <c r="H104" s="5"/>
      <c r="I104" s="5"/>
      <c r="J104" s="5"/>
      <c r="K104" s="5"/>
      <c r="L104" s="5"/>
      <c r="M104" s="5"/>
      <c r="N104" s="5"/>
      <c r="O104" s="5"/>
      <c r="P104" s="5"/>
      <c r="Q104" s="5"/>
      <c r="R104" s="5"/>
      <c r="S104" s="5"/>
    </row>
    <row r="105" spans="1:19" ht="14" x14ac:dyDescent="0.3">
      <c r="A105" s="19" t="s">
        <v>404</v>
      </c>
      <c r="B105" s="14" t="s">
        <v>398</v>
      </c>
      <c r="C105" s="22" t="s">
        <v>405</v>
      </c>
      <c r="D105" s="8">
        <v>6.2E-2</v>
      </c>
      <c r="E105" s="4">
        <v>3</v>
      </c>
      <c r="F105" s="11">
        <v>0.69</v>
      </c>
      <c r="G105" s="11">
        <v>1</v>
      </c>
      <c r="H105" s="5"/>
      <c r="I105" s="5"/>
      <c r="J105" s="5"/>
      <c r="K105" s="5"/>
      <c r="L105" s="5"/>
      <c r="M105" s="5"/>
      <c r="N105" s="5"/>
      <c r="O105" s="5"/>
      <c r="P105" s="5"/>
      <c r="Q105" s="5"/>
      <c r="R105" s="5"/>
      <c r="S105" s="5"/>
    </row>
    <row r="106" spans="1:19" ht="14" x14ac:dyDescent="0.3">
      <c r="A106" s="19" t="s">
        <v>406</v>
      </c>
      <c r="B106" s="14" t="s">
        <v>398</v>
      </c>
      <c r="C106" s="22" t="s">
        <v>407</v>
      </c>
      <c r="D106" s="8">
        <v>6.2E-2</v>
      </c>
      <c r="E106" s="4">
        <v>3</v>
      </c>
      <c r="F106" s="11">
        <v>5.85</v>
      </c>
      <c r="G106" s="11">
        <v>2</v>
      </c>
      <c r="H106" s="5"/>
      <c r="I106" s="5"/>
      <c r="J106" s="5"/>
      <c r="K106" s="5"/>
      <c r="L106" s="5"/>
      <c r="M106" s="5"/>
      <c r="N106" s="5"/>
      <c r="O106" s="5"/>
      <c r="P106" s="5"/>
      <c r="Q106" s="5"/>
      <c r="R106" s="5"/>
      <c r="S106" s="5"/>
    </row>
    <row r="107" spans="1:19" ht="14" x14ac:dyDescent="0.3">
      <c r="A107" s="19" t="s">
        <v>408</v>
      </c>
      <c r="B107" s="14" t="s">
        <v>398</v>
      </c>
      <c r="C107" s="22" t="s">
        <v>409</v>
      </c>
      <c r="D107" s="8">
        <v>6.2E-2</v>
      </c>
      <c r="E107" s="4">
        <v>3</v>
      </c>
      <c r="F107" s="11">
        <v>4.32</v>
      </c>
      <c r="G107" s="11">
        <v>2</v>
      </c>
      <c r="H107" s="5"/>
      <c r="I107" s="5"/>
      <c r="J107" s="5"/>
      <c r="K107" s="5"/>
      <c r="L107" s="5"/>
      <c r="M107" s="5"/>
      <c r="N107" s="5"/>
      <c r="O107" s="5"/>
      <c r="P107" s="5"/>
      <c r="Q107" s="5"/>
      <c r="R107" s="5"/>
      <c r="S107" s="5"/>
    </row>
    <row r="108" spans="1:19" ht="14" x14ac:dyDescent="0.3">
      <c r="A108" s="19" t="s">
        <v>410</v>
      </c>
      <c r="B108" s="14" t="s">
        <v>398</v>
      </c>
      <c r="C108" s="22" t="s">
        <v>411</v>
      </c>
      <c r="D108" s="8">
        <v>6.2E-2</v>
      </c>
      <c r="E108" s="4">
        <v>3</v>
      </c>
      <c r="F108" s="11">
        <v>124.65</v>
      </c>
      <c r="G108" s="11">
        <v>4</v>
      </c>
      <c r="H108" s="5"/>
      <c r="I108" s="5"/>
      <c r="J108" s="5"/>
      <c r="K108" s="5"/>
      <c r="L108" s="5"/>
      <c r="M108" s="5"/>
      <c r="N108" s="5"/>
      <c r="O108" s="5"/>
      <c r="P108" s="5"/>
      <c r="Q108" s="5"/>
      <c r="R108" s="5"/>
      <c r="S108" s="5"/>
    </row>
    <row r="109" spans="1:19" ht="14" x14ac:dyDescent="0.3">
      <c r="A109" s="19" t="s">
        <v>412</v>
      </c>
      <c r="B109" s="14" t="s">
        <v>398</v>
      </c>
      <c r="C109" s="22" t="s">
        <v>413</v>
      </c>
      <c r="D109" s="8">
        <v>6.2E-2</v>
      </c>
      <c r="E109" s="4">
        <v>3</v>
      </c>
      <c r="F109" s="11">
        <v>1.31</v>
      </c>
      <c r="G109" s="11">
        <v>2</v>
      </c>
      <c r="H109" s="5"/>
      <c r="I109" s="5"/>
      <c r="J109" s="5"/>
      <c r="K109" s="5"/>
      <c r="L109" s="5"/>
      <c r="M109" s="5"/>
      <c r="N109" s="5"/>
      <c r="O109" s="5"/>
      <c r="P109" s="5"/>
      <c r="Q109" s="5"/>
      <c r="R109" s="5"/>
      <c r="S109" s="5"/>
    </row>
    <row r="110" spans="1:19" ht="14" x14ac:dyDescent="0.3">
      <c r="A110" s="19" t="s">
        <v>414</v>
      </c>
      <c r="B110" s="14" t="s">
        <v>398</v>
      </c>
      <c r="C110" s="22" t="s">
        <v>415</v>
      </c>
      <c r="D110" s="8">
        <v>6.2E-2</v>
      </c>
      <c r="E110" s="4">
        <v>3</v>
      </c>
      <c r="F110" s="11">
        <v>1.55</v>
      </c>
      <c r="G110" s="11">
        <v>2</v>
      </c>
      <c r="H110" s="5"/>
      <c r="I110" s="5"/>
      <c r="J110" s="5"/>
      <c r="K110" s="5"/>
      <c r="L110" s="5"/>
      <c r="M110" s="5"/>
      <c r="N110" s="5"/>
      <c r="O110" s="5"/>
      <c r="P110" s="5"/>
      <c r="Q110" s="5"/>
      <c r="R110" s="5"/>
      <c r="S110" s="5"/>
    </row>
    <row r="111" spans="1:19" ht="14" x14ac:dyDescent="0.3">
      <c r="A111" s="19" t="s">
        <v>416</v>
      </c>
      <c r="B111" s="14" t="s">
        <v>398</v>
      </c>
      <c r="C111" s="22" t="s">
        <v>417</v>
      </c>
      <c r="D111" s="8">
        <v>6.2E-2</v>
      </c>
      <c r="E111" s="4">
        <v>3</v>
      </c>
      <c r="F111" s="11">
        <v>7.38</v>
      </c>
      <c r="G111" s="11">
        <v>2</v>
      </c>
      <c r="H111" s="5"/>
      <c r="I111" s="5"/>
      <c r="J111" s="5"/>
      <c r="K111" s="5"/>
      <c r="L111" s="5"/>
      <c r="M111" s="5"/>
      <c r="N111" s="5"/>
      <c r="O111" s="5"/>
      <c r="P111" s="5"/>
      <c r="Q111" s="5"/>
      <c r="R111" s="5"/>
      <c r="S111" s="5"/>
    </row>
    <row r="112" spans="1:19" ht="14" x14ac:dyDescent="0.3">
      <c r="A112" s="19" t="s">
        <v>418</v>
      </c>
      <c r="B112" s="14" t="s">
        <v>398</v>
      </c>
      <c r="C112" s="22" t="s">
        <v>419</v>
      </c>
      <c r="D112" s="8">
        <v>6.2E-2</v>
      </c>
      <c r="E112" s="4">
        <v>3</v>
      </c>
      <c r="F112" s="11">
        <v>6.36</v>
      </c>
      <c r="G112" s="11">
        <v>2</v>
      </c>
      <c r="H112" s="5"/>
      <c r="I112" s="5"/>
      <c r="J112" s="5"/>
      <c r="K112" s="5"/>
      <c r="L112" s="5"/>
      <c r="M112" s="5"/>
      <c r="N112" s="5"/>
      <c r="O112" s="5"/>
      <c r="P112" s="5"/>
      <c r="Q112" s="5"/>
      <c r="R112" s="5"/>
      <c r="S112" s="5"/>
    </row>
    <row r="113" spans="1:19" ht="14" x14ac:dyDescent="0.3">
      <c r="A113" s="19" t="s">
        <v>420</v>
      </c>
      <c r="B113" s="14" t="s">
        <v>398</v>
      </c>
      <c r="C113" s="22" t="s">
        <v>421</v>
      </c>
      <c r="D113" s="8">
        <v>6.2E-2</v>
      </c>
      <c r="E113" s="4">
        <v>3</v>
      </c>
      <c r="F113" s="11">
        <v>3.65</v>
      </c>
      <c r="G113" s="11">
        <v>2</v>
      </c>
      <c r="H113" s="5"/>
      <c r="I113" s="5"/>
      <c r="J113" s="5"/>
      <c r="K113" s="5"/>
      <c r="L113" s="5"/>
      <c r="M113" s="5"/>
      <c r="N113" s="5"/>
      <c r="O113" s="5"/>
      <c r="P113" s="5"/>
      <c r="Q113" s="5"/>
      <c r="R113" s="5"/>
      <c r="S113" s="5"/>
    </row>
    <row r="114" spans="1:19" ht="14" x14ac:dyDescent="0.3">
      <c r="A114" s="19" t="s">
        <v>422</v>
      </c>
      <c r="B114" s="14" t="s">
        <v>398</v>
      </c>
      <c r="C114" s="22" t="s">
        <v>423</v>
      </c>
      <c r="D114" s="8">
        <v>6.2E-2</v>
      </c>
      <c r="E114" s="4">
        <v>3</v>
      </c>
      <c r="F114" s="11">
        <v>41.52</v>
      </c>
      <c r="G114" s="11">
        <v>3</v>
      </c>
      <c r="H114" s="5"/>
      <c r="I114" s="5"/>
      <c r="J114" s="5"/>
      <c r="K114" s="5"/>
      <c r="L114" s="5"/>
      <c r="M114" s="5"/>
      <c r="N114" s="5"/>
      <c r="O114" s="5"/>
      <c r="P114" s="5"/>
      <c r="Q114" s="5"/>
      <c r="R114" s="5"/>
      <c r="S114" s="5"/>
    </row>
    <row r="115" spans="1:19" ht="14" x14ac:dyDescent="0.3">
      <c r="A115" s="19" t="s">
        <v>424</v>
      </c>
      <c r="B115" s="14" t="s">
        <v>398</v>
      </c>
      <c r="C115" s="22" t="s">
        <v>425</v>
      </c>
      <c r="D115" s="8">
        <v>6.2E-2</v>
      </c>
      <c r="E115" s="4">
        <v>3</v>
      </c>
      <c r="F115" s="11">
        <v>3.55</v>
      </c>
      <c r="G115" s="11">
        <v>2</v>
      </c>
      <c r="H115" s="5"/>
      <c r="I115" s="5"/>
      <c r="J115" s="5"/>
      <c r="K115" s="5"/>
      <c r="L115" s="5"/>
      <c r="M115" s="5"/>
      <c r="N115" s="5"/>
      <c r="O115" s="5"/>
      <c r="P115" s="5"/>
      <c r="Q115" s="5"/>
      <c r="R115" s="5"/>
      <c r="S115" s="5"/>
    </row>
    <row r="116" spans="1:19" ht="14" x14ac:dyDescent="0.3">
      <c r="A116" s="19" t="s">
        <v>426</v>
      </c>
      <c r="B116" s="14" t="s">
        <v>398</v>
      </c>
      <c r="C116" s="22" t="s">
        <v>427</v>
      </c>
      <c r="D116" s="8">
        <v>6.2E-2</v>
      </c>
      <c r="E116" s="4">
        <v>3</v>
      </c>
      <c r="F116" s="11">
        <v>0</v>
      </c>
      <c r="G116" s="11">
        <v>0</v>
      </c>
      <c r="H116" s="5"/>
      <c r="I116" s="5"/>
      <c r="J116" s="5"/>
      <c r="K116" s="5"/>
      <c r="L116" s="5"/>
      <c r="M116" s="5"/>
      <c r="N116" s="5"/>
      <c r="O116" s="5"/>
      <c r="P116" s="5"/>
      <c r="Q116" s="5"/>
      <c r="R116" s="5"/>
      <c r="S116" s="5"/>
    </row>
    <row r="117" spans="1:19" ht="14" x14ac:dyDescent="0.3">
      <c r="A117" s="19" t="s">
        <v>428</v>
      </c>
      <c r="B117" s="14" t="s">
        <v>398</v>
      </c>
      <c r="C117" s="16" t="s">
        <v>429</v>
      </c>
      <c r="D117" s="8">
        <v>5.8999999999999997E-2</v>
      </c>
      <c r="E117" s="4">
        <v>3</v>
      </c>
      <c r="F117" s="11">
        <v>0.34</v>
      </c>
      <c r="G117" s="11">
        <v>1</v>
      </c>
      <c r="H117" s="5"/>
      <c r="I117" s="5"/>
      <c r="J117" s="5"/>
      <c r="K117" s="5"/>
      <c r="L117" s="5"/>
      <c r="M117" s="5"/>
      <c r="N117" s="5"/>
      <c r="O117" s="5"/>
      <c r="P117" s="5"/>
      <c r="Q117" s="5"/>
      <c r="R117" s="5"/>
      <c r="S117" s="5"/>
    </row>
    <row r="118" spans="1:19" ht="14" x14ac:dyDescent="0.3">
      <c r="A118" s="19" t="s">
        <v>430</v>
      </c>
      <c r="B118" s="14" t="s">
        <v>398</v>
      </c>
      <c r="C118" s="22" t="s">
        <v>431</v>
      </c>
      <c r="D118" s="8">
        <v>8.5000000000000006E-2</v>
      </c>
      <c r="E118" s="4">
        <v>3</v>
      </c>
      <c r="F118" s="11">
        <v>15.87</v>
      </c>
      <c r="G118" s="11">
        <v>3</v>
      </c>
      <c r="H118" s="5"/>
      <c r="I118" s="5"/>
      <c r="J118" s="5"/>
      <c r="K118" s="5"/>
      <c r="L118" s="5"/>
      <c r="M118" s="5"/>
      <c r="N118" s="5"/>
      <c r="O118" s="5"/>
      <c r="P118" s="5"/>
      <c r="Q118" s="5"/>
      <c r="R118" s="5"/>
      <c r="S118" s="5"/>
    </row>
    <row r="119" spans="1:19" ht="14" x14ac:dyDescent="0.3">
      <c r="A119" s="19" t="s">
        <v>435</v>
      </c>
      <c r="B119" s="14" t="s">
        <v>433</v>
      </c>
      <c r="C119" s="22" t="s">
        <v>436</v>
      </c>
      <c r="D119" s="8">
        <v>6.0999999999999999E-2</v>
      </c>
      <c r="E119" s="4">
        <v>3</v>
      </c>
      <c r="F119" s="11">
        <v>508.36</v>
      </c>
      <c r="G119" s="11">
        <v>6</v>
      </c>
      <c r="H119" s="5"/>
      <c r="I119" s="5"/>
      <c r="J119" s="5"/>
      <c r="K119" s="5"/>
      <c r="L119" s="5"/>
      <c r="M119" s="5"/>
      <c r="N119" s="5"/>
      <c r="O119" s="5"/>
      <c r="P119" s="5"/>
      <c r="Q119" s="5"/>
      <c r="R119" s="5"/>
      <c r="S119" s="5"/>
    </row>
    <row r="120" spans="1:19" ht="14" x14ac:dyDescent="0.3">
      <c r="A120" s="19" t="s">
        <v>437</v>
      </c>
      <c r="B120" s="14" t="s">
        <v>433</v>
      </c>
      <c r="C120" s="22" t="s">
        <v>438</v>
      </c>
      <c r="D120" s="8">
        <v>6.0999999999999999E-2</v>
      </c>
      <c r="E120" s="4">
        <v>3</v>
      </c>
      <c r="F120" s="11">
        <v>1282.04</v>
      </c>
      <c r="G120" s="11">
        <v>6</v>
      </c>
      <c r="H120" s="5"/>
      <c r="I120" s="5"/>
      <c r="J120" s="5"/>
      <c r="K120" s="5"/>
      <c r="L120" s="5"/>
      <c r="M120" s="5"/>
      <c r="N120" s="5"/>
      <c r="O120" s="5"/>
      <c r="P120" s="5"/>
      <c r="Q120" s="5"/>
      <c r="R120" s="5"/>
      <c r="S120" s="5"/>
    </row>
    <row r="121" spans="1:19" ht="14" x14ac:dyDescent="0.3">
      <c r="A121" s="19" t="s">
        <v>439</v>
      </c>
      <c r="B121" s="14" t="s">
        <v>433</v>
      </c>
      <c r="C121" s="22" t="s">
        <v>440</v>
      </c>
      <c r="D121" s="8">
        <v>6.0999999999999999E-2</v>
      </c>
      <c r="E121" s="4">
        <v>3</v>
      </c>
      <c r="F121" s="11">
        <v>249.49</v>
      </c>
      <c r="G121" s="11">
        <v>5</v>
      </c>
      <c r="H121" s="5"/>
      <c r="I121" s="5"/>
      <c r="J121" s="5"/>
      <c r="K121" s="5"/>
      <c r="L121" s="5"/>
      <c r="M121" s="5"/>
      <c r="N121" s="5"/>
      <c r="O121" s="5"/>
      <c r="P121" s="5"/>
      <c r="Q121" s="5"/>
      <c r="R121" s="5"/>
      <c r="S121" s="5"/>
    </row>
    <row r="122" spans="1:19" ht="14" x14ac:dyDescent="0.3">
      <c r="A122" s="19" t="s">
        <v>441</v>
      </c>
      <c r="B122" s="14" t="s">
        <v>433</v>
      </c>
      <c r="C122" s="22" t="s">
        <v>442</v>
      </c>
      <c r="D122" s="8">
        <v>6.0999999999999999E-2</v>
      </c>
      <c r="E122" s="4">
        <v>3</v>
      </c>
      <c r="F122" s="11">
        <v>141.9</v>
      </c>
      <c r="G122" s="11">
        <v>4</v>
      </c>
      <c r="H122" s="5"/>
      <c r="I122" s="5"/>
      <c r="J122" s="5"/>
      <c r="K122" s="5"/>
      <c r="L122" s="5"/>
      <c r="M122" s="5"/>
      <c r="N122" s="5"/>
      <c r="O122" s="5"/>
      <c r="P122" s="5"/>
      <c r="Q122" s="5"/>
      <c r="R122" s="5"/>
      <c r="S122" s="5"/>
    </row>
    <row r="123" spans="1:19" ht="14" x14ac:dyDescent="0.3">
      <c r="A123" s="19" t="s">
        <v>447</v>
      </c>
      <c r="B123" s="14" t="s">
        <v>433</v>
      </c>
      <c r="C123" s="22" t="s">
        <v>448</v>
      </c>
      <c r="D123" s="8">
        <v>6.0999999999999999E-2</v>
      </c>
      <c r="E123" s="4">
        <v>3</v>
      </c>
      <c r="F123" s="11">
        <v>65.900000000000006</v>
      </c>
      <c r="G123" s="11">
        <v>3</v>
      </c>
      <c r="H123" s="5"/>
      <c r="I123" s="5"/>
      <c r="J123" s="5"/>
      <c r="K123" s="5"/>
      <c r="L123" s="5"/>
      <c r="M123" s="5"/>
      <c r="N123" s="5"/>
      <c r="O123" s="5"/>
      <c r="P123" s="5"/>
      <c r="Q123" s="5"/>
      <c r="R123" s="5"/>
      <c r="S123" s="5"/>
    </row>
    <row r="124" spans="1:19" ht="14" x14ac:dyDescent="0.3">
      <c r="A124" s="19" t="s">
        <v>449</v>
      </c>
      <c r="B124" s="14" t="s">
        <v>433</v>
      </c>
      <c r="C124" s="22" t="s">
        <v>450</v>
      </c>
      <c r="D124" s="8">
        <v>6.0999999999999999E-2</v>
      </c>
      <c r="E124" s="4">
        <v>3</v>
      </c>
      <c r="F124" s="11">
        <v>67.95</v>
      </c>
      <c r="G124" s="11">
        <v>3</v>
      </c>
      <c r="H124" s="5"/>
      <c r="I124" s="5"/>
      <c r="J124" s="5"/>
      <c r="K124" s="5"/>
      <c r="L124" s="5"/>
      <c r="M124" s="5"/>
      <c r="N124" s="5"/>
      <c r="O124" s="5"/>
      <c r="P124" s="5"/>
      <c r="Q124" s="5"/>
      <c r="R124" s="5"/>
      <c r="S124" s="5"/>
    </row>
    <row r="125" spans="1:19" ht="14" x14ac:dyDescent="0.3">
      <c r="A125" s="19" t="s">
        <v>451</v>
      </c>
      <c r="B125" s="14" t="s">
        <v>433</v>
      </c>
      <c r="C125" s="22" t="s">
        <v>452</v>
      </c>
      <c r="D125" s="8">
        <v>6.0999999999999999E-2</v>
      </c>
      <c r="E125" s="4">
        <v>3</v>
      </c>
      <c r="F125" s="11">
        <v>352.2</v>
      </c>
      <c r="G125" s="11">
        <v>5</v>
      </c>
      <c r="H125" s="5"/>
      <c r="I125" s="5"/>
      <c r="J125" s="5"/>
      <c r="K125" s="5"/>
      <c r="L125" s="5"/>
      <c r="M125" s="5"/>
      <c r="N125" s="5"/>
      <c r="O125" s="5"/>
      <c r="P125" s="5"/>
      <c r="Q125" s="5"/>
      <c r="R125" s="5"/>
      <c r="S125" s="5"/>
    </row>
    <row r="126" spans="1:19" ht="14" x14ac:dyDescent="0.3">
      <c r="A126" s="19" t="s">
        <v>462</v>
      </c>
      <c r="B126" s="14" t="s">
        <v>463</v>
      </c>
      <c r="C126" s="22" t="s">
        <v>464</v>
      </c>
      <c r="D126" s="8">
        <v>7.0000000000000007E-2</v>
      </c>
      <c r="E126" s="4">
        <v>3</v>
      </c>
      <c r="F126" s="11">
        <v>1116.27</v>
      </c>
      <c r="G126" s="11">
        <v>6</v>
      </c>
      <c r="H126" s="5"/>
      <c r="I126" s="5"/>
      <c r="J126" s="5"/>
      <c r="K126" s="5"/>
      <c r="L126" s="5"/>
      <c r="M126" s="5"/>
      <c r="N126" s="5"/>
      <c r="O126" s="5"/>
      <c r="P126" s="5"/>
      <c r="Q126" s="5"/>
      <c r="R126" s="5"/>
      <c r="S126" s="5"/>
    </row>
    <row r="127" spans="1:19" ht="14" x14ac:dyDescent="0.3">
      <c r="A127" s="19" t="s">
        <v>465</v>
      </c>
      <c r="B127" s="14" t="s">
        <v>463</v>
      </c>
      <c r="C127" s="22" t="s">
        <v>466</v>
      </c>
      <c r="D127" s="8">
        <v>7.0000000000000007E-2</v>
      </c>
      <c r="E127" s="4">
        <v>3</v>
      </c>
      <c r="F127" s="11">
        <v>411.25</v>
      </c>
      <c r="G127" s="11">
        <v>5</v>
      </c>
      <c r="H127" s="5"/>
      <c r="I127" s="5"/>
      <c r="J127" s="5"/>
      <c r="K127" s="5"/>
      <c r="L127" s="5"/>
      <c r="M127" s="5"/>
      <c r="N127" s="5"/>
      <c r="O127" s="5"/>
      <c r="P127" s="5"/>
      <c r="Q127" s="5"/>
      <c r="R127" s="5"/>
      <c r="S127" s="5"/>
    </row>
    <row r="128" spans="1:19" ht="14" x14ac:dyDescent="0.3">
      <c r="A128" s="19" t="s">
        <v>467</v>
      </c>
      <c r="B128" s="16" t="s">
        <v>463</v>
      </c>
      <c r="C128" s="22" t="s">
        <v>468</v>
      </c>
      <c r="D128" s="8">
        <v>7.0000000000000007E-2</v>
      </c>
      <c r="E128" s="4">
        <v>3</v>
      </c>
      <c r="F128" s="11">
        <v>829.66</v>
      </c>
      <c r="G128" s="11">
        <v>6</v>
      </c>
      <c r="H128" s="5"/>
      <c r="I128" s="5"/>
      <c r="J128" s="5"/>
      <c r="K128" s="5"/>
      <c r="L128" s="5"/>
      <c r="M128" s="5"/>
      <c r="N128" s="5"/>
      <c r="O128" s="5"/>
      <c r="P128" s="5"/>
      <c r="Q128" s="5"/>
      <c r="R128" s="5"/>
      <c r="S128" s="5"/>
    </row>
    <row r="129" spans="1:19" ht="14" x14ac:dyDescent="0.3">
      <c r="A129" s="19" t="s">
        <v>469</v>
      </c>
      <c r="B129" s="16" t="s">
        <v>463</v>
      </c>
      <c r="C129" s="22" t="s">
        <v>470</v>
      </c>
      <c r="D129" s="8">
        <v>7.0000000000000007E-2</v>
      </c>
      <c r="E129" s="4">
        <v>3</v>
      </c>
      <c r="F129" s="11">
        <v>785.07</v>
      </c>
      <c r="G129" s="11">
        <v>6</v>
      </c>
      <c r="H129" s="5"/>
      <c r="I129" s="5"/>
      <c r="J129" s="5"/>
      <c r="K129" s="5"/>
      <c r="L129" s="5"/>
      <c r="M129" s="5"/>
      <c r="N129" s="5"/>
      <c r="O129" s="5"/>
      <c r="P129" s="5"/>
      <c r="Q129" s="5"/>
      <c r="R129" s="5"/>
      <c r="S129" s="5"/>
    </row>
    <row r="130" spans="1:19" ht="26" x14ac:dyDescent="0.3">
      <c r="A130" s="19" t="s">
        <v>471</v>
      </c>
      <c r="B130" s="16" t="s">
        <v>463</v>
      </c>
      <c r="C130" s="22" t="s">
        <v>472</v>
      </c>
      <c r="D130" s="8">
        <v>7.0000000000000007E-2</v>
      </c>
      <c r="E130" s="4">
        <v>3</v>
      </c>
      <c r="F130" s="11">
        <v>194.54</v>
      </c>
      <c r="G130" s="11">
        <v>4</v>
      </c>
      <c r="H130" s="5"/>
      <c r="I130" s="5"/>
      <c r="J130" s="5"/>
      <c r="K130" s="5"/>
      <c r="L130" s="5"/>
      <c r="M130" s="5"/>
      <c r="N130" s="5"/>
      <c r="O130" s="5"/>
      <c r="P130" s="5"/>
      <c r="Q130" s="5"/>
      <c r="R130" s="5"/>
      <c r="S130" s="5"/>
    </row>
    <row r="131" spans="1:19" ht="14" x14ac:dyDescent="0.3">
      <c r="A131" s="19" t="s">
        <v>473</v>
      </c>
      <c r="B131" s="16" t="s">
        <v>463</v>
      </c>
      <c r="C131" s="22" t="s">
        <v>474</v>
      </c>
      <c r="D131" s="8">
        <v>7.0000000000000007E-2</v>
      </c>
      <c r="E131" s="4">
        <v>3</v>
      </c>
      <c r="F131" s="11">
        <v>1130.1400000000001</v>
      </c>
      <c r="G131" s="11">
        <v>6</v>
      </c>
      <c r="H131" s="5"/>
      <c r="I131" s="5"/>
      <c r="J131" s="5"/>
      <c r="K131" s="5"/>
      <c r="L131" s="5"/>
      <c r="M131" s="5"/>
      <c r="N131" s="5"/>
      <c r="O131" s="5"/>
      <c r="P131" s="5"/>
      <c r="Q131" s="5"/>
      <c r="R131" s="5"/>
      <c r="S131" s="5"/>
    </row>
    <row r="132" spans="1:19" ht="14" x14ac:dyDescent="0.3">
      <c r="A132" s="19" t="s">
        <v>475</v>
      </c>
      <c r="B132" s="16" t="s">
        <v>463</v>
      </c>
      <c r="C132" s="22" t="s">
        <v>476</v>
      </c>
      <c r="D132" s="8">
        <v>5.6000000000000001E-2</v>
      </c>
      <c r="E132" s="4">
        <v>3</v>
      </c>
      <c r="F132" s="11">
        <v>351.88</v>
      </c>
      <c r="G132" s="11">
        <v>5</v>
      </c>
      <c r="H132" s="5"/>
      <c r="I132" s="5"/>
      <c r="J132" s="5"/>
      <c r="K132" s="5"/>
      <c r="L132" s="5"/>
      <c r="M132" s="5"/>
      <c r="N132" s="5"/>
      <c r="O132" s="5"/>
      <c r="P132" s="5"/>
      <c r="Q132" s="5"/>
      <c r="R132" s="5"/>
      <c r="S132" s="5"/>
    </row>
    <row r="133" spans="1:19" ht="26" x14ac:dyDescent="0.3">
      <c r="A133" s="19" t="s">
        <v>477</v>
      </c>
      <c r="B133" s="16" t="s">
        <v>463</v>
      </c>
      <c r="C133" s="22" t="s">
        <v>478</v>
      </c>
      <c r="D133" s="8">
        <v>5.6000000000000001E-2</v>
      </c>
      <c r="E133" s="4">
        <v>3</v>
      </c>
      <c r="F133" s="11">
        <v>616.52</v>
      </c>
      <c r="G133" s="11">
        <v>6</v>
      </c>
      <c r="H133" s="5"/>
      <c r="I133" s="5"/>
      <c r="J133" s="5"/>
      <c r="K133" s="5"/>
      <c r="L133" s="5"/>
      <c r="M133" s="5"/>
      <c r="N133" s="5"/>
      <c r="O133" s="5"/>
      <c r="P133" s="5"/>
      <c r="Q133" s="5"/>
      <c r="R133" s="5"/>
      <c r="S133" s="5"/>
    </row>
    <row r="134" spans="1:19" ht="39" x14ac:dyDescent="0.3">
      <c r="A134" s="19" t="s">
        <v>479</v>
      </c>
      <c r="B134" s="16" t="s">
        <v>463</v>
      </c>
      <c r="C134" s="22" t="s">
        <v>480</v>
      </c>
      <c r="D134" s="8">
        <v>5.6000000000000001E-2</v>
      </c>
      <c r="E134" s="4">
        <v>3</v>
      </c>
      <c r="F134" s="11">
        <v>1049.93</v>
      </c>
      <c r="G134" s="11">
        <v>6</v>
      </c>
      <c r="H134" s="5"/>
      <c r="I134" s="5"/>
      <c r="J134" s="5"/>
      <c r="K134" s="5"/>
      <c r="L134" s="5"/>
      <c r="M134" s="5"/>
      <c r="N134" s="5"/>
      <c r="O134" s="5"/>
      <c r="P134" s="5"/>
      <c r="Q134" s="5"/>
      <c r="R134" s="5"/>
      <c r="S134" s="5"/>
    </row>
    <row r="135" spans="1:19" ht="14" x14ac:dyDescent="0.3">
      <c r="A135" s="19" t="s">
        <v>481</v>
      </c>
      <c r="B135" s="16" t="s">
        <v>463</v>
      </c>
      <c r="C135" s="22" t="s">
        <v>482</v>
      </c>
      <c r="D135" s="8">
        <v>5.6000000000000001E-2</v>
      </c>
      <c r="E135" s="4">
        <v>3</v>
      </c>
      <c r="F135" s="11">
        <v>244.7</v>
      </c>
      <c r="G135" s="11">
        <v>5</v>
      </c>
      <c r="H135" s="5"/>
      <c r="I135" s="5"/>
      <c r="J135" s="5"/>
      <c r="K135" s="5"/>
      <c r="L135" s="5"/>
      <c r="M135" s="5"/>
      <c r="N135" s="5"/>
      <c r="O135" s="5"/>
      <c r="P135" s="5"/>
      <c r="Q135" s="5"/>
      <c r="R135" s="5"/>
      <c r="S135" s="5"/>
    </row>
    <row r="136" spans="1:19" ht="14" x14ac:dyDescent="0.3">
      <c r="A136" s="19" t="s">
        <v>483</v>
      </c>
      <c r="B136" s="16" t="s">
        <v>463</v>
      </c>
      <c r="C136" s="22" t="s">
        <v>484</v>
      </c>
      <c r="D136" s="8">
        <v>5.6000000000000001E-2</v>
      </c>
      <c r="E136" s="4">
        <v>3</v>
      </c>
      <c r="F136" s="11">
        <v>647.04999999999995</v>
      </c>
      <c r="G136" s="11">
        <v>6</v>
      </c>
      <c r="H136" s="5"/>
      <c r="I136" s="5"/>
      <c r="J136" s="5"/>
      <c r="K136" s="5"/>
      <c r="L136" s="5"/>
      <c r="M136" s="5"/>
      <c r="N136" s="5"/>
      <c r="O136" s="5"/>
      <c r="P136" s="5"/>
      <c r="Q136" s="5"/>
      <c r="R136" s="5"/>
      <c r="S136" s="5"/>
    </row>
    <row r="137" spans="1:19" ht="14" x14ac:dyDescent="0.3">
      <c r="A137" s="19" t="s">
        <v>485</v>
      </c>
      <c r="B137" s="16" t="s">
        <v>463</v>
      </c>
      <c r="C137" s="22" t="s">
        <v>486</v>
      </c>
      <c r="D137" s="8">
        <v>7.0000000000000007E-2</v>
      </c>
      <c r="E137" s="4">
        <v>3</v>
      </c>
      <c r="F137" s="11">
        <v>3584.17</v>
      </c>
      <c r="G137" s="11">
        <v>6</v>
      </c>
      <c r="H137" s="5"/>
      <c r="I137" s="5"/>
      <c r="J137" s="5"/>
      <c r="K137" s="5"/>
      <c r="L137" s="5"/>
      <c r="M137" s="5"/>
      <c r="N137" s="5"/>
      <c r="O137" s="5"/>
      <c r="P137" s="5"/>
      <c r="Q137" s="5"/>
      <c r="R137" s="5"/>
      <c r="S137" s="5"/>
    </row>
    <row r="138" spans="1:19" ht="14" x14ac:dyDescent="0.3">
      <c r="A138" s="19" t="s">
        <v>487</v>
      </c>
      <c r="B138" s="16" t="s">
        <v>463</v>
      </c>
      <c r="C138" s="22" t="s">
        <v>488</v>
      </c>
      <c r="D138" s="8">
        <v>7.0000000000000007E-2</v>
      </c>
      <c r="E138" s="4">
        <v>3</v>
      </c>
      <c r="F138" s="11">
        <v>1750.32</v>
      </c>
      <c r="G138" s="11">
        <v>6</v>
      </c>
      <c r="H138" s="5"/>
      <c r="I138" s="5"/>
      <c r="J138" s="5"/>
      <c r="K138" s="5"/>
      <c r="L138" s="5"/>
      <c r="M138" s="5"/>
      <c r="N138" s="5"/>
      <c r="O138" s="5"/>
      <c r="P138" s="5"/>
      <c r="Q138" s="5"/>
      <c r="R138" s="5"/>
      <c r="S138" s="5"/>
    </row>
    <row r="139" spans="1:19" ht="14" x14ac:dyDescent="0.3">
      <c r="A139" s="19" t="s">
        <v>489</v>
      </c>
      <c r="B139" s="16" t="s">
        <v>463</v>
      </c>
      <c r="C139" s="22" t="s">
        <v>490</v>
      </c>
      <c r="D139" s="8">
        <v>5.6000000000000001E-2</v>
      </c>
      <c r="E139" s="4">
        <v>3</v>
      </c>
      <c r="F139" s="11">
        <v>797.4</v>
      </c>
      <c r="G139" s="11">
        <v>6</v>
      </c>
      <c r="H139" s="5"/>
      <c r="I139" s="5"/>
      <c r="J139" s="5"/>
      <c r="K139" s="5"/>
      <c r="L139" s="5"/>
      <c r="M139" s="5"/>
      <c r="N139" s="5"/>
      <c r="O139" s="5"/>
      <c r="P139" s="5"/>
      <c r="Q139" s="5"/>
      <c r="R139" s="5"/>
      <c r="S139" s="5"/>
    </row>
    <row r="140" spans="1:19" ht="14" x14ac:dyDescent="0.3">
      <c r="A140" s="19" t="s">
        <v>491</v>
      </c>
      <c r="B140" s="16" t="s">
        <v>463</v>
      </c>
      <c r="C140" s="22" t="s">
        <v>492</v>
      </c>
      <c r="D140" s="8">
        <v>7.0000000000000007E-2</v>
      </c>
      <c r="E140" s="4">
        <v>3</v>
      </c>
      <c r="F140" s="11">
        <v>898.59</v>
      </c>
      <c r="G140" s="11">
        <v>6</v>
      </c>
      <c r="H140" s="5"/>
      <c r="I140" s="5"/>
      <c r="J140" s="5"/>
      <c r="K140" s="5"/>
      <c r="L140" s="5"/>
      <c r="M140" s="5"/>
      <c r="N140" s="5"/>
      <c r="O140" s="5"/>
      <c r="P140" s="5"/>
      <c r="Q140" s="5"/>
      <c r="R140" s="5"/>
      <c r="S140" s="5"/>
    </row>
    <row r="141" spans="1:19" ht="14" x14ac:dyDescent="0.3">
      <c r="A141" s="19" t="s">
        <v>493</v>
      </c>
      <c r="B141" s="16" t="s">
        <v>463</v>
      </c>
      <c r="C141" s="22" t="s">
        <v>494</v>
      </c>
      <c r="D141" s="8">
        <v>7.0000000000000007E-2</v>
      </c>
      <c r="E141" s="4">
        <v>3</v>
      </c>
      <c r="F141" s="11">
        <v>1746.61</v>
      </c>
      <c r="G141" s="11">
        <v>6</v>
      </c>
      <c r="H141" s="5"/>
      <c r="I141" s="5"/>
      <c r="J141" s="5"/>
      <c r="K141" s="5"/>
      <c r="L141" s="5"/>
      <c r="M141" s="5"/>
      <c r="N141" s="5"/>
      <c r="O141" s="5"/>
      <c r="P141" s="5"/>
      <c r="Q141" s="5"/>
      <c r="R141" s="5"/>
      <c r="S141" s="5"/>
    </row>
    <row r="142" spans="1:19" ht="14" x14ac:dyDescent="0.3">
      <c r="A142" s="19" t="s">
        <v>512</v>
      </c>
      <c r="B142" s="16" t="s">
        <v>513</v>
      </c>
      <c r="C142" s="13" t="s">
        <v>514</v>
      </c>
      <c r="D142" s="8">
        <v>9.7000000000000003E-2</v>
      </c>
      <c r="E142" s="4">
        <v>3</v>
      </c>
      <c r="F142" s="11">
        <v>100.34</v>
      </c>
      <c r="G142" s="11">
        <v>4</v>
      </c>
      <c r="H142" s="5"/>
      <c r="I142" s="5"/>
      <c r="J142" s="5"/>
      <c r="K142" s="5"/>
      <c r="L142" s="5"/>
      <c r="M142" s="5"/>
      <c r="N142" s="5"/>
      <c r="O142" s="5"/>
      <c r="P142" s="5"/>
      <c r="Q142" s="5"/>
      <c r="R142" s="5"/>
      <c r="S142" s="5"/>
    </row>
    <row r="143" spans="1:19" ht="14" x14ac:dyDescent="0.3">
      <c r="A143" s="19" t="s">
        <v>515</v>
      </c>
      <c r="B143" s="16" t="s">
        <v>513</v>
      </c>
      <c r="C143" s="22" t="s">
        <v>516</v>
      </c>
      <c r="D143" s="8">
        <v>9.7000000000000003E-2</v>
      </c>
      <c r="E143" s="4">
        <v>3</v>
      </c>
      <c r="F143" s="11">
        <v>20.88</v>
      </c>
      <c r="G143" s="11">
        <v>3</v>
      </c>
      <c r="H143" s="5"/>
      <c r="I143" s="5"/>
      <c r="J143" s="5"/>
      <c r="K143" s="5"/>
      <c r="L143" s="5"/>
      <c r="M143" s="5"/>
      <c r="N143" s="5"/>
      <c r="O143" s="5"/>
      <c r="P143" s="5"/>
      <c r="Q143" s="5"/>
      <c r="R143" s="5"/>
      <c r="S143" s="5"/>
    </row>
    <row r="144" spans="1:19" ht="14" x14ac:dyDescent="0.3">
      <c r="A144" s="19" t="s">
        <v>517</v>
      </c>
      <c r="B144" s="16" t="s">
        <v>513</v>
      </c>
      <c r="C144" s="22" t="s">
        <v>518</v>
      </c>
      <c r="D144" s="8">
        <v>9.7000000000000003E-2</v>
      </c>
      <c r="E144" s="4">
        <v>3</v>
      </c>
      <c r="F144" s="11">
        <v>9.36</v>
      </c>
      <c r="G144" s="11">
        <v>2</v>
      </c>
      <c r="H144" s="5"/>
      <c r="I144" s="5"/>
      <c r="J144" s="5"/>
      <c r="K144" s="5"/>
      <c r="L144" s="5"/>
      <c r="M144" s="5"/>
      <c r="N144" s="5"/>
      <c r="O144" s="5"/>
      <c r="P144" s="5"/>
      <c r="Q144" s="5"/>
      <c r="R144" s="5"/>
      <c r="S144" s="5"/>
    </row>
    <row r="145" spans="1:19" ht="14" x14ac:dyDescent="0.3">
      <c r="A145" s="19" t="s">
        <v>519</v>
      </c>
      <c r="B145" s="16" t="s">
        <v>513</v>
      </c>
      <c r="C145" s="22" t="s">
        <v>520</v>
      </c>
      <c r="D145" s="8">
        <v>9.7000000000000003E-2</v>
      </c>
      <c r="E145" s="4">
        <v>3</v>
      </c>
      <c r="F145" s="11">
        <v>106.8</v>
      </c>
      <c r="G145" s="11">
        <v>4</v>
      </c>
      <c r="H145" s="5"/>
      <c r="I145" s="5"/>
      <c r="J145" s="5"/>
      <c r="K145" s="5"/>
      <c r="L145" s="5"/>
      <c r="M145" s="5"/>
      <c r="N145" s="5"/>
      <c r="O145" s="5"/>
      <c r="P145" s="5"/>
      <c r="Q145" s="5"/>
      <c r="R145" s="5"/>
      <c r="S145" s="5"/>
    </row>
    <row r="146" spans="1:19" ht="14" x14ac:dyDescent="0.3">
      <c r="A146" s="19" t="s">
        <v>521</v>
      </c>
      <c r="B146" s="16" t="s">
        <v>513</v>
      </c>
      <c r="C146" s="22" t="s">
        <v>522</v>
      </c>
      <c r="D146" s="8">
        <v>9.7000000000000003E-2</v>
      </c>
      <c r="E146" s="4">
        <v>3</v>
      </c>
      <c r="F146" s="11">
        <v>45.36</v>
      </c>
      <c r="G146" s="11">
        <v>3</v>
      </c>
      <c r="H146" s="5"/>
      <c r="I146" s="5"/>
      <c r="J146" s="5"/>
      <c r="K146" s="5"/>
      <c r="L146" s="5"/>
      <c r="M146" s="5"/>
      <c r="N146" s="5"/>
      <c r="O146" s="5"/>
      <c r="P146" s="5"/>
      <c r="Q146" s="5"/>
      <c r="R146" s="5"/>
      <c r="S146" s="5"/>
    </row>
    <row r="147" spans="1:19" ht="14" x14ac:dyDescent="0.3">
      <c r="A147" s="19" t="s">
        <v>523</v>
      </c>
      <c r="B147" s="16" t="s">
        <v>513</v>
      </c>
      <c r="C147" s="16" t="s">
        <v>524</v>
      </c>
      <c r="D147" s="8">
        <v>9.7000000000000003E-2</v>
      </c>
      <c r="E147" s="4">
        <v>3</v>
      </c>
      <c r="F147" s="11">
        <v>132.54</v>
      </c>
      <c r="G147" s="11">
        <v>4</v>
      </c>
      <c r="H147" s="5"/>
      <c r="I147" s="5"/>
      <c r="J147" s="5"/>
      <c r="K147" s="5"/>
      <c r="L147" s="5"/>
      <c r="M147" s="5"/>
      <c r="N147" s="5"/>
      <c r="O147" s="5"/>
      <c r="P147" s="5"/>
      <c r="Q147" s="5"/>
      <c r="R147" s="5"/>
      <c r="S147" s="5"/>
    </row>
    <row r="148" spans="1:19" ht="14" x14ac:dyDescent="0.3">
      <c r="A148" s="19" t="s">
        <v>525</v>
      </c>
      <c r="B148" s="16" t="s">
        <v>513</v>
      </c>
      <c r="C148" s="22" t="s">
        <v>526</v>
      </c>
      <c r="D148" s="8">
        <v>9.7000000000000003E-2</v>
      </c>
      <c r="E148" s="4">
        <v>3</v>
      </c>
      <c r="F148" s="11">
        <v>82.42</v>
      </c>
      <c r="G148" s="11">
        <v>3</v>
      </c>
      <c r="H148" s="5"/>
      <c r="I148" s="5"/>
      <c r="J148" s="5"/>
      <c r="K148" s="5"/>
      <c r="L148" s="5"/>
      <c r="M148" s="5"/>
      <c r="N148" s="5"/>
      <c r="O148" s="5"/>
      <c r="P148" s="5"/>
      <c r="Q148" s="5"/>
      <c r="R148" s="5"/>
      <c r="S148" s="5"/>
    </row>
    <row r="149" spans="1:19" ht="14" x14ac:dyDescent="0.3">
      <c r="A149" s="19" t="s">
        <v>531</v>
      </c>
      <c r="B149" s="16" t="s">
        <v>513</v>
      </c>
      <c r="C149" s="16" t="s">
        <v>532</v>
      </c>
      <c r="D149" s="8">
        <v>9.7000000000000003E-2</v>
      </c>
      <c r="E149" s="4">
        <v>3</v>
      </c>
      <c r="F149" s="11">
        <v>41.86</v>
      </c>
      <c r="G149" s="11">
        <v>3</v>
      </c>
      <c r="H149" s="5"/>
      <c r="I149" s="5"/>
      <c r="J149" s="5"/>
      <c r="K149" s="5"/>
      <c r="L149" s="5"/>
      <c r="M149" s="5"/>
      <c r="N149" s="5"/>
      <c r="O149" s="5"/>
      <c r="P149" s="5"/>
      <c r="Q149" s="5"/>
      <c r="R149" s="5"/>
      <c r="S149" s="5"/>
    </row>
    <row r="150" spans="1:19" ht="14" x14ac:dyDescent="0.3">
      <c r="A150" s="19" t="s">
        <v>535</v>
      </c>
      <c r="B150" s="16" t="s">
        <v>513</v>
      </c>
      <c r="C150" s="22" t="s">
        <v>536</v>
      </c>
      <c r="D150" s="8">
        <v>9.7000000000000003E-2</v>
      </c>
      <c r="E150" s="4">
        <v>3</v>
      </c>
      <c r="F150" s="11">
        <v>63.81</v>
      </c>
      <c r="G150" s="11">
        <v>3</v>
      </c>
      <c r="H150" s="5"/>
      <c r="I150" s="5"/>
      <c r="J150" s="5"/>
      <c r="K150" s="5"/>
      <c r="L150" s="5"/>
      <c r="M150" s="5"/>
      <c r="N150" s="5"/>
      <c r="O150" s="5"/>
      <c r="P150" s="5"/>
      <c r="Q150" s="5"/>
      <c r="R150" s="5"/>
      <c r="S150" s="5"/>
    </row>
    <row r="151" spans="1:19" ht="14" x14ac:dyDescent="0.3">
      <c r="A151" s="19" t="s">
        <v>571</v>
      </c>
      <c r="B151" s="18" t="s">
        <v>572</v>
      </c>
      <c r="C151" s="22" t="s">
        <v>573</v>
      </c>
      <c r="D151" s="8">
        <v>5.5E-2</v>
      </c>
      <c r="E151" s="4">
        <v>3</v>
      </c>
      <c r="F151" s="11">
        <v>468.09</v>
      </c>
      <c r="G151" s="11">
        <v>5</v>
      </c>
      <c r="H151" s="5"/>
      <c r="I151" s="5"/>
      <c r="J151" s="5"/>
      <c r="K151" s="5"/>
      <c r="L151" s="5"/>
      <c r="M151" s="5"/>
      <c r="N151" s="5"/>
      <c r="O151" s="5"/>
      <c r="P151" s="5"/>
      <c r="Q151" s="5"/>
      <c r="R151" s="5"/>
      <c r="S151" s="5"/>
    </row>
    <row r="152" spans="1:19" ht="14" x14ac:dyDescent="0.3">
      <c r="A152" s="19" t="s">
        <v>574</v>
      </c>
      <c r="B152" s="18" t="s">
        <v>572</v>
      </c>
      <c r="C152" s="22" t="s">
        <v>575</v>
      </c>
      <c r="D152" s="8">
        <v>5.5E-2</v>
      </c>
      <c r="E152" s="4">
        <v>3</v>
      </c>
      <c r="F152" s="11">
        <v>562.53</v>
      </c>
      <c r="G152" s="11">
        <v>6</v>
      </c>
      <c r="H152" s="5"/>
      <c r="I152" s="5"/>
      <c r="J152" s="5"/>
      <c r="K152" s="5"/>
      <c r="L152" s="5"/>
      <c r="M152" s="5"/>
      <c r="N152" s="5"/>
      <c r="O152" s="5"/>
      <c r="P152" s="5"/>
      <c r="Q152" s="5"/>
      <c r="R152" s="5"/>
      <c r="S152" s="5"/>
    </row>
    <row r="153" spans="1:19" ht="14" x14ac:dyDescent="0.3">
      <c r="A153" s="19" t="s">
        <v>576</v>
      </c>
      <c r="B153" s="18" t="s">
        <v>572</v>
      </c>
      <c r="C153" s="16" t="s">
        <v>577</v>
      </c>
      <c r="D153" s="8">
        <v>5.5E-2</v>
      </c>
      <c r="E153" s="4">
        <v>3</v>
      </c>
      <c r="F153" s="11">
        <v>371.71</v>
      </c>
      <c r="G153" s="11">
        <v>5</v>
      </c>
      <c r="H153" s="5"/>
      <c r="I153" s="5"/>
      <c r="J153" s="5"/>
      <c r="K153" s="5"/>
      <c r="L153" s="5"/>
      <c r="M153" s="5"/>
      <c r="N153" s="5"/>
      <c r="O153" s="5"/>
      <c r="P153" s="5"/>
      <c r="Q153" s="5"/>
      <c r="R153" s="5"/>
      <c r="S153" s="5"/>
    </row>
    <row r="154" spans="1:19" ht="14" x14ac:dyDescent="0.3">
      <c r="A154" s="19" t="s">
        <v>586</v>
      </c>
      <c r="B154" s="18" t="s">
        <v>572</v>
      </c>
      <c r="C154" s="22" t="s">
        <v>587</v>
      </c>
      <c r="D154" s="8">
        <v>5.5E-2</v>
      </c>
      <c r="E154" s="4">
        <v>3</v>
      </c>
      <c r="F154" s="11">
        <v>463.44</v>
      </c>
      <c r="G154" s="11">
        <v>5</v>
      </c>
      <c r="H154" s="5"/>
      <c r="I154" s="5"/>
      <c r="J154" s="5"/>
      <c r="K154" s="5"/>
      <c r="L154" s="5"/>
      <c r="M154" s="5"/>
      <c r="N154" s="5"/>
      <c r="O154" s="5"/>
      <c r="P154" s="5"/>
      <c r="Q154" s="5"/>
      <c r="R154" s="5"/>
      <c r="S154" s="5"/>
    </row>
    <row r="155" spans="1:19" ht="14" x14ac:dyDescent="0.3">
      <c r="A155" s="19" t="s">
        <v>588</v>
      </c>
      <c r="B155" s="36" t="s">
        <v>572</v>
      </c>
      <c r="C155" s="16" t="s">
        <v>572</v>
      </c>
      <c r="D155" s="8">
        <v>5.5E-2</v>
      </c>
      <c r="E155" s="4">
        <v>3</v>
      </c>
      <c r="F155" s="11">
        <v>686.59</v>
      </c>
      <c r="G155" s="11">
        <v>6</v>
      </c>
      <c r="H155" s="5"/>
      <c r="I155" s="5"/>
      <c r="J155" s="5"/>
      <c r="K155" s="5"/>
      <c r="L155" s="5"/>
      <c r="M155" s="5"/>
      <c r="N155" s="5"/>
      <c r="O155" s="5"/>
      <c r="P155" s="5"/>
      <c r="Q155" s="5"/>
      <c r="R155" s="5"/>
      <c r="S155" s="5"/>
    </row>
    <row r="156" spans="1:19" ht="14" x14ac:dyDescent="0.3">
      <c r="A156" s="19" t="s">
        <v>589</v>
      </c>
      <c r="B156" s="14" t="s">
        <v>590</v>
      </c>
      <c r="C156" s="22" t="s">
        <v>591</v>
      </c>
      <c r="D156" s="8">
        <v>5.1999999999999998E-2</v>
      </c>
      <c r="E156" s="4">
        <v>3</v>
      </c>
      <c r="F156" s="11">
        <v>0</v>
      </c>
      <c r="G156" s="11">
        <v>0</v>
      </c>
      <c r="H156" s="5"/>
      <c r="I156" s="5"/>
      <c r="J156" s="5"/>
      <c r="K156" s="5"/>
      <c r="L156" s="5"/>
      <c r="M156" s="5"/>
      <c r="N156" s="5"/>
      <c r="O156" s="5"/>
      <c r="P156" s="5"/>
      <c r="Q156" s="5"/>
      <c r="R156" s="5"/>
      <c r="S156" s="5"/>
    </row>
    <row r="157" spans="1:19" ht="14" x14ac:dyDescent="0.3">
      <c r="A157" s="19" t="s">
        <v>592</v>
      </c>
      <c r="B157" s="14" t="s">
        <v>590</v>
      </c>
      <c r="C157" s="22" t="s">
        <v>593</v>
      </c>
      <c r="D157" s="8">
        <v>5.1999999999999998E-2</v>
      </c>
      <c r="E157" s="4">
        <v>3</v>
      </c>
      <c r="F157" s="11">
        <v>1.93</v>
      </c>
      <c r="G157" s="11">
        <v>2</v>
      </c>
      <c r="H157" s="5"/>
      <c r="I157" s="5"/>
      <c r="J157" s="5"/>
      <c r="K157" s="5"/>
      <c r="L157" s="5"/>
      <c r="M157" s="5"/>
      <c r="N157" s="5"/>
      <c r="O157" s="5"/>
      <c r="P157" s="5"/>
      <c r="Q157" s="5"/>
      <c r="R157" s="5"/>
      <c r="S157" s="5"/>
    </row>
    <row r="158" spans="1:19" ht="14" x14ac:dyDescent="0.3">
      <c r="A158" s="19" t="s">
        <v>594</v>
      </c>
      <c r="B158" s="14" t="s">
        <v>590</v>
      </c>
      <c r="C158" s="22" t="s">
        <v>595</v>
      </c>
      <c r="D158" s="8">
        <v>5.1999999999999998E-2</v>
      </c>
      <c r="E158" s="4">
        <v>3</v>
      </c>
      <c r="F158" s="11">
        <v>0</v>
      </c>
      <c r="G158" s="11">
        <v>0</v>
      </c>
      <c r="H158" s="5"/>
      <c r="I158" s="5"/>
      <c r="J158" s="5"/>
      <c r="K158" s="5"/>
      <c r="L158" s="5"/>
      <c r="M158" s="5"/>
      <c r="N158" s="5"/>
      <c r="O158" s="5"/>
      <c r="P158" s="5"/>
      <c r="Q158" s="5"/>
      <c r="R158" s="5"/>
      <c r="S158" s="5"/>
    </row>
    <row r="159" spans="1:19" ht="14" x14ac:dyDescent="0.3">
      <c r="A159" s="19" t="s">
        <v>596</v>
      </c>
      <c r="B159" s="14" t="s">
        <v>590</v>
      </c>
      <c r="C159" s="22" t="s">
        <v>597</v>
      </c>
      <c r="D159" s="8">
        <v>5.1999999999999998E-2</v>
      </c>
      <c r="E159" s="4">
        <v>3</v>
      </c>
      <c r="F159" s="11">
        <v>11.89</v>
      </c>
      <c r="G159" s="11">
        <v>3</v>
      </c>
      <c r="H159" s="5"/>
      <c r="I159" s="5"/>
      <c r="J159" s="5"/>
      <c r="K159" s="5"/>
      <c r="L159" s="5"/>
      <c r="M159" s="5"/>
      <c r="N159" s="5"/>
      <c r="O159" s="5"/>
      <c r="P159" s="5"/>
      <c r="Q159" s="5"/>
      <c r="R159" s="5"/>
      <c r="S159" s="5"/>
    </row>
    <row r="160" spans="1:19" ht="14" x14ac:dyDescent="0.3">
      <c r="A160" s="19" t="s">
        <v>598</v>
      </c>
      <c r="B160" s="14" t="s">
        <v>590</v>
      </c>
      <c r="C160" s="22" t="s">
        <v>599</v>
      </c>
      <c r="D160" s="8">
        <v>5.1999999999999998E-2</v>
      </c>
      <c r="E160" s="4">
        <v>3</v>
      </c>
      <c r="F160" s="11">
        <v>0</v>
      </c>
      <c r="G160" s="11">
        <v>0</v>
      </c>
      <c r="H160" s="5"/>
      <c r="I160" s="5"/>
      <c r="J160" s="5"/>
      <c r="K160" s="5"/>
      <c r="L160" s="5"/>
      <c r="M160" s="5"/>
      <c r="N160" s="5"/>
      <c r="O160" s="5"/>
      <c r="P160" s="5"/>
      <c r="Q160" s="5"/>
      <c r="R160" s="5"/>
      <c r="S160" s="5"/>
    </row>
    <row r="161" spans="1:19" ht="14" x14ac:dyDescent="0.3">
      <c r="A161" s="19" t="s">
        <v>600</v>
      </c>
      <c r="B161" s="14" t="s">
        <v>590</v>
      </c>
      <c r="C161" s="22" t="s">
        <v>601</v>
      </c>
      <c r="D161" s="8">
        <v>5.1999999999999998E-2</v>
      </c>
      <c r="E161" s="4">
        <v>3</v>
      </c>
      <c r="F161" s="11">
        <v>0</v>
      </c>
      <c r="G161" s="11">
        <v>0</v>
      </c>
      <c r="H161" s="5"/>
      <c r="I161" s="5"/>
      <c r="J161" s="5"/>
      <c r="K161" s="5"/>
      <c r="L161" s="5"/>
      <c r="M161" s="5"/>
      <c r="N161" s="5"/>
      <c r="O161" s="5"/>
      <c r="P161" s="5"/>
      <c r="Q161" s="5"/>
      <c r="R161" s="5"/>
      <c r="S161" s="5"/>
    </row>
    <row r="162" spans="1:19" ht="14" x14ac:dyDescent="0.3">
      <c r="A162" s="19" t="s">
        <v>602</v>
      </c>
      <c r="B162" s="14" t="s">
        <v>590</v>
      </c>
      <c r="C162" s="22" t="s">
        <v>603</v>
      </c>
      <c r="D162" s="8">
        <v>5.1999999999999998E-2</v>
      </c>
      <c r="E162" s="4">
        <v>3</v>
      </c>
      <c r="F162" s="11">
        <v>1.85</v>
      </c>
      <c r="G162" s="11">
        <v>2</v>
      </c>
      <c r="H162" s="5"/>
      <c r="I162" s="5"/>
      <c r="J162" s="5"/>
      <c r="K162" s="5"/>
      <c r="L162" s="5"/>
      <c r="M162" s="5"/>
      <c r="N162" s="5"/>
      <c r="O162" s="5"/>
      <c r="P162" s="5"/>
      <c r="Q162" s="5"/>
      <c r="R162" s="5"/>
      <c r="S162" s="5"/>
    </row>
    <row r="163" spans="1:19" ht="14" x14ac:dyDescent="0.3">
      <c r="A163" s="19" t="s">
        <v>604</v>
      </c>
      <c r="B163" s="14" t="s">
        <v>590</v>
      </c>
      <c r="C163" s="22" t="s">
        <v>605</v>
      </c>
      <c r="D163" s="8">
        <v>5.1999999999999998E-2</v>
      </c>
      <c r="E163" s="4">
        <v>3</v>
      </c>
      <c r="F163" s="11">
        <v>135.63</v>
      </c>
      <c r="G163" s="11">
        <v>4</v>
      </c>
      <c r="H163" s="5"/>
      <c r="I163" s="5"/>
      <c r="J163" s="5"/>
      <c r="K163" s="5"/>
      <c r="L163" s="5"/>
      <c r="M163" s="5"/>
      <c r="N163" s="5"/>
      <c r="O163" s="5"/>
      <c r="P163" s="5"/>
      <c r="Q163" s="5"/>
      <c r="R163" s="5"/>
      <c r="S163" s="5"/>
    </row>
    <row r="164" spans="1:19" ht="14" x14ac:dyDescent="0.3">
      <c r="A164" s="19" t="s">
        <v>606</v>
      </c>
      <c r="B164" s="14" t="s">
        <v>590</v>
      </c>
      <c r="C164" s="22" t="s">
        <v>607</v>
      </c>
      <c r="D164" s="8">
        <v>5.1999999999999998E-2</v>
      </c>
      <c r="E164" s="4">
        <v>3</v>
      </c>
      <c r="F164" s="11">
        <v>53.16</v>
      </c>
      <c r="G164" s="11">
        <v>3</v>
      </c>
      <c r="H164" s="5"/>
      <c r="I164" s="5"/>
      <c r="J164" s="5"/>
      <c r="K164" s="5"/>
      <c r="L164" s="5"/>
      <c r="M164" s="5"/>
      <c r="N164" s="5"/>
      <c r="O164" s="5"/>
      <c r="P164" s="5"/>
      <c r="Q164" s="5"/>
      <c r="R164" s="5"/>
      <c r="S164" s="5"/>
    </row>
    <row r="165" spans="1:19" ht="14" x14ac:dyDescent="0.3">
      <c r="A165" s="20" t="s">
        <v>608</v>
      </c>
      <c r="B165" s="7" t="s">
        <v>609</v>
      </c>
      <c r="C165" s="22" t="s">
        <v>610</v>
      </c>
      <c r="D165" s="8">
        <v>7.3999999999999996E-2</v>
      </c>
      <c r="E165" s="4">
        <v>3</v>
      </c>
      <c r="F165" s="11">
        <v>417.16</v>
      </c>
      <c r="G165" s="11">
        <v>5</v>
      </c>
      <c r="H165" s="5"/>
      <c r="I165" s="5"/>
      <c r="J165" s="5"/>
      <c r="K165" s="5"/>
      <c r="L165" s="5"/>
      <c r="M165" s="5"/>
      <c r="N165" s="5"/>
      <c r="O165" s="5"/>
      <c r="P165" s="5"/>
      <c r="Q165" s="5"/>
      <c r="R165" s="5"/>
      <c r="S165" s="5"/>
    </row>
    <row r="166" spans="1:19" ht="14" x14ac:dyDescent="0.3">
      <c r="A166" s="20" t="s">
        <v>611</v>
      </c>
      <c r="B166" s="7" t="s">
        <v>609</v>
      </c>
      <c r="C166" s="22" t="s">
        <v>612</v>
      </c>
      <c r="D166" s="8">
        <v>7.3999999999999996E-2</v>
      </c>
      <c r="E166" s="4">
        <v>3</v>
      </c>
      <c r="F166" s="11">
        <v>1165.17</v>
      </c>
      <c r="G166" s="11">
        <v>6</v>
      </c>
      <c r="H166" s="5"/>
      <c r="I166" s="5"/>
      <c r="J166" s="5"/>
      <c r="K166" s="5"/>
      <c r="L166" s="5"/>
      <c r="M166" s="5"/>
      <c r="N166" s="5"/>
      <c r="O166" s="5"/>
      <c r="P166" s="5"/>
      <c r="Q166" s="5"/>
      <c r="R166" s="5"/>
      <c r="S166" s="5"/>
    </row>
    <row r="167" spans="1:19" ht="14" x14ac:dyDescent="0.3">
      <c r="A167" s="20" t="s">
        <v>613</v>
      </c>
      <c r="B167" s="7" t="s">
        <v>609</v>
      </c>
      <c r="C167" s="22" t="s">
        <v>614</v>
      </c>
      <c r="D167" s="8">
        <v>7.3999999999999996E-2</v>
      </c>
      <c r="E167" s="4">
        <v>3</v>
      </c>
      <c r="F167" s="11">
        <v>383.84</v>
      </c>
      <c r="G167" s="11">
        <v>5</v>
      </c>
      <c r="H167" s="5"/>
      <c r="I167" s="5"/>
      <c r="J167" s="5"/>
      <c r="K167" s="5"/>
      <c r="L167" s="5"/>
      <c r="M167" s="5"/>
      <c r="N167" s="5"/>
      <c r="O167" s="5"/>
      <c r="P167" s="5"/>
      <c r="Q167" s="5"/>
      <c r="R167" s="5"/>
      <c r="S167" s="5"/>
    </row>
    <row r="168" spans="1:19" ht="14" x14ac:dyDescent="0.3">
      <c r="A168" s="20" t="s">
        <v>615</v>
      </c>
      <c r="B168" s="7" t="s">
        <v>609</v>
      </c>
      <c r="C168" s="22" t="s">
        <v>616</v>
      </c>
      <c r="D168" s="8">
        <v>7.3999999999999996E-2</v>
      </c>
      <c r="E168" s="4">
        <v>3</v>
      </c>
      <c r="F168" s="11">
        <v>272.48</v>
      </c>
      <c r="G168" s="11">
        <v>5</v>
      </c>
      <c r="H168" s="5"/>
      <c r="I168" s="5"/>
      <c r="J168" s="5"/>
      <c r="K168" s="5"/>
      <c r="L168" s="5"/>
      <c r="M168" s="5"/>
      <c r="N168" s="5"/>
      <c r="O168" s="5"/>
      <c r="P168" s="5"/>
      <c r="Q168" s="5"/>
      <c r="R168" s="5"/>
      <c r="S168" s="5"/>
    </row>
    <row r="169" spans="1:19" ht="14" x14ac:dyDescent="0.3">
      <c r="A169" s="20" t="s">
        <v>617</v>
      </c>
      <c r="B169" s="7" t="s">
        <v>609</v>
      </c>
      <c r="C169" s="22" t="s">
        <v>618</v>
      </c>
      <c r="D169" s="8">
        <v>7.3999999999999996E-2</v>
      </c>
      <c r="E169" s="4">
        <v>3</v>
      </c>
      <c r="F169" s="11">
        <v>292.54000000000002</v>
      </c>
      <c r="G169" s="11">
        <v>5</v>
      </c>
      <c r="H169" s="5"/>
      <c r="I169" s="5"/>
      <c r="J169" s="5"/>
      <c r="K169" s="5"/>
      <c r="L169" s="5"/>
      <c r="M169" s="5"/>
      <c r="N169" s="5"/>
      <c r="O169" s="5"/>
      <c r="P169" s="5"/>
      <c r="Q169" s="5"/>
      <c r="R169" s="5"/>
      <c r="S169" s="5"/>
    </row>
    <row r="170" spans="1:19" ht="14" x14ac:dyDescent="0.3">
      <c r="A170" s="20" t="s">
        <v>619</v>
      </c>
      <c r="B170" s="7" t="s">
        <v>609</v>
      </c>
      <c r="C170" s="22" t="s">
        <v>620</v>
      </c>
      <c r="D170" s="8">
        <v>7.3999999999999996E-2</v>
      </c>
      <c r="E170" s="4">
        <v>3</v>
      </c>
      <c r="F170" s="11">
        <v>999.73</v>
      </c>
      <c r="G170" s="11">
        <v>6</v>
      </c>
      <c r="H170" s="5"/>
      <c r="I170" s="5"/>
      <c r="J170" s="5"/>
      <c r="K170" s="5"/>
      <c r="L170" s="5"/>
      <c r="M170" s="5"/>
      <c r="N170" s="5"/>
      <c r="O170" s="5"/>
      <c r="P170" s="5"/>
      <c r="Q170" s="5"/>
      <c r="R170" s="5"/>
      <c r="S170" s="5"/>
    </row>
    <row r="171" spans="1:19" ht="14" x14ac:dyDescent="0.3">
      <c r="A171" s="20" t="s">
        <v>621</v>
      </c>
      <c r="B171" s="7" t="s">
        <v>609</v>
      </c>
      <c r="C171" s="22" t="s">
        <v>622</v>
      </c>
      <c r="D171" s="8">
        <v>7.3999999999999996E-2</v>
      </c>
      <c r="E171" s="4">
        <v>3</v>
      </c>
      <c r="F171" s="11">
        <v>360.85</v>
      </c>
      <c r="G171" s="11">
        <v>5</v>
      </c>
      <c r="H171" s="5"/>
      <c r="I171" s="5"/>
      <c r="J171" s="5"/>
      <c r="K171" s="5"/>
      <c r="L171" s="5"/>
      <c r="M171" s="5"/>
      <c r="N171" s="5"/>
      <c r="O171" s="5"/>
      <c r="P171" s="5"/>
      <c r="Q171" s="5"/>
      <c r="R171" s="5"/>
      <c r="S171" s="5"/>
    </row>
    <row r="172" spans="1:19" ht="14" x14ac:dyDescent="0.3">
      <c r="A172" s="20" t="s">
        <v>623</v>
      </c>
      <c r="B172" s="7" t="s">
        <v>609</v>
      </c>
      <c r="C172" s="22" t="s">
        <v>624</v>
      </c>
      <c r="D172" s="8">
        <v>7.3999999999999996E-2</v>
      </c>
      <c r="E172" s="4">
        <v>3</v>
      </c>
      <c r="F172" s="11">
        <v>566.97</v>
      </c>
      <c r="G172" s="11">
        <v>6</v>
      </c>
      <c r="H172" s="5"/>
      <c r="I172" s="5"/>
      <c r="J172" s="5"/>
      <c r="K172" s="5"/>
      <c r="L172" s="5"/>
      <c r="M172" s="5"/>
      <c r="N172" s="5"/>
      <c r="O172" s="5"/>
      <c r="P172" s="5"/>
      <c r="Q172" s="5"/>
      <c r="R172" s="5"/>
      <c r="S172" s="5"/>
    </row>
    <row r="173" spans="1:19" ht="14" x14ac:dyDescent="0.3">
      <c r="A173" s="20" t="s">
        <v>625</v>
      </c>
      <c r="B173" s="7" t="s">
        <v>609</v>
      </c>
      <c r="C173" s="22" t="s">
        <v>626</v>
      </c>
      <c r="D173" s="8">
        <v>7.3999999999999996E-2</v>
      </c>
      <c r="E173" s="4">
        <v>3</v>
      </c>
      <c r="F173" s="11">
        <v>547.87</v>
      </c>
      <c r="G173" s="11">
        <v>6</v>
      </c>
      <c r="H173" s="5"/>
      <c r="I173" s="5"/>
      <c r="J173" s="5"/>
      <c r="K173" s="5"/>
      <c r="L173" s="5"/>
      <c r="M173" s="5"/>
      <c r="N173" s="5"/>
      <c r="O173" s="5"/>
      <c r="P173" s="5"/>
      <c r="Q173" s="5"/>
      <c r="R173" s="5"/>
      <c r="S173" s="5"/>
    </row>
    <row r="174" spans="1:19" ht="14" x14ac:dyDescent="0.3">
      <c r="A174" s="20" t="s">
        <v>627</v>
      </c>
      <c r="B174" s="7" t="s">
        <v>609</v>
      </c>
      <c r="C174" s="22" t="s">
        <v>628</v>
      </c>
      <c r="D174" s="8">
        <v>7.3999999999999996E-2</v>
      </c>
      <c r="E174" s="4">
        <v>3</v>
      </c>
      <c r="F174" s="11">
        <v>217.46</v>
      </c>
      <c r="G174" s="11">
        <v>5</v>
      </c>
      <c r="H174" s="5"/>
      <c r="I174" s="5"/>
      <c r="J174" s="5"/>
      <c r="K174" s="5"/>
      <c r="L174" s="5"/>
      <c r="M174" s="5"/>
      <c r="N174" s="5"/>
      <c r="O174" s="5"/>
      <c r="P174" s="5"/>
      <c r="Q174" s="5"/>
      <c r="R174" s="5"/>
      <c r="S174" s="5"/>
    </row>
    <row r="175" spans="1:19" ht="14" x14ac:dyDescent="0.3">
      <c r="A175" s="20" t="s">
        <v>629</v>
      </c>
      <c r="B175" s="7" t="s">
        <v>609</v>
      </c>
      <c r="C175" s="22" t="s">
        <v>630</v>
      </c>
      <c r="D175" s="8">
        <v>7.3999999999999996E-2</v>
      </c>
      <c r="E175" s="4">
        <v>3</v>
      </c>
      <c r="F175" s="11">
        <v>241.44</v>
      </c>
      <c r="G175" s="11">
        <v>5</v>
      </c>
      <c r="H175" s="5"/>
      <c r="I175" s="5"/>
      <c r="J175" s="5"/>
      <c r="K175" s="5"/>
      <c r="L175" s="5"/>
      <c r="M175" s="5"/>
      <c r="N175" s="5"/>
      <c r="O175" s="5"/>
      <c r="P175" s="5"/>
      <c r="Q175" s="5"/>
      <c r="R175" s="5"/>
      <c r="S175" s="5"/>
    </row>
    <row r="176" spans="1:19" ht="14" x14ac:dyDescent="0.3">
      <c r="A176" s="20" t="s">
        <v>631</v>
      </c>
      <c r="B176" s="7" t="s">
        <v>609</v>
      </c>
      <c r="C176" s="16" t="s">
        <v>632</v>
      </c>
      <c r="D176" s="8">
        <v>7.3999999999999996E-2</v>
      </c>
      <c r="E176" s="4">
        <v>3</v>
      </c>
      <c r="F176" s="11">
        <v>455.51</v>
      </c>
      <c r="G176" s="11">
        <v>5</v>
      </c>
      <c r="H176" s="5"/>
      <c r="I176" s="5"/>
      <c r="J176" s="5"/>
      <c r="K176" s="5"/>
      <c r="L176" s="5"/>
      <c r="M176" s="5"/>
      <c r="N176" s="5"/>
      <c r="O176" s="5"/>
      <c r="P176" s="5"/>
      <c r="Q176" s="5"/>
      <c r="R176" s="5"/>
      <c r="S176" s="5"/>
    </row>
    <row r="177" spans="1:19" ht="14" x14ac:dyDescent="0.3">
      <c r="A177" s="20" t="s">
        <v>633</v>
      </c>
      <c r="B177" s="7" t="s">
        <v>609</v>
      </c>
      <c r="C177" s="16" t="s">
        <v>634</v>
      </c>
      <c r="D177" s="8">
        <v>7.3999999999999996E-2</v>
      </c>
      <c r="E177" s="4">
        <v>3</v>
      </c>
      <c r="F177" s="11">
        <v>480.82</v>
      </c>
      <c r="G177" s="11">
        <v>5</v>
      </c>
      <c r="H177" s="5"/>
      <c r="I177" s="5"/>
      <c r="J177" s="5"/>
      <c r="K177" s="5"/>
      <c r="L177" s="5"/>
      <c r="M177" s="5"/>
      <c r="N177" s="5"/>
      <c r="O177" s="5"/>
      <c r="P177" s="5"/>
      <c r="Q177" s="5"/>
      <c r="R177" s="5"/>
      <c r="S177" s="5"/>
    </row>
    <row r="178" spans="1:19" ht="14" x14ac:dyDescent="0.3">
      <c r="A178" s="20" t="s">
        <v>635</v>
      </c>
      <c r="B178" s="7" t="s">
        <v>609</v>
      </c>
      <c r="C178" s="16" t="s">
        <v>636</v>
      </c>
      <c r="D178" s="8">
        <v>7.3999999999999996E-2</v>
      </c>
      <c r="E178" s="4">
        <v>3</v>
      </c>
      <c r="F178" s="11">
        <v>367.99</v>
      </c>
      <c r="G178" s="11">
        <v>5</v>
      </c>
      <c r="H178" s="5"/>
      <c r="I178" s="5"/>
      <c r="J178" s="5"/>
      <c r="K178" s="5"/>
      <c r="L178" s="5"/>
      <c r="M178" s="5"/>
      <c r="N178" s="5"/>
      <c r="O178" s="5"/>
      <c r="P178" s="5"/>
      <c r="Q178" s="5"/>
      <c r="R178" s="5"/>
      <c r="S178" s="5"/>
    </row>
    <row r="179" spans="1:19" ht="14" x14ac:dyDescent="0.3">
      <c r="A179" s="20" t="s">
        <v>637</v>
      </c>
      <c r="B179" s="7" t="s">
        <v>609</v>
      </c>
      <c r="C179" s="22" t="s">
        <v>609</v>
      </c>
      <c r="D179" s="8">
        <v>7.3999999999999996E-2</v>
      </c>
      <c r="E179" s="4">
        <v>3</v>
      </c>
      <c r="F179" s="11">
        <v>436.72</v>
      </c>
      <c r="G179" s="11">
        <v>5</v>
      </c>
      <c r="H179" s="5"/>
      <c r="I179" s="5"/>
      <c r="J179" s="5"/>
      <c r="K179" s="5"/>
      <c r="L179" s="5"/>
      <c r="M179" s="5"/>
      <c r="N179" s="5"/>
      <c r="O179" s="5"/>
      <c r="P179" s="5"/>
      <c r="Q179" s="5"/>
      <c r="R179" s="5"/>
      <c r="S179" s="5"/>
    </row>
    <row r="180" spans="1:19" ht="14" x14ac:dyDescent="0.3">
      <c r="A180" s="20" t="s">
        <v>638</v>
      </c>
      <c r="B180" s="7" t="s">
        <v>609</v>
      </c>
      <c r="C180" s="16" t="s">
        <v>639</v>
      </c>
      <c r="D180" s="8">
        <v>7.3999999999999996E-2</v>
      </c>
      <c r="E180" s="4">
        <v>3</v>
      </c>
      <c r="F180" s="11">
        <v>419.94</v>
      </c>
      <c r="G180" s="11">
        <v>5</v>
      </c>
      <c r="H180" s="5"/>
      <c r="I180" s="5"/>
      <c r="J180" s="5"/>
      <c r="K180" s="5"/>
      <c r="L180" s="5"/>
      <c r="M180" s="5"/>
      <c r="N180" s="5"/>
      <c r="O180" s="5"/>
      <c r="P180" s="5"/>
      <c r="Q180" s="5"/>
      <c r="R180" s="5"/>
      <c r="S180" s="5"/>
    </row>
    <row r="181" spans="1:19" ht="14" x14ac:dyDescent="0.3">
      <c r="A181" s="20" t="s">
        <v>640</v>
      </c>
      <c r="B181" s="7" t="s">
        <v>609</v>
      </c>
      <c r="C181" s="22" t="s">
        <v>641</v>
      </c>
      <c r="D181" s="8">
        <v>7.3999999999999996E-2</v>
      </c>
      <c r="E181" s="4">
        <v>3</v>
      </c>
      <c r="F181" s="11">
        <v>488.79</v>
      </c>
      <c r="G181" s="11">
        <v>5</v>
      </c>
      <c r="H181" s="5"/>
      <c r="I181" s="5"/>
      <c r="J181" s="5"/>
      <c r="K181" s="5"/>
      <c r="L181" s="5"/>
      <c r="M181" s="5"/>
      <c r="N181" s="5"/>
      <c r="O181" s="5"/>
      <c r="P181" s="5"/>
      <c r="Q181" s="5"/>
      <c r="R181" s="5"/>
      <c r="S181" s="5"/>
    </row>
    <row r="182" spans="1:19" ht="14" x14ac:dyDescent="0.3">
      <c r="A182" s="20" t="s">
        <v>642</v>
      </c>
      <c r="B182" s="7" t="s">
        <v>609</v>
      </c>
      <c r="C182" s="22" t="s">
        <v>643</v>
      </c>
      <c r="D182" s="8">
        <v>7.3999999999999996E-2</v>
      </c>
      <c r="E182" s="4">
        <v>3</v>
      </c>
      <c r="F182" s="11">
        <v>135.88999999999999</v>
      </c>
      <c r="G182" s="11">
        <v>4</v>
      </c>
      <c r="H182" s="5"/>
      <c r="I182" s="5"/>
      <c r="J182" s="5"/>
      <c r="K182" s="5"/>
      <c r="L182" s="5"/>
      <c r="M182" s="5"/>
      <c r="N182" s="5"/>
      <c r="O182" s="5"/>
      <c r="P182" s="5"/>
      <c r="Q182" s="5"/>
      <c r="R182" s="5"/>
      <c r="S182" s="5"/>
    </row>
    <row r="183" spans="1:19" ht="14" x14ac:dyDescent="0.3">
      <c r="A183" s="20" t="s">
        <v>644</v>
      </c>
      <c r="B183" s="34" t="s">
        <v>609</v>
      </c>
      <c r="C183" s="22" t="s">
        <v>645</v>
      </c>
      <c r="D183" s="8">
        <v>7.3999999999999996E-2</v>
      </c>
      <c r="E183" s="4">
        <v>3</v>
      </c>
      <c r="F183" s="11">
        <v>285.33999999999997</v>
      </c>
      <c r="G183" s="11">
        <v>5</v>
      </c>
      <c r="H183" s="5"/>
      <c r="I183" s="5"/>
      <c r="J183" s="5"/>
      <c r="K183" s="5"/>
      <c r="L183" s="5"/>
      <c r="M183" s="5"/>
      <c r="N183" s="5"/>
      <c r="O183" s="5"/>
      <c r="P183" s="5"/>
      <c r="Q183" s="5"/>
      <c r="R183" s="5"/>
      <c r="S183" s="5"/>
    </row>
    <row r="184" spans="1:19" ht="14" x14ac:dyDescent="0.3">
      <c r="A184" s="20" t="s">
        <v>646</v>
      </c>
      <c r="B184" s="34" t="s">
        <v>609</v>
      </c>
      <c r="C184" s="22" t="s">
        <v>647</v>
      </c>
      <c r="D184" s="8">
        <v>7.3999999999999996E-2</v>
      </c>
      <c r="E184" s="4">
        <v>3</v>
      </c>
      <c r="F184" s="11">
        <v>575.91999999999996</v>
      </c>
      <c r="G184" s="11">
        <v>6</v>
      </c>
      <c r="H184" s="5"/>
      <c r="I184" s="5"/>
      <c r="J184" s="5"/>
      <c r="K184" s="5"/>
      <c r="L184" s="5"/>
      <c r="M184" s="5"/>
      <c r="N184" s="5"/>
      <c r="O184" s="5"/>
      <c r="P184" s="5"/>
      <c r="Q184" s="5"/>
      <c r="R184" s="5"/>
      <c r="S184" s="5"/>
    </row>
    <row r="185" spans="1:19" ht="14" x14ac:dyDescent="0.3">
      <c r="A185" s="19" t="s">
        <v>667</v>
      </c>
      <c r="B185" s="141" t="s">
        <v>668</v>
      </c>
      <c r="C185" s="13" t="s">
        <v>669</v>
      </c>
      <c r="D185" s="8">
        <v>9.6000000000000002E-2</v>
      </c>
      <c r="E185" s="4">
        <v>3</v>
      </c>
      <c r="F185" s="35">
        <v>268.95</v>
      </c>
      <c r="G185" s="35">
        <v>5</v>
      </c>
      <c r="H185" s="5"/>
      <c r="I185" s="5"/>
      <c r="J185" s="5"/>
      <c r="K185" s="5"/>
      <c r="L185" s="5"/>
      <c r="M185" s="5"/>
      <c r="N185" s="5"/>
      <c r="O185" s="5"/>
      <c r="P185" s="5"/>
      <c r="Q185" s="5"/>
      <c r="R185" s="5"/>
      <c r="S185" s="5"/>
    </row>
    <row r="186" spans="1:19" ht="14" x14ac:dyDescent="0.3">
      <c r="A186" s="19" t="s">
        <v>670</v>
      </c>
      <c r="B186" s="141" t="s">
        <v>668</v>
      </c>
      <c r="C186" s="13" t="s">
        <v>671</v>
      </c>
      <c r="D186" s="8">
        <v>9.6000000000000002E-2</v>
      </c>
      <c r="E186" s="4">
        <v>3</v>
      </c>
      <c r="F186" s="35">
        <v>110.57</v>
      </c>
      <c r="G186" s="35">
        <v>4</v>
      </c>
      <c r="H186" s="5"/>
      <c r="I186" s="5"/>
      <c r="J186" s="5"/>
      <c r="K186" s="5"/>
      <c r="L186" s="5"/>
      <c r="M186" s="5"/>
      <c r="N186" s="5"/>
      <c r="O186" s="5"/>
      <c r="P186" s="5"/>
      <c r="Q186" s="5"/>
      <c r="R186" s="5"/>
      <c r="S186" s="5"/>
    </row>
    <row r="187" spans="1:19" ht="14" x14ac:dyDescent="0.3">
      <c r="A187" s="19" t="s">
        <v>672</v>
      </c>
      <c r="B187" s="141" t="s">
        <v>668</v>
      </c>
      <c r="C187" s="13" t="s">
        <v>673</v>
      </c>
      <c r="D187" s="8">
        <v>9.6000000000000002E-2</v>
      </c>
      <c r="E187" s="4">
        <v>3</v>
      </c>
      <c r="F187" s="35">
        <v>276.93</v>
      </c>
      <c r="G187" s="35">
        <v>5</v>
      </c>
      <c r="H187" s="5"/>
      <c r="I187" s="5"/>
      <c r="J187" s="5"/>
      <c r="K187" s="5"/>
      <c r="L187" s="5"/>
      <c r="M187" s="5"/>
      <c r="N187" s="5"/>
      <c r="O187" s="5"/>
      <c r="P187" s="5"/>
      <c r="Q187" s="5"/>
      <c r="R187" s="5"/>
      <c r="S187" s="5"/>
    </row>
    <row r="188" spans="1:19" ht="14" x14ac:dyDescent="0.3">
      <c r="A188" s="19" t="s">
        <v>674</v>
      </c>
      <c r="B188" s="141" t="s">
        <v>668</v>
      </c>
      <c r="C188" s="13" t="s">
        <v>675</v>
      </c>
      <c r="D188" s="8">
        <v>9.6000000000000002E-2</v>
      </c>
      <c r="E188" s="4">
        <v>3</v>
      </c>
      <c r="F188" s="35">
        <v>132.33000000000001</v>
      </c>
      <c r="G188" s="35">
        <v>4</v>
      </c>
      <c r="H188" s="5"/>
      <c r="I188" s="5"/>
      <c r="J188" s="5"/>
      <c r="K188" s="5"/>
      <c r="L188" s="5"/>
      <c r="M188" s="5"/>
      <c r="N188" s="5"/>
      <c r="O188" s="5"/>
      <c r="P188" s="5"/>
      <c r="Q188" s="5"/>
      <c r="R188" s="5"/>
      <c r="S188" s="5"/>
    </row>
    <row r="189" spans="1:19" ht="14" x14ac:dyDescent="0.3">
      <c r="A189" s="19" t="s">
        <v>676</v>
      </c>
      <c r="B189" s="141" t="s">
        <v>668</v>
      </c>
      <c r="C189" s="13" t="s">
        <v>677</v>
      </c>
      <c r="D189" s="8">
        <v>9.6000000000000002E-2</v>
      </c>
      <c r="E189" s="4">
        <v>3</v>
      </c>
      <c r="F189" s="35">
        <v>120.92</v>
      </c>
      <c r="G189" s="35">
        <v>4</v>
      </c>
      <c r="H189" s="5"/>
      <c r="I189" s="5"/>
      <c r="J189" s="5"/>
      <c r="K189" s="5"/>
      <c r="L189" s="5"/>
      <c r="M189" s="5"/>
      <c r="N189" s="5"/>
      <c r="O189" s="5"/>
      <c r="P189" s="5"/>
      <c r="Q189" s="5"/>
      <c r="R189" s="5"/>
      <c r="S189" s="5"/>
    </row>
    <row r="190" spans="1:19" ht="14" x14ac:dyDescent="0.3">
      <c r="A190" s="19" t="s">
        <v>678</v>
      </c>
      <c r="B190" s="141" t="s">
        <v>668</v>
      </c>
      <c r="C190" s="13" t="s">
        <v>679</v>
      </c>
      <c r="D190" s="8">
        <v>9.6000000000000002E-2</v>
      </c>
      <c r="E190" s="4">
        <v>3</v>
      </c>
      <c r="F190" s="35">
        <v>81.22</v>
      </c>
      <c r="G190" s="35">
        <v>3</v>
      </c>
      <c r="H190" s="5"/>
      <c r="I190" s="5"/>
      <c r="J190" s="5"/>
      <c r="K190" s="5"/>
      <c r="L190" s="5"/>
      <c r="M190" s="5"/>
      <c r="N190" s="5"/>
      <c r="O190" s="5"/>
      <c r="P190" s="5"/>
      <c r="Q190" s="5"/>
      <c r="R190" s="5"/>
      <c r="S190" s="5"/>
    </row>
    <row r="191" spans="1:19" ht="14" x14ac:dyDescent="0.3">
      <c r="A191" s="19" t="s">
        <v>62</v>
      </c>
      <c r="B191" s="144" t="s">
        <v>46</v>
      </c>
      <c r="C191" s="22" t="s">
        <v>63</v>
      </c>
      <c r="D191" s="8">
        <v>0.112</v>
      </c>
      <c r="E191" s="4">
        <v>4</v>
      </c>
      <c r="F191" s="11">
        <v>23.84</v>
      </c>
      <c r="G191" s="11">
        <v>3</v>
      </c>
      <c r="H191" s="5"/>
      <c r="I191" s="5"/>
      <c r="J191" s="5"/>
      <c r="K191" s="5"/>
      <c r="L191" s="5"/>
      <c r="M191" s="5"/>
      <c r="N191" s="5"/>
      <c r="O191" s="5"/>
      <c r="P191" s="5"/>
      <c r="Q191" s="5"/>
      <c r="R191" s="5"/>
      <c r="S191" s="5"/>
    </row>
    <row r="192" spans="1:19" ht="14" x14ac:dyDescent="0.3">
      <c r="A192" s="19" t="s">
        <v>64</v>
      </c>
      <c r="B192" s="144" t="s">
        <v>46</v>
      </c>
      <c r="C192" s="22" t="s">
        <v>65</v>
      </c>
      <c r="D192" s="8">
        <v>0.112</v>
      </c>
      <c r="E192" s="4">
        <v>4</v>
      </c>
      <c r="F192" s="11">
        <v>25.79</v>
      </c>
      <c r="G192" s="11">
        <v>3</v>
      </c>
      <c r="H192" s="5"/>
      <c r="I192" s="5"/>
      <c r="J192" s="5"/>
      <c r="K192" s="5"/>
      <c r="L192" s="5"/>
      <c r="M192" s="5"/>
      <c r="N192" s="5"/>
      <c r="O192" s="5"/>
      <c r="P192" s="5"/>
      <c r="Q192" s="5"/>
      <c r="R192" s="5"/>
      <c r="S192" s="5"/>
    </row>
    <row r="193" spans="1:19" ht="14" x14ac:dyDescent="0.3">
      <c r="A193" s="19" t="s">
        <v>66</v>
      </c>
      <c r="B193" s="144" t="s">
        <v>46</v>
      </c>
      <c r="C193" s="22" t="s">
        <v>67</v>
      </c>
      <c r="D193" s="8">
        <v>0.112</v>
      </c>
      <c r="E193" s="4">
        <v>4</v>
      </c>
      <c r="F193" s="11">
        <v>24.26</v>
      </c>
      <c r="G193" s="11">
        <v>3</v>
      </c>
      <c r="H193" s="5"/>
      <c r="I193" s="5"/>
      <c r="J193" s="5"/>
      <c r="K193" s="5"/>
      <c r="L193" s="5"/>
      <c r="M193" s="5"/>
      <c r="N193" s="5"/>
      <c r="O193" s="5"/>
      <c r="P193" s="5"/>
      <c r="Q193" s="5"/>
      <c r="R193" s="5"/>
      <c r="S193" s="5"/>
    </row>
    <row r="194" spans="1:19" ht="26" x14ac:dyDescent="0.3">
      <c r="A194" s="19" t="s">
        <v>340</v>
      </c>
      <c r="B194" s="34" t="s">
        <v>316</v>
      </c>
      <c r="C194" s="22" t="s">
        <v>341</v>
      </c>
      <c r="D194" s="8">
        <v>0.125</v>
      </c>
      <c r="E194" s="4">
        <v>4</v>
      </c>
      <c r="F194" s="11">
        <v>0</v>
      </c>
      <c r="G194" s="11">
        <v>0</v>
      </c>
      <c r="H194" s="5"/>
      <c r="I194" s="5"/>
      <c r="J194" s="5"/>
      <c r="K194" s="5"/>
      <c r="L194" s="5"/>
      <c r="M194" s="5"/>
      <c r="N194" s="5"/>
      <c r="O194" s="5"/>
      <c r="P194" s="5"/>
      <c r="Q194" s="5"/>
      <c r="R194" s="5"/>
      <c r="S194" s="5"/>
    </row>
    <row r="195" spans="1:19" ht="14" x14ac:dyDescent="0.3">
      <c r="A195" s="19" t="s">
        <v>342</v>
      </c>
      <c r="B195" s="140" t="s">
        <v>316</v>
      </c>
      <c r="C195" s="22" t="s">
        <v>343</v>
      </c>
      <c r="D195" s="8">
        <v>0.125</v>
      </c>
      <c r="E195" s="4">
        <v>4</v>
      </c>
      <c r="F195" s="11">
        <v>0</v>
      </c>
      <c r="G195" s="11">
        <v>0</v>
      </c>
      <c r="H195" s="5"/>
      <c r="I195" s="5"/>
      <c r="J195" s="5"/>
      <c r="K195" s="5"/>
      <c r="L195" s="5"/>
      <c r="M195" s="5"/>
      <c r="N195" s="5"/>
      <c r="O195" s="5"/>
      <c r="P195" s="5"/>
      <c r="Q195" s="5"/>
      <c r="R195" s="5"/>
      <c r="S195" s="5"/>
    </row>
    <row r="196" spans="1:19" ht="14" x14ac:dyDescent="0.3">
      <c r="A196" s="19" t="s">
        <v>344</v>
      </c>
      <c r="B196" s="140" t="s">
        <v>316</v>
      </c>
      <c r="C196" s="22" t="s">
        <v>345</v>
      </c>
      <c r="D196" s="8">
        <v>0.125</v>
      </c>
      <c r="E196" s="4">
        <v>4</v>
      </c>
      <c r="F196" s="11">
        <v>0.09</v>
      </c>
      <c r="G196" s="11">
        <v>1</v>
      </c>
      <c r="H196" s="5"/>
      <c r="I196" s="5"/>
      <c r="J196" s="5"/>
      <c r="K196" s="5"/>
      <c r="L196" s="5"/>
      <c r="M196" s="5"/>
      <c r="N196" s="5"/>
      <c r="O196" s="5"/>
      <c r="P196" s="5"/>
      <c r="Q196" s="5"/>
      <c r="R196" s="5"/>
      <c r="S196" s="5"/>
    </row>
    <row r="197" spans="1:19" ht="26" x14ac:dyDescent="0.3">
      <c r="A197" s="19" t="s">
        <v>346</v>
      </c>
      <c r="B197" s="140" t="s">
        <v>316</v>
      </c>
      <c r="C197" s="22" t="s">
        <v>347</v>
      </c>
      <c r="D197" s="8">
        <v>0.125</v>
      </c>
      <c r="E197" s="4">
        <v>4</v>
      </c>
      <c r="F197" s="11">
        <v>0</v>
      </c>
      <c r="G197" s="11">
        <v>0</v>
      </c>
      <c r="H197" s="5"/>
      <c r="I197" s="5"/>
      <c r="J197" s="5"/>
      <c r="K197" s="5"/>
      <c r="L197" s="5"/>
      <c r="M197" s="5"/>
      <c r="N197" s="5"/>
      <c r="O197" s="5"/>
      <c r="P197" s="5"/>
      <c r="Q197" s="5"/>
      <c r="R197" s="5"/>
      <c r="S197" s="5"/>
    </row>
    <row r="198" spans="1:19" ht="14" x14ac:dyDescent="0.3">
      <c r="A198" s="19" t="s">
        <v>348</v>
      </c>
      <c r="B198" s="140" t="s">
        <v>316</v>
      </c>
      <c r="C198" s="22" t="s">
        <v>349</v>
      </c>
      <c r="D198" s="8">
        <v>0.125</v>
      </c>
      <c r="E198" s="4">
        <v>4</v>
      </c>
      <c r="F198" s="11">
        <v>0</v>
      </c>
      <c r="G198" s="11">
        <v>0</v>
      </c>
      <c r="H198" s="5"/>
      <c r="I198" s="5"/>
      <c r="J198" s="5"/>
      <c r="K198" s="5"/>
      <c r="L198" s="5"/>
      <c r="M198" s="5"/>
      <c r="N198" s="5"/>
      <c r="O198" s="5"/>
      <c r="P198" s="5"/>
      <c r="Q198" s="5"/>
      <c r="R198" s="5"/>
      <c r="S198" s="5"/>
    </row>
    <row r="199" spans="1:19" ht="14" x14ac:dyDescent="0.3">
      <c r="A199" s="19" t="s">
        <v>350</v>
      </c>
      <c r="B199" s="140" t="s">
        <v>316</v>
      </c>
      <c r="C199" s="16" t="s">
        <v>351</v>
      </c>
      <c r="D199" s="8">
        <v>0.125</v>
      </c>
      <c r="E199" s="4">
        <v>4</v>
      </c>
      <c r="F199" s="11">
        <v>0</v>
      </c>
      <c r="G199" s="11">
        <v>0</v>
      </c>
      <c r="H199" s="5"/>
      <c r="I199" s="5"/>
      <c r="J199" s="5"/>
      <c r="K199" s="5"/>
      <c r="L199" s="5"/>
      <c r="M199" s="5"/>
      <c r="N199" s="5"/>
      <c r="O199" s="5"/>
      <c r="P199" s="5"/>
      <c r="Q199" s="5"/>
      <c r="R199" s="5"/>
      <c r="S199" s="5"/>
    </row>
    <row r="200" spans="1:19" ht="14" x14ac:dyDescent="0.3">
      <c r="A200" s="19" t="s">
        <v>358</v>
      </c>
      <c r="B200" s="140" t="s">
        <v>316</v>
      </c>
      <c r="C200" s="22" t="s">
        <v>359</v>
      </c>
      <c r="D200" s="8">
        <v>0.125</v>
      </c>
      <c r="E200" s="4">
        <v>4</v>
      </c>
      <c r="F200" s="11">
        <v>0</v>
      </c>
      <c r="G200" s="11">
        <v>0</v>
      </c>
      <c r="H200" s="5"/>
      <c r="I200" s="5"/>
      <c r="J200" s="5"/>
      <c r="K200" s="5"/>
      <c r="L200" s="5"/>
      <c r="M200" s="5"/>
      <c r="N200" s="5"/>
      <c r="O200" s="5"/>
      <c r="P200" s="5"/>
      <c r="Q200" s="5"/>
      <c r="R200" s="5"/>
      <c r="S200" s="5"/>
    </row>
    <row r="201" spans="1:19" ht="14" x14ac:dyDescent="0.3">
      <c r="A201" s="19" t="s">
        <v>360</v>
      </c>
      <c r="B201" s="140" t="s">
        <v>316</v>
      </c>
      <c r="C201" s="22" t="s">
        <v>361</v>
      </c>
      <c r="D201" s="8">
        <v>0.125</v>
      </c>
      <c r="E201" s="4">
        <v>4</v>
      </c>
      <c r="F201" s="11">
        <v>0</v>
      </c>
      <c r="G201" s="11">
        <v>0</v>
      </c>
      <c r="H201" s="5"/>
      <c r="I201" s="5"/>
      <c r="J201" s="5"/>
      <c r="K201" s="5"/>
      <c r="L201" s="5"/>
      <c r="M201" s="5"/>
      <c r="N201" s="5"/>
      <c r="O201" s="5"/>
      <c r="P201" s="5"/>
      <c r="Q201" s="5"/>
      <c r="R201" s="5"/>
      <c r="S201" s="5"/>
    </row>
    <row r="202" spans="1:19" ht="14" x14ac:dyDescent="0.3">
      <c r="A202" s="19" t="s">
        <v>362</v>
      </c>
      <c r="B202" s="140" t="s">
        <v>316</v>
      </c>
      <c r="C202" s="16" t="s">
        <v>363</v>
      </c>
      <c r="D202" s="8">
        <v>0.125</v>
      </c>
      <c r="E202" s="4">
        <v>4</v>
      </c>
      <c r="F202" s="11">
        <v>10.44</v>
      </c>
      <c r="G202" s="11">
        <v>3</v>
      </c>
      <c r="H202" s="5"/>
      <c r="I202" s="5"/>
      <c r="J202" s="5"/>
      <c r="K202" s="5"/>
      <c r="L202" s="5"/>
      <c r="M202" s="5"/>
      <c r="N202" s="5"/>
      <c r="O202" s="5"/>
      <c r="P202" s="5"/>
      <c r="Q202" s="5"/>
      <c r="R202" s="5"/>
      <c r="S202" s="5"/>
    </row>
    <row r="203" spans="1:19" ht="14" x14ac:dyDescent="0.3">
      <c r="A203" s="19" t="s">
        <v>364</v>
      </c>
      <c r="B203" s="140" t="s">
        <v>316</v>
      </c>
      <c r="C203" s="22" t="s">
        <v>365</v>
      </c>
      <c r="D203" s="8">
        <v>0.125</v>
      </c>
      <c r="E203" s="4">
        <v>4</v>
      </c>
      <c r="F203" s="11">
        <v>1.1299999999999999</v>
      </c>
      <c r="G203" s="11">
        <v>2</v>
      </c>
      <c r="H203" s="5"/>
      <c r="I203" s="5"/>
      <c r="J203" s="5"/>
      <c r="K203" s="5"/>
      <c r="L203" s="5"/>
      <c r="M203" s="5"/>
      <c r="N203" s="5"/>
      <c r="O203" s="5"/>
      <c r="P203" s="5"/>
      <c r="Q203" s="5"/>
      <c r="R203" s="5"/>
      <c r="S203" s="5"/>
    </row>
    <row r="204" spans="1:19" ht="14" x14ac:dyDescent="0.3">
      <c r="A204" s="19" t="s">
        <v>366</v>
      </c>
      <c r="B204" s="140" t="s">
        <v>316</v>
      </c>
      <c r="C204" s="16" t="s">
        <v>367</v>
      </c>
      <c r="D204" s="8">
        <v>0.125</v>
      </c>
      <c r="E204" s="4">
        <v>4</v>
      </c>
      <c r="F204" s="11">
        <v>0.89</v>
      </c>
      <c r="G204" s="11">
        <v>1</v>
      </c>
      <c r="H204" s="5"/>
      <c r="I204" s="5"/>
      <c r="J204" s="5"/>
      <c r="K204" s="5"/>
      <c r="L204" s="5"/>
      <c r="M204" s="5"/>
      <c r="N204" s="5"/>
      <c r="O204" s="5"/>
      <c r="P204" s="5"/>
      <c r="Q204" s="5"/>
      <c r="R204" s="5"/>
      <c r="S204" s="5"/>
    </row>
    <row r="205" spans="1:19" ht="14" x14ac:dyDescent="0.3">
      <c r="A205" s="19" t="s">
        <v>368</v>
      </c>
      <c r="B205" s="140" t="s">
        <v>316</v>
      </c>
      <c r="C205" s="22" t="s">
        <v>369</v>
      </c>
      <c r="D205" s="8">
        <v>0.125</v>
      </c>
      <c r="E205" s="4">
        <v>4</v>
      </c>
      <c r="F205" s="11">
        <v>0.78</v>
      </c>
      <c r="G205" s="11">
        <v>1</v>
      </c>
      <c r="H205" s="5"/>
      <c r="I205" s="5"/>
      <c r="J205" s="5"/>
      <c r="K205" s="5"/>
      <c r="L205" s="5"/>
      <c r="M205" s="5"/>
      <c r="N205" s="5"/>
      <c r="O205" s="5"/>
      <c r="P205" s="5"/>
      <c r="Q205" s="5"/>
      <c r="R205" s="5"/>
      <c r="S205" s="5"/>
    </row>
    <row r="206" spans="1:19" ht="14" x14ac:dyDescent="0.3">
      <c r="A206" s="19" t="s">
        <v>372</v>
      </c>
      <c r="B206" s="140" t="s">
        <v>373</v>
      </c>
      <c r="C206" s="13" t="s">
        <v>374</v>
      </c>
      <c r="D206" s="8">
        <v>0.106</v>
      </c>
      <c r="E206" s="4">
        <v>4</v>
      </c>
      <c r="F206" s="11">
        <v>210.39</v>
      </c>
      <c r="G206" s="11">
        <v>5</v>
      </c>
      <c r="H206" s="5"/>
      <c r="I206" s="5"/>
      <c r="J206" s="5"/>
      <c r="K206" s="5"/>
      <c r="L206" s="5"/>
      <c r="M206" s="5"/>
      <c r="N206" s="5"/>
      <c r="O206" s="5"/>
      <c r="P206" s="5"/>
      <c r="Q206" s="5"/>
      <c r="R206" s="5"/>
      <c r="S206" s="5"/>
    </row>
    <row r="207" spans="1:19" ht="14" x14ac:dyDescent="0.3">
      <c r="A207" s="19" t="s">
        <v>375</v>
      </c>
      <c r="B207" s="140" t="s">
        <v>373</v>
      </c>
      <c r="C207" s="18" t="s">
        <v>376</v>
      </c>
      <c r="D207" s="8">
        <v>0.106</v>
      </c>
      <c r="E207" s="4">
        <v>4</v>
      </c>
      <c r="F207" s="11">
        <v>419.95</v>
      </c>
      <c r="G207" s="11">
        <v>5</v>
      </c>
      <c r="H207" s="5"/>
      <c r="I207" s="5"/>
      <c r="J207" s="5"/>
      <c r="K207" s="5"/>
      <c r="L207" s="5"/>
      <c r="M207" s="5"/>
      <c r="N207" s="5"/>
      <c r="O207" s="5"/>
      <c r="P207" s="5"/>
      <c r="Q207" s="5"/>
      <c r="R207" s="5"/>
      <c r="S207" s="5"/>
    </row>
    <row r="208" spans="1:19" ht="14" x14ac:dyDescent="0.3">
      <c r="A208" s="19" t="s">
        <v>377</v>
      </c>
      <c r="B208" s="140" t="s">
        <v>373</v>
      </c>
      <c r="C208" s="19" t="s">
        <v>378</v>
      </c>
      <c r="D208" s="8">
        <v>0.128</v>
      </c>
      <c r="E208" s="4">
        <v>4</v>
      </c>
      <c r="F208" s="11">
        <v>128.36000000000001</v>
      </c>
      <c r="G208" s="11">
        <v>4</v>
      </c>
      <c r="H208" s="5"/>
      <c r="I208" s="5"/>
      <c r="J208" s="5"/>
      <c r="K208" s="5"/>
      <c r="L208" s="5"/>
      <c r="M208" s="5"/>
      <c r="N208" s="5"/>
      <c r="O208" s="5"/>
      <c r="P208" s="5"/>
      <c r="Q208" s="5"/>
      <c r="R208" s="5"/>
      <c r="S208" s="5"/>
    </row>
    <row r="209" spans="1:19" ht="14" x14ac:dyDescent="0.3">
      <c r="A209" s="19" t="s">
        <v>379</v>
      </c>
      <c r="B209" s="140" t="s">
        <v>373</v>
      </c>
      <c r="C209" s="19" t="s">
        <v>380</v>
      </c>
      <c r="D209" s="8">
        <v>0.106</v>
      </c>
      <c r="E209" s="4">
        <v>4</v>
      </c>
      <c r="F209" s="11">
        <v>991.36</v>
      </c>
      <c r="G209" s="11">
        <v>6</v>
      </c>
      <c r="H209" s="5"/>
      <c r="I209" s="5"/>
      <c r="J209" s="5"/>
      <c r="K209" s="5"/>
      <c r="L209" s="5"/>
      <c r="M209" s="5"/>
      <c r="N209" s="5"/>
      <c r="O209" s="5"/>
      <c r="P209" s="5"/>
      <c r="Q209" s="5"/>
      <c r="R209" s="5"/>
      <c r="S209" s="5"/>
    </row>
    <row r="210" spans="1:19" ht="14" x14ac:dyDescent="0.3">
      <c r="A210" s="19" t="s">
        <v>381</v>
      </c>
      <c r="B210" s="140" t="s">
        <v>373</v>
      </c>
      <c r="C210" s="19" t="s">
        <v>382</v>
      </c>
      <c r="D210" s="8">
        <v>0.128</v>
      </c>
      <c r="E210" s="4">
        <v>4</v>
      </c>
      <c r="F210" s="11">
        <v>176.21</v>
      </c>
      <c r="G210" s="11">
        <v>4</v>
      </c>
      <c r="H210" s="5"/>
      <c r="I210" s="5"/>
      <c r="J210" s="5"/>
      <c r="K210" s="5"/>
      <c r="L210" s="5"/>
      <c r="M210" s="5"/>
      <c r="N210" s="5"/>
      <c r="O210" s="5"/>
      <c r="P210" s="5"/>
      <c r="Q210" s="5"/>
      <c r="R210" s="5"/>
      <c r="S210" s="5"/>
    </row>
    <row r="211" spans="1:19" ht="14" x14ac:dyDescent="0.3">
      <c r="A211" s="19" t="s">
        <v>383</v>
      </c>
      <c r="B211" s="140" t="s">
        <v>373</v>
      </c>
      <c r="C211" s="22" t="s">
        <v>384</v>
      </c>
      <c r="D211" s="8">
        <v>0.128</v>
      </c>
      <c r="E211" s="4">
        <v>4</v>
      </c>
      <c r="F211" s="11">
        <v>199.61</v>
      </c>
      <c r="G211" s="11">
        <v>4</v>
      </c>
      <c r="H211" s="5"/>
      <c r="I211" s="5"/>
      <c r="J211" s="5"/>
      <c r="K211" s="5"/>
      <c r="L211" s="5"/>
      <c r="M211" s="5"/>
      <c r="N211" s="5"/>
      <c r="O211" s="5"/>
      <c r="P211" s="5"/>
      <c r="Q211" s="5"/>
      <c r="R211" s="5"/>
      <c r="S211" s="5"/>
    </row>
    <row r="212" spans="1:19" ht="14" x14ac:dyDescent="0.3">
      <c r="A212" s="19" t="s">
        <v>385</v>
      </c>
      <c r="B212" s="140" t="s">
        <v>373</v>
      </c>
      <c r="C212" s="19" t="s">
        <v>386</v>
      </c>
      <c r="D212" s="8">
        <v>0.128</v>
      </c>
      <c r="E212" s="4">
        <v>4</v>
      </c>
      <c r="F212" s="11">
        <v>190.24</v>
      </c>
      <c r="G212" s="11">
        <v>4</v>
      </c>
      <c r="H212" s="5"/>
      <c r="I212" s="5"/>
      <c r="J212" s="5"/>
      <c r="K212" s="5"/>
      <c r="L212" s="5"/>
      <c r="M212" s="5"/>
      <c r="N212" s="5"/>
      <c r="O212" s="5"/>
      <c r="P212" s="5"/>
      <c r="Q212" s="5"/>
      <c r="R212" s="5"/>
      <c r="S212" s="5"/>
    </row>
    <row r="213" spans="1:19" ht="14" x14ac:dyDescent="0.3">
      <c r="A213" s="19" t="s">
        <v>387</v>
      </c>
      <c r="B213" s="140" t="s">
        <v>373</v>
      </c>
      <c r="C213" s="18" t="s">
        <v>388</v>
      </c>
      <c r="D213" s="8">
        <v>0.106</v>
      </c>
      <c r="E213" s="4">
        <v>4</v>
      </c>
      <c r="F213" s="11">
        <v>396.27</v>
      </c>
      <c r="G213" s="11">
        <v>5</v>
      </c>
      <c r="H213" s="5"/>
      <c r="I213" s="5"/>
      <c r="J213" s="5"/>
      <c r="K213" s="5"/>
      <c r="L213" s="5"/>
      <c r="M213" s="5"/>
      <c r="N213" s="5"/>
      <c r="O213" s="5"/>
      <c r="P213" s="5"/>
      <c r="Q213" s="5"/>
      <c r="R213" s="5"/>
      <c r="S213" s="5"/>
    </row>
    <row r="214" spans="1:19" ht="14" x14ac:dyDescent="0.3">
      <c r="A214" s="19" t="s">
        <v>389</v>
      </c>
      <c r="B214" s="140" t="s">
        <v>373</v>
      </c>
      <c r="C214" s="19" t="s">
        <v>390</v>
      </c>
      <c r="D214" s="8">
        <v>0.106</v>
      </c>
      <c r="E214" s="4">
        <v>4</v>
      </c>
      <c r="F214" s="11">
        <v>453.2</v>
      </c>
      <c r="G214" s="11">
        <v>5</v>
      </c>
      <c r="H214" s="5"/>
      <c r="I214" s="5"/>
      <c r="J214" s="5"/>
      <c r="K214" s="5"/>
      <c r="L214" s="5"/>
      <c r="M214" s="5"/>
      <c r="N214" s="5"/>
      <c r="O214" s="5"/>
      <c r="P214" s="5"/>
      <c r="Q214" s="5"/>
      <c r="R214" s="5"/>
      <c r="S214" s="5"/>
    </row>
    <row r="215" spans="1:19" ht="14" x14ac:dyDescent="0.3">
      <c r="A215" s="19" t="s">
        <v>391</v>
      </c>
      <c r="B215" s="140" t="s">
        <v>373</v>
      </c>
      <c r="C215" s="19" t="s">
        <v>392</v>
      </c>
      <c r="D215" s="8">
        <v>0.106</v>
      </c>
      <c r="E215" s="4">
        <v>4</v>
      </c>
      <c r="F215" s="11">
        <v>362.55</v>
      </c>
      <c r="G215" s="11">
        <v>5</v>
      </c>
      <c r="H215" s="5"/>
      <c r="I215" s="5"/>
      <c r="J215" s="5"/>
      <c r="K215" s="5"/>
      <c r="L215" s="5"/>
      <c r="M215" s="5"/>
      <c r="N215" s="5"/>
      <c r="O215" s="5"/>
      <c r="P215" s="5"/>
      <c r="Q215" s="5"/>
      <c r="R215" s="5"/>
      <c r="S215" s="5"/>
    </row>
    <row r="216" spans="1:19" ht="14" x14ac:dyDescent="0.3">
      <c r="A216" s="19" t="s">
        <v>393</v>
      </c>
      <c r="B216" s="140" t="s">
        <v>373</v>
      </c>
      <c r="C216" s="18" t="s">
        <v>394</v>
      </c>
      <c r="D216" s="8">
        <v>0.106</v>
      </c>
      <c r="E216" s="4">
        <v>4</v>
      </c>
      <c r="F216" s="11">
        <v>210.04</v>
      </c>
      <c r="G216" s="11">
        <v>5</v>
      </c>
      <c r="H216" s="5"/>
      <c r="I216" s="5"/>
      <c r="J216" s="5"/>
      <c r="K216" s="5"/>
      <c r="L216" s="5"/>
      <c r="M216" s="5"/>
      <c r="N216" s="5"/>
      <c r="O216" s="5"/>
      <c r="P216" s="5"/>
      <c r="Q216" s="5"/>
      <c r="R216" s="5"/>
      <c r="S216" s="5"/>
    </row>
    <row r="217" spans="1:19" ht="14" x14ac:dyDescent="0.3">
      <c r="A217" s="19" t="s">
        <v>395</v>
      </c>
      <c r="B217" s="140" t="s">
        <v>373</v>
      </c>
      <c r="C217" s="18" t="s">
        <v>396</v>
      </c>
      <c r="D217" s="8">
        <v>0.106</v>
      </c>
      <c r="E217" s="4">
        <v>4</v>
      </c>
      <c r="F217" s="11">
        <v>551.47</v>
      </c>
      <c r="G217" s="11">
        <v>6</v>
      </c>
      <c r="H217" s="5"/>
      <c r="I217" s="5"/>
      <c r="J217" s="5"/>
      <c r="K217" s="5"/>
      <c r="L217" s="5"/>
      <c r="M217" s="5"/>
      <c r="N217" s="5"/>
      <c r="O217" s="5"/>
      <c r="P217" s="5"/>
      <c r="Q217" s="5"/>
      <c r="R217" s="5"/>
      <c r="S217" s="5"/>
    </row>
    <row r="218" spans="1:19" ht="14" x14ac:dyDescent="0.3">
      <c r="A218" s="19" t="s">
        <v>432</v>
      </c>
      <c r="B218" s="17" t="s">
        <v>433</v>
      </c>
      <c r="C218" s="22" t="s">
        <v>434</v>
      </c>
      <c r="D218" s="8">
        <v>0.106</v>
      </c>
      <c r="E218" s="4">
        <v>4</v>
      </c>
      <c r="F218" s="11">
        <v>929.07</v>
      </c>
      <c r="G218" s="11">
        <v>6</v>
      </c>
      <c r="H218" s="5"/>
      <c r="I218" s="5"/>
      <c r="J218" s="5"/>
      <c r="K218" s="5"/>
      <c r="L218" s="5"/>
      <c r="M218" s="5"/>
      <c r="N218" s="5"/>
      <c r="O218" s="5"/>
      <c r="P218" s="5"/>
      <c r="Q218" s="5"/>
      <c r="R218" s="5"/>
      <c r="S218" s="5"/>
    </row>
    <row r="219" spans="1:19" ht="14" x14ac:dyDescent="0.3">
      <c r="A219" s="19" t="s">
        <v>443</v>
      </c>
      <c r="B219" s="17" t="s">
        <v>433</v>
      </c>
      <c r="C219" s="22" t="s">
        <v>444</v>
      </c>
      <c r="D219" s="8">
        <v>0.106</v>
      </c>
      <c r="E219" s="4">
        <v>4</v>
      </c>
      <c r="F219" s="11">
        <v>0.77</v>
      </c>
      <c r="G219" s="11">
        <v>1</v>
      </c>
      <c r="H219" s="5"/>
      <c r="I219" s="5"/>
      <c r="J219" s="5"/>
      <c r="K219" s="5"/>
      <c r="L219" s="5"/>
      <c r="M219" s="5"/>
      <c r="N219" s="5"/>
      <c r="O219" s="5"/>
      <c r="P219" s="5"/>
      <c r="Q219" s="5"/>
      <c r="R219" s="5"/>
      <c r="S219" s="5"/>
    </row>
    <row r="220" spans="1:19" ht="14" x14ac:dyDescent="0.3">
      <c r="A220" s="19" t="s">
        <v>445</v>
      </c>
      <c r="B220" s="17" t="s">
        <v>433</v>
      </c>
      <c r="C220" s="22" t="s">
        <v>446</v>
      </c>
      <c r="D220" s="8">
        <v>0.106</v>
      </c>
      <c r="E220" s="4">
        <v>4</v>
      </c>
      <c r="F220" s="11">
        <v>245.29</v>
      </c>
      <c r="G220" s="11">
        <v>5</v>
      </c>
      <c r="H220" s="5"/>
      <c r="I220" s="5"/>
      <c r="J220" s="5"/>
      <c r="K220" s="5"/>
      <c r="L220" s="5"/>
      <c r="M220" s="5"/>
      <c r="N220" s="5"/>
      <c r="O220" s="5"/>
      <c r="P220" s="5"/>
      <c r="Q220" s="5"/>
      <c r="R220" s="5"/>
      <c r="S220" s="5"/>
    </row>
    <row r="221" spans="1:19" ht="14" x14ac:dyDescent="0.3">
      <c r="A221" s="19" t="s">
        <v>453</v>
      </c>
      <c r="B221" s="17" t="s">
        <v>433</v>
      </c>
      <c r="C221" s="22" t="s">
        <v>454</v>
      </c>
      <c r="D221" s="8">
        <v>0.106</v>
      </c>
      <c r="E221" s="4">
        <v>4</v>
      </c>
      <c r="F221" s="11">
        <v>198.93</v>
      </c>
      <c r="G221" s="11">
        <v>4</v>
      </c>
      <c r="H221" s="5"/>
      <c r="I221" s="5"/>
      <c r="J221" s="5"/>
      <c r="K221" s="5"/>
      <c r="L221" s="5"/>
      <c r="M221" s="5"/>
      <c r="N221" s="5"/>
      <c r="O221" s="5"/>
      <c r="P221" s="5"/>
      <c r="Q221" s="5"/>
      <c r="R221" s="5"/>
      <c r="S221" s="5"/>
    </row>
    <row r="222" spans="1:19" ht="14" x14ac:dyDescent="0.3">
      <c r="A222" s="19" t="s">
        <v>455</v>
      </c>
      <c r="B222" s="17" t="s">
        <v>433</v>
      </c>
      <c r="C222" s="22" t="s">
        <v>456</v>
      </c>
      <c r="D222" s="8">
        <v>0.106</v>
      </c>
      <c r="E222" s="4">
        <v>4</v>
      </c>
      <c r="F222" s="11">
        <v>116.39</v>
      </c>
      <c r="G222" s="11">
        <v>4</v>
      </c>
      <c r="H222" s="5"/>
      <c r="I222" s="5"/>
      <c r="J222" s="5"/>
      <c r="K222" s="5"/>
      <c r="L222" s="5"/>
      <c r="M222" s="5"/>
      <c r="N222" s="5"/>
      <c r="O222" s="5"/>
      <c r="P222" s="5"/>
      <c r="Q222" s="5"/>
      <c r="R222" s="5"/>
      <c r="S222" s="5"/>
    </row>
    <row r="223" spans="1:19" ht="14" x14ac:dyDescent="0.3">
      <c r="A223" s="19" t="s">
        <v>457</v>
      </c>
      <c r="B223" s="17" t="s">
        <v>433</v>
      </c>
      <c r="C223" s="22" t="s">
        <v>458</v>
      </c>
      <c r="D223" s="8">
        <v>0.106</v>
      </c>
      <c r="E223" s="4">
        <v>4</v>
      </c>
      <c r="F223" s="11">
        <v>90.09</v>
      </c>
      <c r="G223" s="11">
        <v>3</v>
      </c>
      <c r="H223" s="5"/>
      <c r="I223" s="5"/>
      <c r="J223" s="5"/>
      <c r="K223" s="5"/>
      <c r="L223" s="5"/>
      <c r="M223" s="5"/>
      <c r="N223" s="5"/>
      <c r="O223" s="5"/>
      <c r="P223" s="5"/>
      <c r="Q223" s="5"/>
      <c r="R223" s="5"/>
      <c r="S223" s="5"/>
    </row>
    <row r="224" spans="1:19" ht="14" x14ac:dyDescent="0.3">
      <c r="A224" s="19" t="s">
        <v>459</v>
      </c>
      <c r="B224" s="17" t="s">
        <v>433</v>
      </c>
      <c r="C224" s="22" t="s">
        <v>460</v>
      </c>
      <c r="D224" s="8">
        <v>0.106</v>
      </c>
      <c r="E224" s="4">
        <v>4</v>
      </c>
      <c r="F224" s="11">
        <v>93.38</v>
      </c>
      <c r="G224" s="11">
        <v>3</v>
      </c>
      <c r="H224" s="5"/>
      <c r="I224" s="5"/>
      <c r="J224" s="5"/>
      <c r="K224" s="5"/>
      <c r="L224" s="5"/>
      <c r="M224" s="5"/>
      <c r="N224" s="5"/>
      <c r="O224" s="5"/>
      <c r="P224" s="5"/>
      <c r="Q224" s="5"/>
      <c r="R224" s="5"/>
      <c r="S224" s="5"/>
    </row>
    <row r="225" spans="1:19" ht="14" x14ac:dyDescent="0.3">
      <c r="A225" s="19" t="s">
        <v>461</v>
      </c>
      <c r="B225" s="17" t="s">
        <v>433</v>
      </c>
      <c r="C225" s="22" t="s">
        <v>433</v>
      </c>
      <c r="D225" s="8">
        <v>0.106</v>
      </c>
      <c r="E225" s="4">
        <v>4</v>
      </c>
      <c r="F225" s="11">
        <v>594.51</v>
      </c>
      <c r="G225" s="11">
        <v>6</v>
      </c>
      <c r="H225" s="5"/>
      <c r="I225" s="5"/>
      <c r="J225" s="5"/>
      <c r="K225" s="5"/>
      <c r="L225" s="5"/>
      <c r="M225" s="5"/>
      <c r="N225" s="5"/>
      <c r="O225" s="5"/>
      <c r="P225" s="5"/>
      <c r="Q225" s="5"/>
      <c r="R225" s="5"/>
      <c r="S225" s="5"/>
    </row>
    <row r="226" spans="1:19" ht="14" x14ac:dyDescent="0.3">
      <c r="A226" s="19" t="s">
        <v>543</v>
      </c>
      <c r="B226" s="140" t="s">
        <v>544</v>
      </c>
      <c r="C226" s="22" t="s">
        <v>545</v>
      </c>
      <c r="D226" s="8">
        <v>0.1</v>
      </c>
      <c r="E226" s="4">
        <v>4</v>
      </c>
      <c r="F226" s="11">
        <v>109.21</v>
      </c>
      <c r="G226" s="11">
        <v>4</v>
      </c>
      <c r="H226" s="5"/>
      <c r="I226" s="5"/>
      <c r="J226" s="5"/>
      <c r="K226" s="5"/>
      <c r="L226" s="5"/>
      <c r="M226" s="5"/>
      <c r="N226" s="5"/>
      <c r="O226" s="5"/>
      <c r="P226" s="5"/>
      <c r="Q226" s="5"/>
      <c r="R226" s="5"/>
      <c r="S226" s="5"/>
    </row>
    <row r="227" spans="1:19" ht="14" x14ac:dyDescent="0.3">
      <c r="A227" s="19" t="s">
        <v>546</v>
      </c>
      <c r="B227" s="7" t="s">
        <v>544</v>
      </c>
      <c r="C227" s="22" t="s">
        <v>547</v>
      </c>
      <c r="D227" s="8">
        <v>0.1</v>
      </c>
      <c r="E227" s="4">
        <v>4</v>
      </c>
      <c r="F227" s="11">
        <v>453.46</v>
      </c>
      <c r="G227" s="11">
        <v>5</v>
      </c>
      <c r="H227" s="5"/>
      <c r="I227" s="5"/>
      <c r="J227" s="5"/>
      <c r="K227" s="5"/>
      <c r="L227" s="5"/>
      <c r="M227" s="5"/>
      <c r="N227" s="5"/>
      <c r="O227" s="5"/>
      <c r="P227" s="5"/>
      <c r="Q227" s="5"/>
      <c r="R227" s="5"/>
      <c r="S227" s="5"/>
    </row>
    <row r="228" spans="1:19" ht="14" x14ac:dyDescent="0.3">
      <c r="A228" s="19" t="s">
        <v>548</v>
      </c>
      <c r="B228" s="7" t="s">
        <v>544</v>
      </c>
      <c r="C228" s="22" t="s">
        <v>549</v>
      </c>
      <c r="D228" s="8">
        <v>0.1</v>
      </c>
      <c r="E228" s="4">
        <v>4</v>
      </c>
      <c r="F228" s="11">
        <v>303.39</v>
      </c>
      <c r="G228" s="11">
        <v>5</v>
      </c>
      <c r="H228" s="5"/>
      <c r="I228" s="5"/>
      <c r="J228" s="5"/>
      <c r="K228" s="5"/>
      <c r="L228" s="5"/>
      <c r="M228" s="5"/>
      <c r="N228" s="5"/>
      <c r="O228" s="5"/>
      <c r="P228" s="5"/>
      <c r="Q228" s="5"/>
      <c r="R228" s="5"/>
      <c r="S228" s="5"/>
    </row>
    <row r="229" spans="1:19" ht="14" x14ac:dyDescent="0.3">
      <c r="A229" s="19" t="s">
        <v>550</v>
      </c>
      <c r="B229" s="7" t="s">
        <v>544</v>
      </c>
      <c r="C229" s="22" t="s">
        <v>551</v>
      </c>
      <c r="D229" s="8">
        <v>0.1</v>
      </c>
      <c r="E229" s="4">
        <v>4</v>
      </c>
      <c r="F229" s="11">
        <v>448.25</v>
      </c>
      <c r="G229" s="11">
        <v>5</v>
      </c>
      <c r="H229" s="5"/>
      <c r="I229" s="5"/>
      <c r="J229" s="5"/>
      <c r="K229" s="5"/>
      <c r="L229" s="5"/>
      <c r="M229" s="5"/>
      <c r="N229" s="5"/>
      <c r="O229" s="5"/>
      <c r="P229" s="5"/>
      <c r="Q229" s="5"/>
      <c r="R229" s="5"/>
      <c r="S229" s="5"/>
    </row>
    <row r="230" spans="1:19" ht="14" x14ac:dyDescent="0.3">
      <c r="A230" s="19" t="s">
        <v>552</v>
      </c>
      <c r="B230" s="7" t="s">
        <v>544</v>
      </c>
      <c r="C230" s="22" t="s">
        <v>553</v>
      </c>
      <c r="D230" s="8">
        <v>0.1</v>
      </c>
      <c r="E230" s="4">
        <v>4</v>
      </c>
      <c r="F230" s="11">
        <v>136.15</v>
      </c>
      <c r="G230" s="11">
        <v>4</v>
      </c>
      <c r="H230" s="5"/>
      <c r="I230" s="5"/>
      <c r="J230" s="5"/>
      <c r="K230" s="5"/>
      <c r="L230" s="5"/>
      <c r="M230" s="5"/>
      <c r="N230" s="5"/>
      <c r="O230" s="5"/>
      <c r="P230" s="5"/>
      <c r="Q230" s="5"/>
      <c r="R230" s="5"/>
      <c r="S230" s="5"/>
    </row>
    <row r="231" spans="1:19" ht="14" x14ac:dyDescent="0.3">
      <c r="A231" s="19" t="s">
        <v>554</v>
      </c>
      <c r="B231" s="7" t="s">
        <v>544</v>
      </c>
      <c r="C231" s="19" t="s">
        <v>555</v>
      </c>
      <c r="D231" s="8">
        <v>0.1</v>
      </c>
      <c r="E231" s="4">
        <v>4</v>
      </c>
      <c r="F231" s="11">
        <v>182.66</v>
      </c>
      <c r="G231" s="11">
        <v>4</v>
      </c>
      <c r="H231" s="5"/>
      <c r="I231" s="5"/>
      <c r="J231" s="5"/>
      <c r="K231" s="5"/>
      <c r="L231" s="5"/>
      <c r="M231" s="5"/>
      <c r="N231" s="5"/>
      <c r="O231" s="5"/>
      <c r="P231" s="5"/>
      <c r="Q231" s="5"/>
      <c r="R231" s="5"/>
      <c r="S231" s="5"/>
    </row>
    <row r="232" spans="1:19" ht="14" x14ac:dyDescent="0.3">
      <c r="A232" s="19" t="s">
        <v>556</v>
      </c>
      <c r="B232" s="7" t="s">
        <v>544</v>
      </c>
      <c r="C232" s="22" t="s">
        <v>557</v>
      </c>
      <c r="D232" s="8">
        <v>0.1</v>
      </c>
      <c r="E232" s="4">
        <v>4</v>
      </c>
      <c r="F232" s="11">
        <v>245.37</v>
      </c>
      <c r="G232" s="11">
        <v>5</v>
      </c>
      <c r="H232" s="5"/>
      <c r="I232" s="5"/>
      <c r="J232" s="5"/>
      <c r="K232" s="5"/>
      <c r="L232" s="5"/>
      <c r="M232" s="5"/>
      <c r="N232" s="5"/>
      <c r="O232" s="5"/>
      <c r="P232" s="5"/>
      <c r="Q232" s="5"/>
      <c r="R232" s="5"/>
      <c r="S232" s="5"/>
    </row>
    <row r="233" spans="1:19" ht="14" x14ac:dyDescent="0.3">
      <c r="A233" s="19" t="s">
        <v>558</v>
      </c>
      <c r="B233" s="7" t="s">
        <v>544</v>
      </c>
      <c r="C233" s="16" t="s">
        <v>559</v>
      </c>
      <c r="D233" s="8">
        <v>0.1</v>
      </c>
      <c r="E233" s="4">
        <v>4</v>
      </c>
      <c r="F233" s="11">
        <v>8.0299999999999994</v>
      </c>
      <c r="G233" s="11">
        <v>2</v>
      </c>
      <c r="H233" s="5"/>
      <c r="I233" s="5"/>
      <c r="J233" s="5"/>
      <c r="K233" s="5"/>
      <c r="L233" s="5"/>
      <c r="M233" s="5"/>
      <c r="N233" s="5"/>
      <c r="O233" s="5"/>
      <c r="P233" s="5"/>
      <c r="Q233" s="5"/>
      <c r="R233" s="5"/>
      <c r="S233" s="5"/>
    </row>
    <row r="234" spans="1:19" ht="14" x14ac:dyDescent="0.3">
      <c r="A234" s="19" t="s">
        <v>560</v>
      </c>
      <c r="B234" s="7" t="s">
        <v>544</v>
      </c>
      <c r="C234" s="22" t="s">
        <v>561</v>
      </c>
      <c r="D234" s="8">
        <v>0.1</v>
      </c>
      <c r="E234" s="4">
        <v>4</v>
      </c>
      <c r="F234" s="11">
        <v>37.85</v>
      </c>
      <c r="G234" s="11">
        <v>3</v>
      </c>
      <c r="H234" s="5"/>
      <c r="I234" s="5"/>
      <c r="J234" s="5"/>
      <c r="K234" s="5"/>
      <c r="L234" s="5"/>
      <c r="M234" s="5"/>
      <c r="N234" s="5"/>
      <c r="O234" s="5"/>
      <c r="P234" s="5"/>
      <c r="Q234" s="5"/>
      <c r="R234" s="5"/>
      <c r="S234" s="5"/>
    </row>
    <row r="235" spans="1:19" ht="14" x14ac:dyDescent="0.3">
      <c r="A235" s="19" t="s">
        <v>562</v>
      </c>
      <c r="B235" s="7" t="s">
        <v>544</v>
      </c>
      <c r="C235" s="22" t="s">
        <v>563</v>
      </c>
      <c r="D235" s="8">
        <v>0.1</v>
      </c>
      <c r="E235" s="4">
        <v>4</v>
      </c>
      <c r="F235" s="11">
        <v>82.75</v>
      </c>
      <c r="G235" s="11">
        <v>3</v>
      </c>
      <c r="H235" s="5"/>
      <c r="I235" s="5"/>
      <c r="J235" s="5"/>
      <c r="K235" s="5"/>
      <c r="L235" s="5"/>
      <c r="M235" s="5"/>
      <c r="N235" s="5"/>
      <c r="O235" s="5"/>
      <c r="P235" s="5"/>
      <c r="Q235" s="5"/>
      <c r="R235" s="5"/>
      <c r="S235" s="5"/>
    </row>
    <row r="236" spans="1:19" ht="14" x14ac:dyDescent="0.3">
      <c r="A236" s="19" t="s">
        <v>564</v>
      </c>
      <c r="B236" s="7" t="s">
        <v>544</v>
      </c>
      <c r="C236" s="22" t="s">
        <v>565</v>
      </c>
      <c r="D236" s="8">
        <v>0.1</v>
      </c>
      <c r="E236" s="4">
        <v>4</v>
      </c>
      <c r="F236" s="11">
        <v>5.83</v>
      </c>
      <c r="G236" s="11">
        <v>2</v>
      </c>
      <c r="H236" s="5"/>
      <c r="I236" s="5"/>
      <c r="J236" s="5"/>
      <c r="K236" s="5"/>
      <c r="L236" s="5"/>
      <c r="M236" s="5"/>
      <c r="N236" s="5"/>
      <c r="O236" s="5"/>
      <c r="P236" s="5"/>
      <c r="Q236" s="5"/>
      <c r="R236" s="5"/>
      <c r="S236" s="5"/>
    </row>
    <row r="237" spans="1:19" ht="14" x14ac:dyDescent="0.3">
      <c r="A237" s="19" t="s">
        <v>566</v>
      </c>
      <c r="B237" s="7" t="s">
        <v>544</v>
      </c>
      <c r="C237" s="22" t="s">
        <v>567</v>
      </c>
      <c r="D237" s="8">
        <v>0.10100000000000001</v>
      </c>
      <c r="E237" s="4">
        <v>4</v>
      </c>
      <c r="F237" s="11">
        <v>190.79</v>
      </c>
      <c r="G237" s="11">
        <v>4</v>
      </c>
      <c r="H237" s="5"/>
      <c r="I237" s="5"/>
      <c r="J237" s="5"/>
      <c r="K237" s="5"/>
      <c r="L237" s="5"/>
      <c r="M237" s="5"/>
      <c r="N237" s="5"/>
      <c r="O237" s="5"/>
      <c r="P237" s="5"/>
      <c r="Q237" s="5"/>
      <c r="R237" s="5"/>
      <c r="S237" s="5"/>
    </row>
    <row r="238" spans="1:19" ht="14" x14ac:dyDescent="0.3">
      <c r="A238" s="19" t="s">
        <v>568</v>
      </c>
      <c r="B238" s="7" t="s">
        <v>544</v>
      </c>
      <c r="C238" s="22" t="s">
        <v>544</v>
      </c>
      <c r="D238" s="8">
        <v>0.1</v>
      </c>
      <c r="E238" s="4">
        <v>4</v>
      </c>
      <c r="F238" s="11">
        <v>401.9</v>
      </c>
      <c r="G238" s="11">
        <v>5</v>
      </c>
      <c r="H238" s="5"/>
      <c r="I238" s="5"/>
      <c r="J238" s="5"/>
      <c r="K238" s="5"/>
      <c r="L238" s="5"/>
      <c r="M238" s="5"/>
      <c r="N238" s="5"/>
      <c r="O238" s="5"/>
      <c r="P238" s="5"/>
      <c r="Q238" s="5"/>
      <c r="R238" s="5"/>
      <c r="S238" s="5"/>
    </row>
    <row r="239" spans="1:19" ht="14" x14ac:dyDescent="0.3">
      <c r="A239" s="19" t="s">
        <v>569</v>
      </c>
      <c r="B239" s="7" t="s">
        <v>544</v>
      </c>
      <c r="C239" s="22" t="s">
        <v>570</v>
      </c>
      <c r="D239" s="8">
        <v>0.1</v>
      </c>
      <c r="E239" s="4">
        <v>4</v>
      </c>
      <c r="F239" s="11">
        <v>8.9600000000000009</v>
      </c>
      <c r="G239" s="11">
        <v>2</v>
      </c>
      <c r="H239" s="5"/>
      <c r="I239" s="5"/>
      <c r="J239" s="5"/>
      <c r="K239" s="5"/>
      <c r="L239" s="5"/>
      <c r="M239" s="5"/>
      <c r="N239" s="5"/>
      <c r="O239" s="5"/>
      <c r="P239" s="5"/>
      <c r="Q239" s="5"/>
      <c r="R239" s="5"/>
      <c r="S239" s="5"/>
    </row>
    <row r="240" spans="1:19" ht="14" x14ac:dyDescent="0.3">
      <c r="A240" s="19" t="s">
        <v>578</v>
      </c>
      <c r="B240" s="7" t="s">
        <v>572</v>
      </c>
      <c r="C240" s="22" t="s">
        <v>579</v>
      </c>
      <c r="D240" s="8">
        <v>0.11799999999999999</v>
      </c>
      <c r="E240" s="4">
        <v>4</v>
      </c>
      <c r="F240" s="11">
        <v>418.51</v>
      </c>
      <c r="G240" s="11">
        <v>5</v>
      </c>
      <c r="H240" s="5"/>
      <c r="I240" s="5"/>
      <c r="J240" s="5"/>
      <c r="K240" s="5"/>
      <c r="L240" s="5"/>
      <c r="M240" s="5"/>
      <c r="N240" s="5"/>
      <c r="O240" s="5"/>
      <c r="P240" s="5"/>
      <c r="Q240" s="5"/>
      <c r="R240" s="5"/>
      <c r="S240" s="5"/>
    </row>
    <row r="241" spans="1:19" ht="14" x14ac:dyDescent="0.3">
      <c r="A241" s="19" t="s">
        <v>580</v>
      </c>
      <c r="B241" s="7" t="s">
        <v>572</v>
      </c>
      <c r="C241" s="19" t="s">
        <v>581</v>
      </c>
      <c r="D241" s="8">
        <v>0.11799999999999999</v>
      </c>
      <c r="E241" s="4">
        <v>4</v>
      </c>
      <c r="F241" s="11">
        <v>482.13</v>
      </c>
      <c r="G241" s="11">
        <v>5</v>
      </c>
      <c r="H241" s="5"/>
      <c r="I241" s="5"/>
      <c r="J241" s="5"/>
      <c r="K241" s="5"/>
      <c r="L241" s="5"/>
      <c r="M241" s="5"/>
      <c r="N241" s="5"/>
      <c r="O241" s="5"/>
      <c r="P241" s="5"/>
      <c r="Q241" s="5"/>
      <c r="R241" s="5"/>
      <c r="S241" s="5"/>
    </row>
    <row r="242" spans="1:19" ht="14" x14ac:dyDescent="0.3">
      <c r="A242" s="19" t="s">
        <v>582</v>
      </c>
      <c r="B242" s="7" t="s">
        <v>572</v>
      </c>
      <c r="C242" s="16" t="s">
        <v>583</v>
      </c>
      <c r="D242" s="8">
        <v>0.11799999999999999</v>
      </c>
      <c r="E242" s="4">
        <v>4</v>
      </c>
      <c r="F242" s="11">
        <v>566.51</v>
      </c>
      <c r="G242" s="11">
        <v>6</v>
      </c>
      <c r="H242" s="5"/>
      <c r="I242" s="5"/>
      <c r="J242" s="5"/>
      <c r="K242" s="5"/>
      <c r="L242" s="5"/>
      <c r="M242" s="5"/>
      <c r="N242" s="5"/>
      <c r="O242" s="5"/>
      <c r="P242" s="5"/>
      <c r="Q242" s="5"/>
      <c r="R242" s="5"/>
      <c r="S242" s="5"/>
    </row>
    <row r="243" spans="1:19" ht="14" x14ac:dyDescent="0.3">
      <c r="A243" s="19" t="s">
        <v>584</v>
      </c>
      <c r="B243" s="7" t="s">
        <v>572</v>
      </c>
      <c r="C243" s="22" t="s">
        <v>585</v>
      </c>
      <c r="D243" s="8">
        <v>0.11799999999999999</v>
      </c>
      <c r="E243" s="4">
        <v>4</v>
      </c>
      <c r="F243" s="11">
        <v>475.33</v>
      </c>
      <c r="G243" s="11">
        <v>5</v>
      </c>
      <c r="H243" s="5"/>
      <c r="I243" s="5"/>
      <c r="J243" s="5"/>
      <c r="K243" s="5"/>
      <c r="L243" s="5"/>
      <c r="M243" s="5"/>
      <c r="N243" s="5"/>
      <c r="O243" s="5"/>
      <c r="P243" s="5"/>
      <c r="Q243" s="5"/>
      <c r="R243" s="5"/>
      <c r="S243" s="5"/>
    </row>
    <row r="244" spans="1:19" ht="14" x14ac:dyDescent="0.3">
      <c r="A244" s="19" t="s">
        <v>648</v>
      </c>
      <c r="B244" s="23" t="s">
        <v>649</v>
      </c>
      <c r="C244" s="16" t="s">
        <v>650</v>
      </c>
      <c r="D244" s="8">
        <v>0.121</v>
      </c>
      <c r="E244" s="4">
        <v>4</v>
      </c>
      <c r="F244" s="11">
        <v>81.52</v>
      </c>
      <c r="G244" s="11">
        <v>3</v>
      </c>
      <c r="H244" s="5"/>
      <c r="I244" s="5"/>
      <c r="J244" s="5"/>
      <c r="K244" s="5"/>
      <c r="L244" s="5"/>
      <c r="M244" s="5"/>
      <c r="N244" s="5"/>
      <c r="O244" s="5"/>
      <c r="P244" s="5"/>
      <c r="Q244" s="5"/>
      <c r="R244" s="5"/>
      <c r="S244" s="5"/>
    </row>
    <row r="245" spans="1:19" ht="14" x14ac:dyDescent="0.3">
      <c r="A245" s="19" t="s">
        <v>651</v>
      </c>
      <c r="B245" s="23" t="s">
        <v>649</v>
      </c>
      <c r="C245" s="16" t="s">
        <v>652</v>
      </c>
      <c r="D245" s="8">
        <v>0.121</v>
      </c>
      <c r="E245" s="4">
        <v>4</v>
      </c>
      <c r="F245" s="11">
        <v>159.72999999999999</v>
      </c>
      <c r="G245" s="11">
        <v>4</v>
      </c>
      <c r="H245" s="5"/>
      <c r="I245" s="5"/>
      <c r="J245" s="5"/>
      <c r="K245" s="5"/>
      <c r="L245" s="5"/>
      <c r="M245" s="5"/>
      <c r="N245" s="5"/>
      <c r="O245" s="5"/>
      <c r="P245" s="5"/>
      <c r="Q245" s="5"/>
      <c r="R245" s="5"/>
      <c r="S245" s="5"/>
    </row>
    <row r="246" spans="1:19" ht="14" x14ac:dyDescent="0.3">
      <c r="A246" s="19" t="s">
        <v>653</v>
      </c>
      <c r="B246" s="23" t="s">
        <v>649</v>
      </c>
      <c r="C246" s="22" t="s">
        <v>654</v>
      </c>
      <c r="D246" s="8">
        <v>0.121</v>
      </c>
      <c r="E246" s="4">
        <v>4</v>
      </c>
      <c r="F246" s="11">
        <v>141.22999999999999</v>
      </c>
      <c r="G246" s="11">
        <v>4</v>
      </c>
      <c r="H246" s="5"/>
      <c r="I246" s="5"/>
      <c r="J246" s="5"/>
      <c r="K246" s="5"/>
      <c r="L246" s="5"/>
      <c r="M246" s="5"/>
      <c r="N246" s="5"/>
      <c r="O246" s="5"/>
      <c r="P246" s="5"/>
      <c r="Q246" s="5"/>
      <c r="R246" s="5"/>
      <c r="S246" s="5"/>
    </row>
    <row r="247" spans="1:19" ht="14" x14ac:dyDescent="0.3">
      <c r="A247" s="19" t="s">
        <v>655</v>
      </c>
      <c r="B247" s="23" t="s">
        <v>649</v>
      </c>
      <c r="C247" s="22" t="s">
        <v>656</v>
      </c>
      <c r="D247" s="8">
        <v>0.121</v>
      </c>
      <c r="E247" s="4">
        <v>4</v>
      </c>
      <c r="F247" s="11">
        <v>14.89</v>
      </c>
      <c r="G247" s="11">
        <v>3</v>
      </c>
      <c r="H247" s="5"/>
      <c r="I247" s="5"/>
      <c r="J247" s="5"/>
      <c r="K247" s="5"/>
      <c r="L247" s="5"/>
      <c r="M247" s="5"/>
      <c r="N247" s="5"/>
      <c r="O247" s="5"/>
      <c r="P247" s="5"/>
      <c r="Q247" s="5"/>
      <c r="R247" s="5"/>
      <c r="S247" s="5"/>
    </row>
    <row r="248" spans="1:19" ht="14" x14ac:dyDescent="0.3">
      <c r="A248" s="19" t="s">
        <v>657</v>
      </c>
      <c r="B248" s="23" t="s">
        <v>649</v>
      </c>
      <c r="C248" s="22" t="s">
        <v>658</v>
      </c>
      <c r="D248" s="8">
        <v>0.121</v>
      </c>
      <c r="E248" s="4">
        <v>4</v>
      </c>
      <c r="F248" s="11">
        <v>58.83</v>
      </c>
      <c r="G248" s="11">
        <v>3</v>
      </c>
      <c r="H248" s="5"/>
      <c r="I248" s="5"/>
      <c r="J248" s="5"/>
      <c r="K248" s="5"/>
      <c r="L248" s="5"/>
      <c r="M248" s="5"/>
      <c r="N248" s="5"/>
      <c r="O248" s="5"/>
      <c r="P248" s="5"/>
      <c r="Q248" s="5"/>
      <c r="R248" s="5"/>
      <c r="S248" s="5"/>
    </row>
    <row r="249" spans="1:19" ht="14" x14ac:dyDescent="0.3">
      <c r="A249" s="19" t="s">
        <v>659</v>
      </c>
      <c r="B249" s="23" t="s">
        <v>649</v>
      </c>
      <c r="C249" s="22" t="s">
        <v>660</v>
      </c>
      <c r="D249" s="8">
        <v>0.121</v>
      </c>
      <c r="E249" s="4">
        <v>4</v>
      </c>
      <c r="F249" s="11">
        <v>116.9</v>
      </c>
      <c r="G249" s="11">
        <v>4</v>
      </c>
      <c r="H249" s="5"/>
      <c r="I249" s="5"/>
      <c r="J249" s="5"/>
      <c r="K249" s="5"/>
      <c r="L249" s="5"/>
      <c r="M249" s="5"/>
      <c r="N249" s="5"/>
      <c r="O249" s="5"/>
      <c r="P249" s="5"/>
      <c r="Q249" s="5"/>
      <c r="R249" s="5"/>
      <c r="S249" s="5"/>
    </row>
    <row r="250" spans="1:19" ht="14" x14ac:dyDescent="0.3">
      <c r="A250" s="19" t="s">
        <v>661</v>
      </c>
      <c r="B250" s="23" t="s">
        <v>649</v>
      </c>
      <c r="C250" s="22" t="s">
        <v>662</v>
      </c>
      <c r="D250" s="8">
        <v>0.121</v>
      </c>
      <c r="E250" s="4">
        <v>4</v>
      </c>
      <c r="F250" s="11">
        <v>25.34</v>
      </c>
      <c r="G250" s="11">
        <v>3</v>
      </c>
      <c r="H250" s="5"/>
      <c r="I250" s="5"/>
      <c r="J250" s="5"/>
      <c r="K250" s="5"/>
      <c r="L250" s="5"/>
      <c r="M250" s="5"/>
      <c r="N250" s="5"/>
      <c r="O250" s="5"/>
      <c r="P250" s="5"/>
      <c r="Q250" s="5"/>
      <c r="R250" s="5"/>
      <c r="S250" s="5"/>
    </row>
    <row r="251" spans="1:19" ht="14" x14ac:dyDescent="0.3">
      <c r="A251" s="19" t="s">
        <v>663</v>
      </c>
      <c r="B251" s="23" t="s">
        <v>649</v>
      </c>
      <c r="C251" s="22" t="s">
        <v>664</v>
      </c>
      <c r="D251" s="8">
        <v>0.121</v>
      </c>
      <c r="E251" s="4">
        <v>4</v>
      </c>
      <c r="F251" s="11">
        <v>197.54</v>
      </c>
      <c r="G251" s="11">
        <v>4</v>
      </c>
      <c r="H251" s="5"/>
      <c r="I251" s="5"/>
      <c r="J251" s="5"/>
      <c r="K251" s="5"/>
      <c r="L251" s="5"/>
      <c r="M251" s="5"/>
      <c r="N251" s="5"/>
      <c r="O251" s="5"/>
      <c r="P251" s="5"/>
      <c r="Q251" s="5"/>
      <c r="R251" s="5"/>
      <c r="S251" s="5"/>
    </row>
    <row r="252" spans="1:19" ht="14" x14ac:dyDescent="0.3">
      <c r="A252" s="19" t="s">
        <v>665</v>
      </c>
      <c r="B252" s="23" t="s">
        <v>649</v>
      </c>
      <c r="C252" s="16" t="s">
        <v>666</v>
      </c>
      <c r="D252" s="8">
        <v>0.121</v>
      </c>
      <c r="E252" s="4">
        <v>4</v>
      </c>
      <c r="F252" s="11">
        <v>157.04</v>
      </c>
      <c r="G252" s="11">
        <v>4</v>
      </c>
      <c r="H252" s="5"/>
      <c r="I252" s="5"/>
      <c r="J252" s="5"/>
      <c r="K252" s="5"/>
      <c r="L252" s="5"/>
      <c r="M252" s="5"/>
      <c r="N252" s="5"/>
      <c r="O252" s="5"/>
      <c r="P252" s="5"/>
      <c r="Q252" s="5"/>
      <c r="R252" s="5"/>
      <c r="S252" s="5"/>
    </row>
    <row r="253" spans="1:19" ht="14" x14ac:dyDescent="0.3">
      <c r="A253" s="19" t="s">
        <v>680</v>
      </c>
      <c r="B253" s="23" t="s">
        <v>681</v>
      </c>
      <c r="C253" s="22" t="s">
        <v>682</v>
      </c>
      <c r="D253" s="8">
        <v>0.11600000000000001</v>
      </c>
      <c r="E253" s="4">
        <v>4</v>
      </c>
      <c r="F253" s="11">
        <v>0</v>
      </c>
      <c r="G253" s="11">
        <v>0</v>
      </c>
      <c r="H253" s="5"/>
      <c r="I253" s="5"/>
      <c r="J253" s="5"/>
      <c r="K253" s="5"/>
      <c r="L253" s="5"/>
      <c r="M253" s="5"/>
      <c r="N253" s="5"/>
      <c r="O253" s="5"/>
      <c r="P253" s="5"/>
      <c r="Q253" s="5"/>
      <c r="R253" s="5"/>
      <c r="S253" s="5"/>
    </row>
    <row r="254" spans="1:19" ht="26" x14ac:dyDescent="0.3">
      <c r="A254" s="19" t="s">
        <v>683</v>
      </c>
      <c r="B254" s="23" t="s">
        <v>681</v>
      </c>
      <c r="C254" s="22" t="s">
        <v>684</v>
      </c>
      <c r="D254" s="8">
        <v>0.11600000000000001</v>
      </c>
      <c r="E254" s="4">
        <v>4</v>
      </c>
      <c r="F254" s="11">
        <v>0</v>
      </c>
      <c r="G254" s="11">
        <v>0</v>
      </c>
      <c r="H254" s="5"/>
      <c r="I254" s="5"/>
      <c r="J254" s="5"/>
      <c r="K254" s="5"/>
      <c r="L254" s="5"/>
      <c r="M254" s="5"/>
      <c r="N254" s="5"/>
      <c r="O254" s="5"/>
      <c r="P254" s="5"/>
      <c r="Q254" s="5"/>
      <c r="R254" s="5"/>
      <c r="S254" s="5"/>
    </row>
    <row r="255" spans="1:19" ht="14" x14ac:dyDescent="0.3">
      <c r="A255" s="19" t="s">
        <v>129</v>
      </c>
      <c r="B255" s="15" t="s">
        <v>130</v>
      </c>
      <c r="C255" s="16" t="s">
        <v>131</v>
      </c>
      <c r="D255" s="8">
        <v>0.15</v>
      </c>
      <c r="E255" s="4">
        <v>5</v>
      </c>
      <c r="F255" s="11">
        <v>135.72</v>
      </c>
      <c r="G255" s="11">
        <v>4</v>
      </c>
      <c r="H255" s="5"/>
      <c r="I255" s="5"/>
      <c r="J255" s="5"/>
      <c r="K255" s="5"/>
      <c r="L255" s="5"/>
      <c r="M255" s="5"/>
      <c r="N255" s="5"/>
      <c r="O255" s="5"/>
      <c r="P255" s="5"/>
      <c r="Q255" s="5"/>
      <c r="R255" s="5"/>
      <c r="S255" s="5"/>
    </row>
    <row r="256" spans="1:19" ht="14" x14ac:dyDescent="0.3">
      <c r="A256" s="19" t="s">
        <v>132</v>
      </c>
      <c r="B256" s="15" t="s">
        <v>130</v>
      </c>
      <c r="C256" s="22" t="s">
        <v>133</v>
      </c>
      <c r="D256" s="8">
        <v>0.15</v>
      </c>
      <c r="E256" s="4">
        <v>5</v>
      </c>
      <c r="F256" s="11">
        <v>40.380000000000003</v>
      </c>
      <c r="G256" s="11">
        <v>3</v>
      </c>
      <c r="H256" s="5"/>
      <c r="I256" s="5"/>
      <c r="J256" s="5"/>
      <c r="K256" s="5"/>
      <c r="L256" s="5"/>
      <c r="M256" s="5"/>
      <c r="N256" s="5"/>
      <c r="O256" s="5"/>
      <c r="P256" s="5"/>
      <c r="Q256" s="5"/>
      <c r="R256" s="5"/>
      <c r="S256" s="5"/>
    </row>
    <row r="257" spans="1:19" ht="14" x14ac:dyDescent="0.3">
      <c r="A257" s="19" t="s">
        <v>134</v>
      </c>
      <c r="B257" s="15" t="s">
        <v>130</v>
      </c>
      <c r="C257" s="22" t="s">
        <v>135</v>
      </c>
      <c r="D257" s="8">
        <v>0.15</v>
      </c>
      <c r="E257" s="4">
        <v>5</v>
      </c>
      <c r="F257" s="11">
        <v>129.51</v>
      </c>
      <c r="G257" s="11">
        <v>4</v>
      </c>
      <c r="H257" s="5"/>
      <c r="I257" s="5"/>
      <c r="J257" s="5"/>
      <c r="K257" s="5"/>
      <c r="L257" s="5"/>
      <c r="M257" s="5"/>
      <c r="N257" s="5"/>
      <c r="O257" s="5"/>
      <c r="P257" s="5"/>
      <c r="Q257" s="5"/>
      <c r="R257" s="5"/>
      <c r="S257" s="5"/>
    </row>
    <row r="258" spans="1:19" ht="14" x14ac:dyDescent="0.3">
      <c r="A258" s="19" t="s">
        <v>140</v>
      </c>
      <c r="B258" s="15" t="s">
        <v>130</v>
      </c>
      <c r="C258" s="22" t="s">
        <v>141</v>
      </c>
      <c r="D258" s="8">
        <v>0.17799999999999999</v>
      </c>
      <c r="E258" s="4">
        <v>5</v>
      </c>
      <c r="F258" s="11">
        <v>17.75</v>
      </c>
      <c r="G258" s="11">
        <v>3</v>
      </c>
      <c r="H258" s="5"/>
      <c r="I258" s="5"/>
      <c r="J258" s="5"/>
      <c r="K258" s="5"/>
      <c r="L258" s="5"/>
      <c r="M258" s="5"/>
      <c r="N258" s="5"/>
      <c r="O258" s="5"/>
      <c r="P258" s="5"/>
      <c r="Q258" s="5"/>
      <c r="R258" s="5"/>
      <c r="S258" s="5"/>
    </row>
    <row r="259" spans="1:19" ht="14" x14ac:dyDescent="0.3">
      <c r="A259" s="19" t="s">
        <v>142</v>
      </c>
      <c r="B259" s="15" t="s">
        <v>130</v>
      </c>
      <c r="C259" s="22" t="s">
        <v>143</v>
      </c>
      <c r="D259" s="8">
        <v>0.17799999999999999</v>
      </c>
      <c r="E259" s="4">
        <v>5</v>
      </c>
      <c r="F259" s="11">
        <v>38.200000000000003</v>
      </c>
      <c r="G259" s="11">
        <v>3</v>
      </c>
      <c r="H259" s="5"/>
      <c r="I259" s="5"/>
      <c r="J259" s="5"/>
      <c r="K259" s="5"/>
      <c r="L259" s="5"/>
      <c r="M259" s="5"/>
      <c r="N259" s="5"/>
      <c r="O259" s="5"/>
      <c r="P259" s="5"/>
      <c r="Q259" s="5"/>
      <c r="R259" s="5"/>
      <c r="S259" s="5"/>
    </row>
    <row r="260" spans="1:19" ht="14" x14ac:dyDescent="0.3">
      <c r="A260" s="19" t="s">
        <v>144</v>
      </c>
      <c r="B260" s="15" t="s">
        <v>130</v>
      </c>
      <c r="C260" s="16" t="s">
        <v>145</v>
      </c>
      <c r="D260" s="8">
        <v>0.15</v>
      </c>
      <c r="E260" s="4">
        <v>5</v>
      </c>
      <c r="F260" s="11">
        <v>88.66</v>
      </c>
      <c r="G260" s="11">
        <v>3</v>
      </c>
      <c r="H260" s="5"/>
      <c r="I260" s="5"/>
      <c r="J260" s="5"/>
      <c r="K260" s="5"/>
      <c r="L260" s="5"/>
      <c r="M260" s="5"/>
      <c r="N260" s="5"/>
      <c r="O260" s="5"/>
      <c r="P260" s="5"/>
      <c r="Q260" s="5"/>
      <c r="R260" s="5"/>
      <c r="S260" s="5"/>
    </row>
    <row r="261" spans="1:19" ht="26" x14ac:dyDescent="0.3">
      <c r="A261" s="19" t="s">
        <v>146</v>
      </c>
      <c r="B261" s="15" t="s">
        <v>130</v>
      </c>
      <c r="C261" s="22" t="s">
        <v>147</v>
      </c>
      <c r="D261" s="8">
        <v>0.15</v>
      </c>
      <c r="E261" s="4">
        <v>5</v>
      </c>
      <c r="F261" s="11">
        <v>28.17</v>
      </c>
      <c r="G261" s="11">
        <v>3</v>
      </c>
      <c r="H261" s="5"/>
      <c r="I261" s="5"/>
      <c r="J261" s="5"/>
      <c r="K261" s="5"/>
      <c r="L261" s="5"/>
      <c r="M261" s="5"/>
      <c r="N261" s="5"/>
      <c r="O261" s="5"/>
      <c r="P261" s="5"/>
      <c r="Q261" s="5"/>
      <c r="R261" s="5"/>
      <c r="S261" s="5"/>
    </row>
    <row r="262" spans="1:19" ht="14" x14ac:dyDescent="0.3">
      <c r="A262" s="19" t="s">
        <v>148</v>
      </c>
      <c r="B262" s="15" t="s">
        <v>130</v>
      </c>
      <c r="C262" s="22" t="s">
        <v>149</v>
      </c>
      <c r="D262" s="8">
        <v>0.15</v>
      </c>
      <c r="E262" s="4">
        <v>5</v>
      </c>
      <c r="F262" s="11">
        <v>89.76</v>
      </c>
      <c r="G262" s="11">
        <v>3</v>
      </c>
      <c r="H262" s="5"/>
      <c r="I262" s="5"/>
      <c r="J262" s="5"/>
      <c r="K262" s="5"/>
      <c r="L262" s="5"/>
      <c r="M262" s="5"/>
      <c r="N262" s="5"/>
      <c r="O262" s="5"/>
      <c r="P262" s="5"/>
      <c r="Q262" s="5"/>
      <c r="R262" s="5"/>
      <c r="S262" s="5"/>
    </row>
    <row r="263" spans="1:19" ht="14" x14ac:dyDescent="0.3">
      <c r="A263" s="19" t="s">
        <v>150</v>
      </c>
      <c r="B263" s="15" t="s">
        <v>130</v>
      </c>
      <c r="C263" s="22" t="s">
        <v>151</v>
      </c>
      <c r="D263" s="8">
        <v>0.15</v>
      </c>
      <c r="E263" s="4">
        <v>5</v>
      </c>
      <c r="F263" s="11">
        <v>216.41</v>
      </c>
      <c r="G263" s="11">
        <v>5</v>
      </c>
      <c r="H263" s="5"/>
      <c r="I263" s="5"/>
      <c r="J263" s="5"/>
      <c r="K263" s="5"/>
      <c r="L263" s="5"/>
      <c r="M263" s="5"/>
      <c r="N263" s="5"/>
      <c r="O263" s="5"/>
      <c r="P263" s="5"/>
      <c r="Q263" s="5"/>
      <c r="R263" s="5"/>
      <c r="S263" s="5"/>
    </row>
    <row r="264" spans="1:19" ht="14" x14ac:dyDescent="0.3">
      <c r="A264" s="19" t="s">
        <v>152</v>
      </c>
      <c r="B264" s="15" t="s">
        <v>130</v>
      </c>
      <c r="C264" s="22" t="s">
        <v>153</v>
      </c>
      <c r="D264" s="8">
        <v>0.15</v>
      </c>
      <c r="E264" s="4">
        <v>5</v>
      </c>
      <c r="F264" s="11">
        <v>134.38999999999999</v>
      </c>
      <c r="G264" s="11">
        <v>4</v>
      </c>
      <c r="H264" s="5"/>
      <c r="I264" s="5"/>
      <c r="J264" s="5"/>
      <c r="K264" s="5"/>
      <c r="L264" s="5"/>
      <c r="M264" s="5"/>
      <c r="N264" s="5"/>
      <c r="O264" s="5"/>
      <c r="P264" s="5"/>
      <c r="Q264" s="5"/>
      <c r="R264" s="5"/>
      <c r="S264" s="5"/>
    </row>
    <row r="265" spans="1:19" ht="14" x14ac:dyDescent="0.3">
      <c r="A265" s="19" t="s">
        <v>154</v>
      </c>
      <c r="B265" s="15" t="s">
        <v>130</v>
      </c>
      <c r="C265" s="16" t="s">
        <v>155</v>
      </c>
      <c r="D265" s="8">
        <v>0.15</v>
      </c>
      <c r="E265" s="4">
        <v>5</v>
      </c>
      <c r="F265" s="11">
        <v>668</v>
      </c>
      <c r="G265" s="11">
        <v>6</v>
      </c>
      <c r="H265" s="5"/>
      <c r="I265" s="5"/>
      <c r="J265" s="5"/>
      <c r="K265" s="5"/>
      <c r="L265" s="5"/>
      <c r="M265" s="5"/>
      <c r="N265" s="5"/>
      <c r="O265" s="5"/>
      <c r="P265" s="5"/>
      <c r="Q265" s="5"/>
      <c r="R265" s="5"/>
      <c r="S265" s="5"/>
    </row>
    <row r="266" spans="1:19" ht="14" x14ac:dyDescent="0.3">
      <c r="A266" s="19" t="s">
        <v>156</v>
      </c>
      <c r="B266" s="15" t="s">
        <v>130</v>
      </c>
      <c r="C266" s="16" t="s">
        <v>157</v>
      </c>
      <c r="D266" s="8">
        <v>0.15</v>
      </c>
      <c r="E266" s="4">
        <v>5</v>
      </c>
      <c r="F266" s="11">
        <v>310.64</v>
      </c>
      <c r="G266" s="11">
        <v>5</v>
      </c>
      <c r="H266" s="5"/>
      <c r="I266" s="5"/>
      <c r="J266" s="5"/>
      <c r="K266" s="5"/>
      <c r="L266" s="5"/>
      <c r="M266" s="5"/>
      <c r="N266" s="5"/>
      <c r="O266" s="5"/>
      <c r="P266" s="5"/>
      <c r="Q266" s="5"/>
      <c r="R266" s="5"/>
      <c r="S266" s="5"/>
    </row>
    <row r="267" spans="1:19" ht="14" x14ac:dyDescent="0.3">
      <c r="A267" s="19" t="s">
        <v>158</v>
      </c>
      <c r="B267" s="15" t="s">
        <v>130</v>
      </c>
      <c r="C267" s="16" t="s">
        <v>159</v>
      </c>
      <c r="D267" s="8">
        <v>0.17799999999999999</v>
      </c>
      <c r="E267" s="4">
        <v>5</v>
      </c>
      <c r="F267" s="11">
        <v>28.05</v>
      </c>
      <c r="G267" s="11">
        <v>3</v>
      </c>
      <c r="H267" s="5"/>
      <c r="I267" s="5"/>
      <c r="J267" s="5"/>
      <c r="K267" s="5"/>
      <c r="L267" s="5"/>
      <c r="M267" s="5"/>
      <c r="N267" s="5"/>
      <c r="O267" s="5"/>
      <c r="P267" s="5"/>
      <c r="Q267" s="5"/>
      <c r="R267" s="5"/>
      <c r="S267" s="5"/>
    </row>
    <row r="268" spans="1:19" ht="14" x14ac:dyDescent="0.3">
      <c r="A268" s="19" t="s">
        <v>160</v>
      </c>
      <c r="B268" s="15" t="s">
        <v>130</v>
      </c>
      <c r="C268" s="22" t="s">
        <v>161</v>
      </c>
      <c r="D268" s="8">
        <v>0.15</v>
      </c>
      <c r="E268" s="4">
        <v>5</v>
      </c>
      <c r="F268" s="11">
        <v>137.21</v>
      </c>
      <c r="G268" s="11">
        <v>4</v>
      </c>
      <c r="H268" s="5"/>
      <c r="I268" s="5"/>
      <c r="J268" s="5"/>
      <c r="K268" s="5"/>
      <c r="L268" s="5"/>
      <c r="M268" s="5"/>
      <c r="N268" s="5"/>
      <c r="O268" s="5"/>
      <c r="P268" s="5"/>
      <c r="Q268" s="5"/>
      <c r="R268" s="5"/>
      <c r="S268" s="5"/>
    </row>
    <row r="269" spans="1:19" ht="14" x14ac:dyDescent="0.3">
      <c r="A269" s="19" t="s">
        <v>162</v>
      </c>
      <c r="B269" s="15" t="s">
        <v>130</v>
      </c>
      <c r="C269" s="22" t="s">
        <v>163</v>
      </c>
      <c r="D269" s="8">
        <v>0.154</v>
      </c>
      <c r="E269" s="4">
        <v>5</v>
      </c>
      <c r="F269" s="11">
        <v>476.95</v>
      </c>
      <c r="G269" s="11">
        <v>5</v>
      </c>
      <c r="H269" s="5"/>
      <c r="I269" s="5"/>
      <c r="J269" s="5"/>
      <c r="K269" s="5"/>
      <c r="L269" s="5"/>
      <c r="M269" s="5"/>
      <c r="N269" s="5"/>
      <c r="O269" s="5"/>
      <c r="P269" s="5"/>
      <c r="Q269" s="5"/>
      <c r="R269" s="5"/>
      <c r="S269" s="5"/>
    </row>
    <row r="270" spans="1:19" ht="14" x14ac:dyDescent="0.3">
      <c r="A270" s="19" t="s">
        <v>164</v>
      </c>
      <c r="B270" s="15" t="s">
        <v>130</v>
      </c>
      <c r="C270" s="16" t="s">
        <v>165</v>
      </c>
      <c r="D270" s="8">
        <v>0.154</v>
      </c>
      <c r="E270" s="4">
        <v>5</v>
      </c>
      <c r="F270" s="11">
        <v>340.9</v>
      </c>
      <c r="G270" s="11">
        <v>5</v>
      </c>
      <c r="H270" s="5"/>
      <c r="I270" s="5"/>
      <c r="J270" s="5"/>
      <c r="K270" s="5"/>
      <c r="L270" s="5"/>
      <c r="M270" s="5"/>
      <c r="N270" s="5"/>
      <c r="O270" s="5"/>
      <c r="P270" s="5"/>
      <c r="Q270" s="5"/>
      <c r="R270" s="5"/>
      <c r="S270" s="5"/>
    </row>
    <row r="271" spans="1:19" ht="14" x14ac:dyDescent="0.3">
      <c r="A271" s="19" t="s">
        <v>166</v>
      </c>
      <c r="B271" s="15" t="s">
        <v>130</v>
      </c>
      <c r="C271" s="16" t="s">
        <v>167</v>
      </c>
      <c r="D271" s="8">
        <v>0.154</v>
      </c>
      <c r="E271" s="4">
        <v>5</v>
      </c>
      <c r="F271" s="11">
        <v>340.02</v>
      </c>
      <c r="G271" s="11">
        <v>5</v>
      </c>
      <c r="H271" s="5"/>
      <c r="I271" s="5"/>
      <c r="J271" s="5"/>
      <c r="K271" s="5"/>
      <c r="L271" s="5"/>
      <c r="M271" s="5"/>
      <c r="N271" s="5"/>
      <c r="O271" s="5"/>
      <c r="P271" s="5"/>
      <c r="Q271" s="5"/>
      <c r="R271" s="5"/>
      <c r="S271" s="5"/>
    </row>
    <row r="272" spans="1:19" ht="26" x14ac:dyDescent="0.3">
      <c r="A272" s="19" t="s">
        <v>168</v>
      </c>
      <c r="B272" s="15" t="s">
        <v>130</v>
      </c>
      <c r="C272" s="22" t="s">
        <v>169</v>
      </c>
      <c r="D272" s="8">
        <v>0.15</v>
      </c>
      <c r="E272" s="4">
        <v>5</v>
      </c>
      <c r="F272" s="11">
        <v>449.54</v>
      </c>
      <c r="G272" s="11">
        <v>5</v>
      </c>
      <c r="H272" s="5"/>
      <c r="I272" s="5"/>
      <c r="J272" s="5"/>
      <c r="K272" s="5"/>
      <c r="L272" s="5"/>
      <c r="M272" s="5"/>
      <c r="N272" s="5"/>
      <c r="O272" s="5"/>
      <c r="P272" s="5"/>
      <c r="Q272" s="5"/>
      <c r="R272" s="5"/>
      <c r="S272" s="5"/>
    </row>
    <row r="273" spans="1:19" ht="14" x14ac:dyDescent="0.3">
      <c r="A273" s="19" t="s">
        <v>170</v>
      </c>
      <c r="B273" s="15" t="s">
        <v>130</v>
      </c>
      <c r="C273" s="16" t="s">
        <v>171</v>
      </c>
      <c r="D273" s="8">
        <v>0.15</v>
      </c>
      <c r="E273" s="4">
        <v>5</v>
      </c>
      <c r="F273" s="11">
        <v>205.56</v>
      </c>
      <c r="G273" s="11">
        <v>5</v>
      </c>
      <c r="H273" s="5"/>
      <c r="I273" s="5"/>
      <c r="J273" s="5"/>
      <c r="K273" s="5"/>
      <c r="L273" s="5"/>
      <c r="M273" s="5"/>
      <c r="N273" s="5"/>
      <c r="O273" s="5"/>
      <c r="P273" s="5"/>
      <c r="Q273" s="5"/>
      <c r="R273" s="5"/>
      <c r="S273" s="5"/>
    </row>
    <row r="274" spans="1:19" ht="14" x14ac:dyDescent="0.3">
      <c r="A274" s="19" t="s">
        <v>172</v>
      </c>
      <c r="B274" s="15" t="s">
        <v>130</v>
      </c>
      <c r="C274" s="22" t="s">
        <v>173</v>
      </c>
      <c r="D274" s="8">
        <v>0.15</v>
      </c>
      <c r="E274" s="4">
        <v>5</v>
      </c>
      <c r="F274" s="11">
        <v>112.49</v>
      </c>
      <c r="G274" s="11">
        <v>4</v>
      </c>
      <c r="H274" s="5"/>
      <c r="I274" s="5"/>
      <c r="J274" s="5"/>
      <c r="K274" s="5"/>
      <c r="L274" s="5"/>
      <c r="M274" s="5"/>
      <c r="N274" s="5"/>
      <c r="O274" s="5"/>
      <c r="P274" s="5"/>
      <c r="Q274" s="5"/>
      <c r="R274" s="5"/>
      <c r="S274" s="5"/>
    </row>
    <row r="275" spans="1:19" ht="14" x14ac:dyDescent="0.3">
      <c r="A275" s="19" t="s">
        <v>174</v>
      </c>
      <c r="B275" s="15" t="s">
        <v>130</v>
      </c>
      <c r="C275" s="22" t="s">
        <v>175</v>
      </c>
      <c r="D275" s="8">
        <v>0.15</v>
      </c>
      <c r="E275" s="4">
        <v>5</v>
      </c>
      <c r="F275" s="11">
        <v>89.54</v>
      </c>
      <c r="G275" s="11">
        <v>3</v>
      </c>
      <c r="H275" s="5"/>
      <c r="I275" s="5"/>
      <c r="J275" s="5"/>
      <c r="K275" s="5"/>
      <c r="L275" s="5"/>
      <c r="M275" s="5"/>
      <c r="N275" s="5"/>
      <c r="O275" s="5"/>
      <c r="P275" s="5"/>
      <c r="Q275" s="5"/>
      <c r="R275" s="5"/>
      <c r="S275" s="5"/>
    </row>
    <row r="276" spans="1:19" ht="14" x14ac:dyDescent="0.3">
      <c r="A276" s="19" t="s">
        <v>200</v>
      </c>
      <c r="B276" s="15" t="s">
        <v>201</v>
      </c>
      <c r="C276" s="13" t="s">
        <v>202</v>
      </c>
      <c r="D276" s="8">
        <v>0.158</v>
      </c>
      <c r="E276" s="4">
        <v>5</v>
      </c>
      <c r="F276" s="11">
        <v>9.14</v>
      </c>
      <c r="G276" s="11">
        <v>2</v>
      </c>
      <c r="H276" s="5"/>
      <c r="I276" s="5"/>
      <c r="J276" s="5"/>
      <c r="K276" s="5"/>
      <c r="L276" s="5"/>
      <c r="M276" s="5"/>
      <c r="N276" s="5"/>
      <c r="O276" s="5"/>
      <c r="P276" s="5"/>
      <c r="Q276" s="5"/>
      <c r="R276" s="5"/>
      <c r="S276" s="5"/>
    </row>
    <row r="277" spans="1:19" ht="14" x14ac:dyDescent="0.3">
      <c r="A277" s="19" t="s">
        <v>203</v>
      </c>
      <c r="B277" s="15" t="s">
        <v>201</v>
      </c>
      <c r="C277" s="19" t="s">
        <v>204</v>
      </c>
      <c r="D277" s="8">
        <v>0.19800000000000001</v>
      </c>
      <c r="E277" s="4">
        <v>5</v>
      </c>
      <c r="F277" s="11">
        <v>1.29</v>
      </c>
      <c r="G277" s="11">
        <v>2</v>
      </c>
      <c r="H277" s="5"/>
      <c r="I277" s="5"/>
      <c r="J277" s="5"/>
      <c r="K277" s="5"/>
      <c r="L277" s="5"/>
      <c r="M277" s="5"/>
      <c r="N277" s="5"/>
      <c r="O277" s="5"/>
      <c r="P277" s="5"/>
      <c r="Q277" s="5"/>
      <c r="R277" s="5"/>
      <c r="S277" s="5"/>
    </row>
    <row r="278" spans="1:19" ht="14" x14ac:dyDescent="0.3">
      <c r="A278" s="19" t="s">
        <v>205</v>
      </c>
      <c r="B278" s="15" t="s">
        <v>201</v>
      </c>
      <c r="C278" s="19" t="s">
        <v>206</v>
      </c>
      <c r="D278" s="8">
        <v>0.19800000000000001</v>
      </c>
      <c r="E278" s="4">
        <v>5</v>
      </c>
      <c r="F278" s="11">
        <v>1.95</v>
      </c>
      <c r="G278" s="11">
        <v>2</v>
      </c>
      <c r="H278" s="5"/>
      <c r="I278" s="5"/>
      <c r="J278" s="5"/>
      <c r="K278" s="5"/>
      <c r="L278" s="5"/>
      <c r="M278" s="5"/>
      <c r="N278" s="5"/>
      <c r="O278" s="5"/>
      <c r="P278" s="5"/>
      <c r="Q278" s="5"/>
      <c r="R278" s="5"/>
      <c r="S278" s="5"/>
    </row>
    <row r="279" spans="1:19" ht="14" x14ac:dyDescent="0.3">
      <c r="A279" s="19" t="s">
        <v>207</v>
      </c>
      <c r="B279" s="15" t="s">
        <v>201</v>
      </c>
      <c r="C279" s="18" t="s">
        <v>208</v>
      </c>
      <c r="D279" s="8">
        <v>0.19800000000000001</v>
      </c>
      <c r="E279" s="4">
        <v>5</v>
      </c>
      <c r="F279" s="11">
        <v>29.95</v>
      </c>
      <c r="G279" s="11">
        <v>3</v>
      </c>
      <c r="H279" s="5"/>
      <c r="I279" s="5"/>
      <c r="J279" s="5"/>
      <c r="K279" s="5"/>
      <c r="L279" s="5"/>
      <c r="M279" s="5"/>
      <c r="N279" s="5"/>
      <c r="O279" s="5"/>
      <c r="P279" s="5"/>
      <c r="Q279" s="5"/>
      <c r="R279" s="5"/>
      <c r="S279" s="5"/>
    </row>
    <row r="280" spans="1:19" ht="14" x14ac:dyDescent="0.3">
      <c r="A280" s="19" t="s">
        <v>209</v>
      </c>
      <c r="B280" s="15" t="s">
        <v>201</v>
      </c>
      <c r="C280" s="19" t="s">
        <v>210</v>
      </c>
      <c r="D280" s="8">
        <v>0.19800000000000001</v>
      </c>
      <c r="E280" s="4">
        <v>5</v>
      </c>
      <c r="F280" s="11">
        <v>1.69</v>
      </c>
      <c r="G280" s="11">
        <v>2</v>
      </c>
      <c r="H280" s="5"/>
      <c r="I280" s="5"/>
      <c r="J280" s="5"/>
      <c r="K280" s="5"/>
      <c r="L280" s="5"/>
      <c r="M280" s="5"/>
      <c r="N280" s="5"/>
      <c r="O280" s="5"/>
      <c r="P280" s="5"/>
      <c r="Q280" s="5"/>
      <c r="R280" s="5"/>
      <c r="S280" s="5"/>
    </row>
    <row r="281" spans="1:19" ht="14" x14ac:dyDescent="0.3">
      <c r="A281" s="19" t="s">
        <v>211</v>
      </c>
      <c r="B281" s="15" t="s">
        <v>201</v>
      </c>
      <c r="C281" s="19" t="s">
        <v>212</v>
      </c>
      <c r="D281" s="8">
        <v>0.158</v>
      </c>
      <c r="E281" s="4">
        <v>5</v>
      </c>
      <c r="F281" s="11">
        <v>15.46</v>
      </c>
      <c r="G281" s="11">
        <v>3</v>
      </c>
      <c r="H281" s="5"/>
      <c r="I281" s="5"/>
      <c r="J281" s="5"/>
      <c r="K281" s="5"/>
      <c r="L281" s="5"/>
      <c r="M281" s="5"/>
      <c r="N281" s="5"/>
      <c r="O281" s="5"/>
      <c r="P281" s="5"/>
      <c r="Q281" s="5"/>
      <c r="R281" s="5"/>
      <c r="S281" s="5"/>
    </row>
    <row r="282" spans="1:19" ht="26" x14ac:dyDescent="0.3">
      <c r="A282" s="19" t="s">
        <v>221</v>
      </c>
      <c r="B282" s="15" t="s">
        <v>201</v>
      </c>
      <c r="C282" s="19" t="s">
        <v>222</v>
      </c>
      <c r="D282" s="8">
        <v>0.158</v>
      </c>
      <c r="E282" s="4">
        <v>5</v>
      </c>
      <c r="F282" s="11">
        <v>106.55</v>
      </c>
      <c r="G282" s="11">
        <v>4</v>
      </c>
      <c r="H282" s="5"/>
      <c r="I282" s="5"/>
      <c r="J282" s="5"/>
      <c r="K282" s="5"/>
      <c r="L282" s="5"/>
      <c r="M282" s="5"/>
      <c r="N282" s="5"/>
      <c r="O282" s="5"/>
      <c r="P282" s="5"/>
      <c r="Q282" s="5"/>
      <c r="R282" s="5"/>
      <c r="S282" s="5"/>
    </row>
    <row r="283" spans="1:19" ht="14" x14ac:dyDescent="0.3">
      <c r="A283" s="19" t="s">
        <v>223</v>
      </c>
      <c r="B283" s="15" t="s">
        <v>201</v>
      </c>
      <c r="C283" s="19" t="s">
        <v>224</v>
      </c>
      <c r="D283" s="8">
        <v>0.158</v>
      </c>
      <c r="E283" s="4">
        <v>5</v>
      </c>
      <c r="F283" s="11">
        <v>245.91</v>
      </c>
      <c r="G283" s="11">
        <v>5</v>
      </c>
      <c r="H283" s="5"/>
      <c r="I283" s="5"/>
      <c r="J283" s="5"/>
      <c r="K283" s="5"/>
      <c r="L283" s="5"/>
      <c r="M283" s="5"/>
      <c r="N283" s="5"/>
      <c r="O283" s="5"/>
      <c r="P283" s="5"/>
      <c r="Q283" s="5"/>
      <c r="R283" s="5"/>
      <c r="S283" s="5"/>
    </row>
    <row r="284" spans="1:19" ht="14" x14ac:dyDescent="0.3">
      <c r="A284" s="19" t="s">
        <v>225</v>
      </c>
      <c r="B284" s="15" t="s">
        <v>201</v>
      </c>
      <c r="C284" s="19" t="s">
        <v>226</v>
      </c>
      <c r="D284" s="8">
        <v>0.17100000000000001</v>
      </c>
      <c r="E284" s="4">
        <v>5</v>
      </c>
      <c r="F284" s="11">
        <v>469.5</v>
      </c>
      <c r="G284" s="11">
        <v>5</v>
      </c>
      <c r="H284" s="5"/>
      <c r="I284" s="5"/>
      <c r="J284" s="5"/>
      <c r="K284" s="5"/>
      <c r="L284" s="5"/>
      <c r="M284" s="5"/>
      <c r="N284" s="5"/>
      <c r="O284" s="5"/>
      <c r="P284" s="5"/>
      <c r="Q284" s="5"/>
      <c r="R284" s="5"/>
      <c r="S284" s="5"/>
    </row>
    <row r="285" spans="1:19" ht="14" x14ac:dyDescent="0.3">
      <c r="A285" s="19" t="s">
        <v>227</v>
      </c>
      <c r="B285" s="15" t="s">
        <v>201</v>
      </c>
      <c r="C285" s="19" t="s">
        <v>228</v>
      </c>
      <c r="D285" s="8">
        <v>0.158</v>
      </c>
      <c r="E285" s="4">
        <v>5</v>
      </c>
      <c r="F285" s="11">
        <v>655.25</v>
      </c>
      <c r="G285" s="11">
        <v>6</v>
      </c>
      <c r="H285" s="5"/>
      <c r="I285" s="5"/>
      <c r="J285" s="5"/>
      <c r="K285" s="5"/>
      <c r="L285" s="5"/>
      <c r="M285" s="5"/>
      <c r="N285" s="5"/>
      <c r="O285" s="5"/>
      <c r="P285" s="5"/>
      <c r="Q285" s="5"/>
      <c r="R285" s="5"/>
      <c r="S285" s="5"/>
    </row>
    <row r="286" spans="1:19" ht="14" x14ac:dyDescent="0.3">
      <c r="A286" s="19" t="s">
        <v>229</v>
      </c>
      <c r="B286" s="15" t="s">
        <v>201</v>
      </c>
      <c r="C286" s="19" t="s">
        <v>230</v>
      </c>
      <c r="D286" s="8">
        <v>0.158</v>
      </c>
      <c r="E286" s="4">
        <v>5</v>
      </c>
      <c r="F286" s="11">
        <v>419.37</v>
      </c>
      <c r="G286" s="11">
        <v>5</v>
      </c>
      <c r="H286" s="5"/>
      <c r="I286" s="5"/>
      <c r="J286" s="5"/>
      <c r="K286" s="5"/>
      <c r="L286" s="5"/>
      <c r="M286" s="5"/>
      <c r="N286" s="5"/>
      <c r="O286" s="5"/>
      <c r="P286" s="5"/>
      <c r="Q286" s="5"/>
      <c r="R286" s="5"/>
      <c r="S286" s="5"/>
    </row>
    <row r="287" spans="1:19" ht="14" x14ac:dyDescent="0.3">
      <c r="A287" s="19" t="s">
        <v>239</v>
      </c>
      <c r="B287" s="15" t="s">
        <v>201</v>
      </c>
      <c r="C287" s="19" t="s">
        <v>240</v>
      </c>
      <c r="D287" s="8">
        <v>0.17100000000000001</v>
      </c>
      <c r="E287" s="4">
        <v>5</v>
      </c>
      <c r="F287" s="11">
        <v>792.29</v>
      </c>
      <c r="G287" s="11">
        <v>6</v>
      </c>
      <c r="H287" s="5"/>
      <c r="I287" s="5"/>
      <c r="J287" s="5"/>
      <c r="K287" s="5"/>
      <c r="L287" s="5"/>
      <c r="M287" s="5"/>
      <c r="N287" s="5"/>
      <c r="O287" s="5"/>
      <c r="P287" s="5"/>
      <c r="Q287" s="5"/>
      <c r="R287" s="5"/>
      <c r="S287" s="5"/>
    </row>
    <row r="288" spans="1:19" ht="14" x14ac:dyDescent="0.3">
      <c r="A288" s="19" t="s">
        <v>243</v>
      </c>
      <c r="B288" s="15" t="s">
        <v>201</v>
      </c>
      <c r="C288" s="19" t="s">
        <v>244</v>
      </c>
      <c r="D288" s="8">
        <v>0.17100000000000001</v>
      </c>
      <c r="E288" s="4">
        <v>5</v>
      </c>
      <c r="F288" s="11">
        <v>212.57</v>
      </c>
      <c r="G288" s="11">
        <v>5</v>
      </c>
      <c r="H288" s="5"/>
      <c r="I288" s="5"/>
      <c r="J288" s="5"/>
      <c r="K288" s="5"/>
      <c r="L288" s="5"/>
      <c r="M288" s="5"/>
      <c r="N288" s="5"/>
      <c r="O288" s="5"/>
      <c r="P288" s="5"/>
      <c r="Q288" s="5"/>
      <c r="R288" s="5"/>
      <c r="S288" s="5"/>
    </row>
    <row r="289" spans="1:19" ht="14" x14ac:dyDescent="0.3">
      <c r="A289" s="19" t="s">
        <v>247</v>
      </c>
      <c r="B289" s="143" t="s">
        <v>201</v>
      </c>
      <c r="C289" s="18" t="s">
        <v>248</v>
      </c>
      <c r="D289" s="8">
        <v>0.17100000000000001</v>
      </c>
      <c r="E289" s="4">
        <v>5</v>
      </c>
      <c r="F289" s="11">
        <v>395.34</v>
      </c>
      <c r="G289" s="11">
        <v>5</v>
      </c>
      <c r="H289" s="5"/>
      <c r="I289" s="5"/>
      <c r="J289" s="5"/>
      <c r="K289" s="5"/>
      <c r="L289" s="5"/>
      <c r="M289" s="5"/>
      <c r="N289" s="5"/>
      <c r="O289" s="5"/>
      <c r="P289" s="5"/>
      <c r="Q289" s="5"/>
      <c r="R289" s="5"/>
      <c r="S289" s="5"/>
    </row>
    <row r="290" spans="1:19" ht="14" x14ac:dyDescent="0.3">
      <c r="A290" s="19" t="s">
        <v>249</v>
      </c>
      <c r="B290" s="143" t="s">
        <v>201</v>
      </c>
      <c r="C290" s="19" t="s">
        <v>250</v>
      </c>
      <c r="D290" s="8">
        <v>0.17100000000000001</v>
      </c>
      <c r="E290" s="4">
        <v>5</v>
      </c>
      <c r="F290" s="11">
        <v>274.72000000000003</v>
      </c>
      <c r="G290" s="11">
        <v>5</v>
      </c>
      <c r="H290" s="5"/>
      <c r="I290" s="5"/>
      <c r="J290" s="5"/>
      <c r="K290" s="5"/>
      <c r="L290" s="5"/>
      <c r="M290" s="5"/>
      <c r="N290" s="5"/>
      <c r="O290" s="5"/>
      <c r="P290" s="5"/>
      <c r="Q290" s="5"/>
      <c r="R290" s="5"/>
      <c r="S290" s="5"/>
    </row>
    <row r="291" spans="1:19" ht="14" x14ac:dyDescent="0.3">
      <c r="A291" s="19" t="s">
        <v>257</v>
      </c>
      <c r="B291" s="143" t="s">
        <v>201</v>
      </c>
      <c r="C291" s="19" t="s">
        <v>201</v>
      </c>
      <c r="D291" s="8">
        <v>0.17100000000000001</v>
      </c>
      <c r="E291" s="4">
        <v>5</v>
      </c>
      <c r="F291" s="11">
        <v>1188.57</v>
      </c>
      <c r="G291" s="11">
        <v>6</v>
      </c>
      <c r="H291" s="5"/>
      <c r="I291" s="5"/>
      <c r="J291" s="5"/>
      <c r="K291" s="5"/>
      <c r="L291" s="5"/>
      <c r="M291" s="5"/>
      <c r="N291" s="5"/>
      <c r="O291" s="5"/>
      <c r="P291" s="5"/>
      <c r="Q291" s="5"/>
      <c r="R291" s="5"/>
      <c r="S291" s="5"/>
    </row>
    <row r="292" spans="1:19" ht="14" x14ac:dyDescent="0.3">
      <c r="A292" s="19" t="s">
        <v>258</v>
      </c>
      <c r="B292" s="143" t="s">
        <v>201</v>
      </c>
      <c r="C292" s="22" t="s">
        <v>259</v>
      </c>
      <c r="D292" s="8">
        <v>0.158</v>
      </c>
      <c r="E292" s="4">
        <v>5</v>
      </c>
      <c r="F292" s="11">
        <v>17.05</v>
      </c>
      <c r="G292" s="11">
        <v>3</v>
      </c>
      <c r="H292" s="5"/>
      <c r="I292" s="5"/>
      <c r="J292" s="5"/>
      <c r="K292" s="5"/>
      <c r="L292" s="5"/>
      <c r="M292" s="5"/>
      <c r="N292" s="5"/>
      <c r="O292" s="5"/>
      <c r="P292" s="5"/>
      <c r="Q292" s="5"/>
      <c r="R292" s="5"/>
      <c r="S292" s="5"/>
    </row>
    <row r="293" spans="1:19" ht="14" x14ac:dyDescent="0.3">
      <c r="A293" s="19" t="s">
        <v>495</v>
      </c>
      <c r="B293" s="17" t="s">
        <v>496</v>
      </c>
      <c r="C293" s="22" t="s">
        <v>497</v>
      </c>
      <c r="D293" s="8">
        <v>0.155</v>
      </c>
      <c r="E293" s="4">
        <v>5</v>
      </c>
      <c r="F293" s="11">
        <v>159.47</v>
      </c>
      <c r="G293" s="11">
        <v>4</v>
      </c>
      <c r="H293" s="5"/>
      <c r="I293" s="5"/>
      <c r="J293" s="5"/>
      <c r="K293" s="5"/>
      <c r="L293" s="5"/>
      <c r="M293" s="5"/>
      <c r="N293" s="5"/>
      <c r="O293" s="5"/>
      <c r="P293" s="5"/>
      <c r="Q293" s="5"/>
      <c r="R293" s="5"/>
      <c r="S293" s="5"/>
    </row>
    <row r="294" spans="1:19" ht="26" x14ac:dyDescent="0.3">
      <c r="A294" s="19" t="s">
        <v>498</v>
      </c>
      <c r="B294" s="17" t="s">
        <v>496</v>
      </c>
      <c r="C294" s="22" t="s">
        <v>499</v>
      </c>
      <c r="D294" s="8">
        <v>0.155</v>
      </c>
      <c r="E294" s="4">
        <v>5</v>
      </c>
      <c r="F294" s="11">
        <v>78.13</v>
      </c>
      <c r="G294" s="11">
        <v>3</v>
      </c>
      <c r="H294" s="5"/>
      <c r="I294" s="5"/>
      <c r="J294" s="5"/>
      <c r="K294" s="5"/>
      <c r="L294" s="5"/>
      <c r="M294" s="5"/>
      <c r="N294" s="5"/>
      <c r="O294" s="5"/>
      <c r="P294" s="5"/>
      <c r="Q294" s="5"/>
      <c r="R294" s="5"/>
      <c r="S294" s="5"/>
    </row>
    <row r="295" spans="1:19" ht="14" x14ac:dyDescent="0.3">
      <c r="A295" s="19" t="s">
        <v>500</v>
      </c>
      <c r="B295" s="17" t="s">
        <v>496</v>
      </c>
      <c r="C295" s="22" t="s">
        <v>501</v>
      </c>
      <c r="D295" s="8">
        <v>0.155</v>
      </c>
      <c r="E295" s="4">
        <v>5</v>
      </c>
      <c r="F295" s="11">
        <v>45.58</v>
      </c>
      <c r="G295" s="11">
        <v>3</v>
      </c>
      <c r="H295" s="5"/>
      <c r="I295" s="5"/>
      <c r="J295" s="5"/>
      <c r="K295" s="5"/>
      <c r="L295" s="5"/>
      <c r="M295" s="5"/>
      <c r="N295" s="5"/>
      <c r="O295" s="5"/>
      <c r="P295" s="5"/>
      <c r="Q295" s="5"/>
      <c r="R295" s="5"/>
      <c r="S295" s="5"/>
    </row>
    <row r="296" spans="1:19" ht="14" x14ac:dyDescent="0.3">
      <c r="A296" s="19" t="s">
        <v>502</v>
      </c>
      <c r="B296" s="17" t="s">
        <v>496</v>
      </c>
      <c r="C296" s="22" t="s">
        <v>503</v>
      </c>
      <c r="D296" s="8">
        <v>0.155</v>
      </c>
      <c r="E296" s="4">
        <v>5</v>
      </c>
      <c r="F296" s="11">
        <v>25.48</v>
      </c>
      <c r="G296" s="11">
        <v>3</v>
      </c>
      <c r="H296" s="5"/>
      <c r="I296" s="5"/>
      <c r="J296" s="5"/>
      <c r="K296" s="5"/>
      <c r="L296" s="5"/>
      <c r="M296" s="5"/>
      <c r="N296" s="5"/>
      <c r="O296" s="5"/>
      <c r="P296" s="5"/>
      <c r="Q296" s="5"/>
      <c r="R296" s="5"/>
      <c r="S296" s="5"/>
    </row>
    <row r="297" spans="1:19" ht="14" x14ac:dyDescent="0.3">
      <c r="A297" s="19" t="s">
        <v>504</v>
      </c>
      <c r="B297" s="17" t="s">
        <v>496</v>
      </c>
      <c r="C297" s="22" t="s">
        <v>505</v>
      </c>
      <c r="D297" s="8">
        <v>0.155</v>
      </c>
      <c r="E297" s="4">
        <v>5</v>
      </c>
      <c r="F297" s="11">
        <v>9.9499999999999993</v>
      </c>
      <c r="G297" s="11">
        <v>2</v>
      </c>
      <c r="H297" s="5"/>
      <c r="I297" s="5"/>
      <c r="J297" s="5"/>
      <c r="K297" s="5"/>
      <c r="L297" s="5"/>
      <c r="M297" s="5"/>
      <c r="N297" s="5"/>
      <c r="O297" s="5"/>
      <c r="P297" s="5"/>
      <c r="Q297" s="5"/>
      <c r="R297" s="5"/>
      <c r="S297" s="5"/>
    </row>
    <row r="298" spans="1:19" ht="14" x14ac:dyDescent="0.3">
      <c r="A298" s="19" t="s">
        <v>506</v>
      </c>
      <c r="B298" s="14" t="s">
        <v>496</v>
      </c>
      <c r="C298" s="22" t="s">
        <v>507</v>
      </c>
      <c r="D298" s="8">
        <v>0.155</v>
      </c>
      <c r="E298" s="4">
        <v>5</v>
      </c>
      <c r="F298" s="11">
        <v>14.87</v>
      </c>
      <c r="G298" s="11">
        <v>3</v>
      </c>
      <c r="H298" s="5"/>
      <c r="I298" s="5"/>
      <c r="J298" s="5"/>
      <c r="K298" s="5"/>
      <c r="L298" s="5"/>
      <c r="M298" s="5"/>
      <c r="N298" s="5"/>
      <c r="O298" s="5"/>
      <c r="P298" s="5"/>
      <c r="Q298" s="5"/>
      <c r="R298" s="5"/>
      <c r="S298" s="5"/>
    </row>
    <row r="299" spans="1:19" ht="14" x14ac:dyDescent="0.3">
      <c r="A299" s="19" t="s">
        <v>508</v>
      </c>
      <c r="B299" s="14" t="s">
        <v>496</v>
      </c>
      <c r="C299" s="22" t="s">
        <v>509</v>
      </c>
      <c r="D299" s="8">
        <v>0.155</v>
      </c>
      <c r="E299" s="4">
        <v>5</v>
      </c>
      <c r="F299" s="11">
        <v>13.2</v>
      </c>
      <c r="G299" s="11">
        <v>3</v>
      </c>
      <c r="H299" s="5"/>
      <c r="I299" s="5"/>
      <c r="J299" s="5"/>
      <c r="K299" s="5"/>
      <c r="L299" s="5"/>
      <c r="M299" s="5"/>
      <c r="N299" s="5"/>
      <c r="O299" s="5"/>
      <c r="P299" s="5"/>
      <c r="Q299" s="5"/>
      <c r="R299" s="5"/>
      <c r="S299" s="5"/>
    </row>
    <row r="300" spans="1:19" ht="14" x14ac:dyDescent="0.3">
      <c r="A300" s="19" t="s">
        <v>510</v>
      </c>
      <c r="B300" s="14" t="s">
        <v>496</v>
      </c>
      <c r="C300" s="22" t="s">
        <v>511</v>
      </c>
      <c r="D300" s="8">
        <v>0.155</v>
      </c>
      <c r="E300" s="4">
        <v>5</v>
      </c>
      <c r="F300" s="11">
        <v>25.2</v>
      </c>
      <c r="G300" s="11">
        <v>3</v>
      </c>
      <c r="H300" s="5"/>
      <c r="I300" s="5"/>
      <c r="J300" s="5"/>
      <c r="K300" s="5"/>
      <c r="L300" s="5"/>
      <c r="M300" s="5"/>
      <c r="N300" s="5"/>
      <c r="O300" s="5"/>
      <c r="P300" s="5"/>
      <c r="Q300" s="5"/>
      <c r="R300" s="5"/>
      <c r="S300" s="5"/>
    </row>
    <row r="301" spans="1:19" ht="14" x14ac:dyDescent="0.3">
      <c r="A301" s="19" t="s">
        <v>527</v>
      </c>
      <c r="B301" s="14" t="s">
        <v>513</v>
      </c>
      <c r="C301" s="22" t="s">
        <v>528</v>
      </c>
      <c r="D301" s="8">
        <v>0.19800000000000001</v>
      </c>
      <c r="E301" s="4">
        <v>5</v>
      </c>
      <c r="F301" s="11">
        <v>118.22</v>
      </c>
      <c r="G301" s="11">
        <v>4</v>
      </c>
      <c r="H301" s="5"/>
      <c r="I301" s="5"/>
      <c r="J301" s="5"/>
      <c r="K301" s="5"/>
      <c r="L301" s="5"/>
      <c r="M301" s="5"/>
      <c r="N301" s="5"/>
      <c r="O301" s="5"/>
      <c r="P301" s="5"/>
      <c r="Q301" s="5"/>
      <c r="R301" s="5"/>
      <c r="S301" s="5"/>
    </row>
    <row r="302" spans="1:19" ht="14" x14ac:dyDescent="0.3">
      <c r="A302" s="19" t="s">
        <v>529</v>
      </c>
      <c r="B302" s="14" t="s">
        <v>513</v>
      </c>
      <c r="C302" s="16" t="s">
        <v>530</v>
      </c>
      <c r="D302" s="8">
        <v>0.19800000000000001</v>
      </c>
      <c r="E302" s="4">
        <v>5</v>
      </c>
      <c r="F302" s="11">
        <v>83.87</v>
      </c>
      <c r="G302" s="11">
        <v>3</v>
      </c>
      <c r="H302" s="5"/>
      <c r="I302" s="5"/>
      <c r="J302" s="5"/>
      <c r="K302" s="5"/>
      <c r="L302" s="5"/>
      <c r="M302" s="5"/>
      <c r="N302" s="5"/>
      <c r="O302" s="5"/>
      <c r="P302" s="5"/>
      <c r="Q302" s="5"/>
      <c r="R302" s="5"/>
      <c r="S302" s="5"/>
    </row>
    <row r="303" spans="1:19" ht="14" x14ac:dyDescent="0.3">
      <c r="A303" s="19" t="s">
        <v>533</v>
      </c>
      <c r="B303" s="14" t="s">
        <v>513</v>
      </c>
      <c r="C303" s="22" t="s">
        <v>534</v>
      </c>
      <c r="D303" s="8">
        <v>0.19800000000000001</v>
      </c>
      <c r="E303" s="4">
        <v>5</v>
      </c>
      <c r="F303" s="11">
        <v>110.19</v>
      </c>
      <c r="G303" s="11">
        <v>4</v>
      </c>
      <c r="H303" s="5"/>
      <c r="I303" s="5"/>
      <c r="J303" s="5"/>
      <c r="K303" s="5"/>
      <c r="L303" s="5"/>
      <c r="M303" s="5"/>
      <c r="N303" s="5"/>
      <c r="O303" s="5"/>
      <c r="P303" s="5"/>
      <c r="Q303" s="5"/>
      <c r="R303" s="5"/>
      <c r="S303" s="5"/>
    </row>
    <row r="304" spans="1:19" ht="26" x14ac:dyDescent="0.3">
      <c r="A304" s="19" t="s">
        <v>537</v>
      </c>
      <c r="B304" s="14" t="s">
        <v>513</v>
      </c>
      <c r="C304" s="16" t="s">
        <v>538</v>
      </c>
      <c r="D304" s="8">
        <v>0.19800000000000001</v>
      </c>
      <c r="E304" s="4">
        <v>5</v>
      </c>
      <c r="F304" s="11">
        <v>20.32</v>
      </c>
      <c r="G304" s="11">
        <v>3</v>
      </c>
      <c r="H304" s="5"/>
      <c r="I304" s="5"/>
      <c r="J304" s="5"/>
      <c r="K304" s="5"/>
      <c r="L304" s="5"/>
      <c r="M304" s="5"/>
      <c r="N304" s="5"/>
      <c r="O304" s="5"/>
      <c r="P304" s="5"/>
      <c r="Q304" s="5"/>
      <c r="R304" s="5"/>
      <c r="S304" s="5"/>
    </row>
    <row r="305" spans="1:19" ht="14" x14ac:dyDescent="0.3">
      <c r="A305" s="19" t="s">
        <v>539</v>
      </c>
      <c r="B305" s="14" t="s">
        <v>513</v>
      </c>
      <c r="C305" s="22" t="s">
        <v>540</v>
      </c>
      <c r="D305" s="8">
        <v>0.19800000000000001</v>
      </c>
      <c r="E305" s="4">
        <v>5</v>
      </c>
      <c r="F305" s="11">
        <v>90.96</v>
      </c>
      <c r="G305" s="11">
        <v>3</v>
      </c>
      <c r="H305" s="5"/>
      <c r="I305" s="5"/>
      <c r="J305" s="5"/>
      <c r="K305" s="5"/>
      <c r="L305" s="5"/>
      <c r="M305" s="5"/>
      <c r="N305" s="5"/>
      <c r="O305" s="5"/>
      <c r="P305" s="5"/>
      <c r="Q305" s="5"/>
      <c r="R305" s="5"/>
      <c r="S305" s="5"/>
    </row>
    <row r="306" spans="1:19" ht="14" x14ac:dyDescent="0.3">
      <c r="A306" s="19" t="s">
        <v>541</v>
      </c>
      <c r="B306" s="14" t="s">
        <v>513</v>
      </c>
      <c r="C306" s="22" t="s">
        <v>542</v>
      </c>
      <c r="D306" s="8">
        <v>0.19800000000000001</v>
      </c>
      <c r="E306" s="4">
        <v>5</v>
      </c>
      <c r="F306" s="11">
        <v>54.31</v>
      </c>
      <c r="G306" s="11">
        <v>3</v>
      </c>
      <c r="H306" s="5"/>
      <c r="I306" s="5"/>
      <c r="J306" s="5"/>
      <c r="K306" s="5"/>
      <c r="L306" s="5"/>
      <c r="M306" s="5"/>
      <c r="N306" s="5"/>
      <c r="O306" s="5"/>
      <c r="P306" s="5"/>
      <c r="Q306" s="5"/>
      <c r="R306" s="5"/>
      <c r="S306" s="5"/>
    </row>
    <row r="307" spans="1:19" ht="14" x14ac:dyDescent="0.3">
      <c r="A307" s="19" t="s">
        <v>136</v>
      </c>
      <c r="B307" s="15" t="s">
        <v>130</v>
      </c>
      <c r="C307" s="22" t="s">
        <v>137</v>
      </c>
      <c r="D307" s="8">
        <v>0.218</v>
      </c>
      <c r="E307" s="4">
        <v>6</v>
      </c>
      <c r="F307" s="11">
        <v>223.83</v>
      </c>
      <c r="G307" s="11">
        <v>5</v>
      </c>
      <c r="H307" s="5"/>
      <c r="I307" s="5"/>
      <c r="J307" s="5"/>
      <c r="K307" s="5"/>
      <c r="L307" s="5"/>
      <c r="M307" s="5"/>
      <c r="N307" s="5"/>
      <c r="O307" s="5"/>
      <c r="P307" s="5"/>
      <c r="Q307" s="5"/>
      <c r="R307" s="5"/>
      <c r="S307" s="5"/>
    </row>
    <row r="308" spans="1:19" ht="14" x14ac:dyDescent="0.3">
      <c r="A308" s="19" t="s">
        <v>138</v>
      </c>
      <c r="B308" s="15" t="s">
        <v>130</v>
      </c>
      <c r="C308" s="22" t="s">
        <v>139</v>
      </c>
      <c r="D308" s="8">
        <v>0.218</v>
      </c>
      <c r="E308" s="4">
        <v>6</v>
      </c>
      <c r="F308" s="11">
        <v>39.21</v>
      </c>
      <c r="G308" s="11">
        <v>3</v>
      </c>
      <c r="H308" s="5"/>
      <c r="I308" s="5"/>
      <c r="J308" s="5"/>
      <c r="K308" s="5"/>
      <c r="L308" s="5"/>
      <c r="M308" s="5"/>
      <c r="N308" s="5"/>
      <c r="O308" s="5"/>
      <c r="P308" s="5"/>
      <c r="Q308" s="5"/>
      <c r="R308" s="5"/>
      <c r="S308" s="5"/>
    </row>
    <row r="309" spans="1:19" ht="14" x14ac:dyDescent="0.3">
      <c r="A309" s="19" t="s">
        <v>262</v>
      </c>
      <c r="B309" s="23" t="s">
        <v>263</v>
      </c>
      <c r="C309" s="22" t="s">
        <v>264</v>
      </c>
      <c r="D309" s="8">
        <v>0.252</v>
      </c>
      <c r="E309" s="4">
        <v>6</v>
      </c>
      <c r="F309" s="11">
        <v>381.9</v>
      </c>
      <c r="G309" s="11">
        <v>5</v>
      </c>
      <c r="H309" s="5"/>
      <c r="I309" s="5"/>
      <c r="J309" s="5"/>
      <c r="K309" s="5"/>
      <c r="L309" s="5"/>
      <c r="M309" s="5"/>
      <c r="N309" s="5"/>
      <c r="O309" s="5"/>
      <c r="P309" s="5"/>
      <c r="Q309" s="5"/>
      <c r="R309" s="5"/>
      <c r="S309" s="5"/>
    </row>
    <row r="310" spans="1:19" ht="14" x14ac:dyDescent="0.3">
      <c r="A310" s="19" t="s">
        <v>265</v>
      </c>
      <c r="B310" s="23" t="s">
        <v>263</v>
      </c>
      <c r="C310" s="22" t="s">
        <v>266</v>
      </c>
      <c r="D310" s="8">
        <v>0.252</v>
      </c>
      <c r="E310" s="4">
        <v>6</v>
      </c>
      <c r="F310" s="11">
        <v>392.82</v>
      </c>
      <c r="G310" s="11">
        <v>5</v>
      </c>
      <c r="H310" s="5"/>
      <c r="I310" s="5"/>
      <c r="J310" s="5"/>
      <c r="K310" s="5"/>
      <c r="L310" s="5"/>
      <c r="M310" s="5"/>
      <c r="N310" s="5"/>
      <c r="O310" s="5"/>
      <c r="P310" s="5"/>
      <c r="Q310" s="5"/>
      <c r="R310" s="5"/>
      <c r="S310" s="5"/>
    </row>
    <row r="311" spans="1:19" ht="14" x14ac:dyDescent="0.3">
      <c r="A311" s="19" t="s">
        <v>267</v>
      </c>
      <c r="B311" s="23" t="s">
        <v>263</v>
      </c>
      <c r="C311" s="22" t="s">
        <v>268</v>
      </c>
      <c r="D311" s="8">
        <v>0.252</v>
      </c>
      <c r="E311" s="4">
        <v>6</v>
      </c>
      <c r="F311" s="11">
        <v>1000.25</v>
      </c>
      <c r="G311" s="11">
        <v>6</v>
      </c>
      <c r="H311" s="5"/>
      <c r="I311" s="5"/>
      <c r="J311" s="5"/>
      <c r="K311" s="5"/>
      <c r="L311" s="5"/>
      <c r="M311" s="5"/>
      <c r="N311" s="5"/>
      <c r="O311" s="5"/>
      <c r="P311" s="5"/>
      <c r="Q311" s="5"/>
      <c r="R311" s="5"/>
      <c r="S311" s="5"/>
    </row>
    <row r="312" spans="1:19" ht="14" x14ac:dyDescent="0.3">
      <c r="A312" s="19" t="s">
        <v>269</v>
      </c>
      <c r="B312" s="23" t="s">
        <v>263</v>
      </c>
      <c r="C312" s="22" t="s">
        <v>270</v>
      </c>
      <c r="D312" s="8">
        <v>0.252</v>
      </c>
      <c r="E312" s="4">
        <v>6</v>
      </c>
      <c r="F312" s="11">
        <v>1109.25</v>
      </c>
      <c r="G312" s="11">
        <v>6</v>
      </c>
      <c r="H312" s="5"/>
      <c r="I312" s="5"/>
      <c r="J312" s="5"/>
      <c r="K312" s="5"/>
      <c r="L312" s="5"/>
      <c r="M312" s="5"/>
      <c r="N312" s="5"/>
      <c r="O312" s="5"/>
      <c r="P312" s="5"/>
      <c r="Q312" s="5"/>
      <c r="R312" s="5"/>
      <c r="S312" s="5"/>
    </row>
    <row r="313" spans="1:19" ht="14" x14ac:dyDescent="0.3">
      <c r="A313" s="19" t="s">
        <v>271</v>
      </c>
      <c r="B313" s="23" t="s">
        <v>263</v>
      </c>
      <c r="C313" s="16" t="s">
        <v>272</v>
      </c>
      <c r="D313" s="8">
        <v>0.252</v>
      </c>
      <c r="E313" s="4">
        <v>6</v>
      </c>
      <c r="F313" s="11">
        <v>341.97</v>
      </c>
      <c r="G313" s="11">
        <v>5</v>
      </c>
      <c r="H313" s="5"/>
      <c r="I313" s="5"/>
      <c r="J313" s="5"/>
      <c r="K313" s="5"/>
      <c r="L313" s="5"/>
      <c r="M313" s="5"/>
      <c r="N313" s="5"/>
      <c r="O313" s="5"/>
      <c r="P313" s="5"/>
      <c r="Q313" s="5"/>
      <c r="R313" s="5"/>
      <c r="S313" s="5"/>
    </row>
    <row r="314" spans="1:19" ht="14" x14ac:dyDescent="0.3">
      <c r="A314" s="19" t="s">
        <v>273</v>
      </c>
      <c r="B314" s="23" t="s">
        <v>263</v>
      </c>
      <c r="C314" s="22" t="s">
        <v>274</v>
      </c>
      <c r="D314" s="8">
        <v>0.252</v>
      </c>
      <c r="E314" s="4">
        <v>6</v>
      </c>
      <c r="F314" s="11">
        <v>496.83</v>
      </c>
      <c r="G314" s="11">
        <v>5</v>
      </c>
      <c r="H314" s="5"/>
      <c r="I314" s="5"/>
      <c r="J314" s="5"/>
      <c r="K314" s="5"/>
      <c r="L314" s="5"/>
      <c r="M314" s="5"/>
      <c r="N314" s="5"/>
      <c r="O314" s="5"/>
      <c r="P314" s="5"/>
      <c r="Q314" s="5"/>
      <c r="R314" s="5"/>
      <c r="S314" s="5"/>
    </row>
    <row r="315" spans="1:19" ht="14" x14ac:dyDescent="0.3">
      <c r="A315" s="19" t="s">
        <v>275</v>
      </c>
      <c r="B315" s="23" t="s">
        <v>263</v>
      </c>
      <c r="C315" s="16" t="s">
        <v>276</v>
      </c>
      <c r="D315" s="8">
        <v>0.252</v>
      </c>
      <c r="E315" s="4">
        <v>6</v>
      </c>
      <c r="F315" s="11">
        <v>657.78</v>
      </c>
      <c r="G315" s="11">
        <v>6</v>
      </c>
      <c r="H315" s="5"/>
      <c r="I315" s="5"/>
      <c r="J315" s="5"/>
      <c r="K315" s="5"/>
      <c r="L315" s="5"/>
      <c r="M315" s="5"/>
      <c r="N315" s="5"/>
      <c r="O315" s="5"/>
      <c r="P315" s="5"/>
      <c r="Q315" s="5"/>
      <c r="R315" s="5"/>
      <c r="S315" s="5"/>
    </row>
    <row r="316" spans="1:19" ht="14" x14ac:dyDescent="0.3">
      <c r="A316" s="19" t="s">
        <v>277</v>
      </c>
      <c r="B316" s="23" t="s">
        <v>263</v>
      </c>
      <c r="C316" s="16" t="s">
        <v>278</v>
      </c>
      <c r="D316" s="8">
        <v>0.252</v>
      </c>
      <c r="E316" s="4">
        <v>6</v>
      </c>
      <c r="F316" s="11">
        <v>1175.43</v>
      </c>
      <c r="G316" s="11">
        <v>6</v>
      </c>
      <c r="H316" s="5"/>
      <c r="I316" s="5"/>
      <c r="J316" s="5"/>
      <c r="K316" s="5"/>
      <c r="L316" s="5"/>
      <c r="M316" s="5"/>
      <c r="N316" s="5"/>
      <c r="O316" s="5"/>
      <c r="P316" s="5"/>
      <c r="Q316" s="5"/>
      <c r="R316" s="5"/>
      <c r="S316" s="5"/>
    </row>
    <row r="317" spans="1:19" ht="14" x14ac:dyDescent="0.3">
      <c r="A317" s="19" t="s">
        <v>279</v>
      </c>
      <c r="B317" s="23" t="s">
        <v>263</v>
      </c>
      <c r="C317" s="22" t="s">
        <v>280</v>
      </c>
      <c r="D317" s="8">
        <v>0.252</v>
      </c>
      <c r="E317" s="4">
        <v>6</v>
      </c>
      <c r="F317" s="11">
        <v>735.34</v>
      </c>
      <c r="G317" s="11">
        <v>6</v>
      </c>
      <c r="H317" s="5"/>
      <c r="I317" s="5"/>
      <c r="J317" s="5"/>
      <c r="K317" s="5"/>
      <c r="L317" s="5"/>
      <c r="M317" s="5"/>
      <c r="N317" s="5"/>
      <c r="O317" s="5"/>
      <c r="P317" s="5"/>
      <c r="Q317" s="5"/>
      <c r="R317" s="5"/>
      <c r="S317" s="5"/>
    </row>
    <row r="318" spans="1:19" ht="14" x14ac:dyDescent="0.3">
      <c r="A318" s="19" t="s">
        <v>281</v>
      </c>
      <c r="B318" s="23" t="s">
        <v>263</v>
      </c>
      <c r="C318" s="16" t="s">
        <v>282</v>
      </c>
      <c r="D318" s="8">
        <v>0.252</v>
      </c>
      <c r="E318" s="4">
        <v>6</v>
      </c>
      <c r="F318" s="21">
        <v>162.16</v>
      </c>
      <c r="G318" s="21">
        <v>4</v>
      </c>
      <c r="H318" s="5"/>
      <c r="I318" s="5"/>
      <c r="J318" s="5"/>
      <c r="K318" s="5"/>
      <c r="L318" s="5"/>
      <c r="M318" s="5"/>
      <c r="N318" s="5"/>
      <c r="O318" s="5"/>
      <c r="P318" s="5"/>
      <c r="Q318" s="5"/>
      <c r="R318" s="5"/>
      <c r="S318" s="5"/>
    </row>
    <row r="319" spans="1:19" ht="14" x14ac:dyDescent="0.3">
      <c r="A319" s="19" t="s">
        <v>283</v>
      </c>
      <c r="B319" s="23" t="s">
        <v>263</v>
      </c>
      <c r="C319" s="22" t="s">
        <v>284</v>
      </c>
      <c r="D319" s="8">
        <v>0.252</v>
      </c>
      <c r="E319" s="4">
        <v>6</v>
      </c>
      <c r="F319" s="11">
        <v>320.47000000000003</v>
      </c>
      <c r="G319" s="11">
        <v>5</v>
      </c>
      <c r="H319" s="5"/>
      <c r="I319" s="5"/>
      <c r="J319" s="5"/>
      <c r="K319" s="5"/>
      <c r="L319" s="5"/>
      <c r="M319" s="5"/>
      <c r="N319" s="5"/>
      <c r="O319" s="5"/>
      <c r="P319" s="5"/>
      <c r="Q319" s="5"/>
      <c r="R319" s="5"/>
      <c r="S319" s="5"/>
    </row>
    <row r="320" spans="1:19" ht="26" x14ac:dyDescent="0.3">
      <c r="A320" s="19" t="s">
        <v>285</v>
      </c>
      <c r="B320" s="23" t="s">
        <v>263</v>
      </c>
      <c r="C320" s="22" t="s">
        <v>286</v>
      </c>
      <c r="D320" s="8">
        <v>0.252</v>
      </c>
      <c r="E320" s="4">
        <v>6</v>
      </c>
      <c r="F320" s="11">
        <v>418.38</v>
      </c>
      <c r="G320" s="11">
        <v>5</v>
      </c>
      <c r="H320" s="5"/>
      <c r="I320" s="5"/>
      <c r="J320" s="5"/>
      <c r="K320" s="5"/>
      <c r="L320" s="5"/>
      <c r="M320" s="5"/>
      <c r="N320" s="5"/>
      <c r="O320" s="5"/>
      <c r="P320" s="5"/>
      <c r="Q320" s="5"/>
      <c r="R320" s="5"/>
      <c r="S320" s="5"/>
    </row>
    <row r="321" spans="1:19" ht="14" x14ac:dyDescent="0.3">
      <c r="A321" s="19" t="s">
        <v>287</v>
      </c>
      <c r="B321" s="23" t="s">
        <v>263</v>
      </c>
      <c r="C321" s="22" t="s">
        <v>288</v>
      </c>
      <c r="D321" s="8">
        <v>0.252</v>
      </c>
      <c r="E321" s="4">
        <v>6</v>
      </c>
      <c r="F321" s="11">
        <v>115.09</v>
      </c>
      <c r="G321" s="11">
        <v>4</v>
      </c>
      <c r="H321" s="5"/>
      <c r="I321" s="5"/>
      <c r="J321" s="5"/>
      <c r="K321" s="5"/>
      <c r="L321" s="5"/>
      <c r="M321" s="5"/>
      <c r="N321" s="5"/>
      <c r="O321" s="5"/>
      <c r="P321" s="5"/>
      <c r="Q321" s="5"/>
      <c r="R321" s="5"/>
      <c r="S321" s="5"/>
    </row>
    <row r="322" spans="1:19" ht="14" x14ac:dyDescent="0.3">
      <c r="A322" s="19" t="s">
        <v>289</v>
      </c>
      <c r="B322" s="23" t="s">
        <v>263</v>
      </c>
      <c r="C322" s="22" t="s">
        <v>290</v>
      </c>
      <c r="D322" s="8">
        <v>0.252</v>
      </c>
      <c r="E322" s="4">
        <v>6</v>
      </c>
      <c r="F322" s="11">
        <v>28.31</v>
      </c>
      <c r="G322" s="11">
        <v>3</v>
      </c>
      <c r="H322" s="5"/>
      <c r="I322" s="5"/>
      <c r="J322" s="5"/>
      <c r="K322" s="5"/>
      <c r="L322" s="5"/>
      <c r="M322" s="5"/>
      <c r="N322" s="5"/>
      <c r="O322" s="5"/>
      <c r="P322" s="5"/>
      <c r="Q322" s="5"/>
      <c r="R322" s="5"/>
      <c r="S322" s="5"/>
    </row>
    <row r="323" spans="1:19" ht="14" x14ac:dyDescent="0.3">
      <c r="A323" s="19" t="s">
        <v>291</v>
      </c>
      <c r="B323" s="23" t="s">
        <v>263</v>
      </c>
      <c r="C323" s="22" t="s">
        <v>292</v>
      </c>
      <c r="D323" s="8">
        <v>0.252</v>
      </c>
      <c r="E323" s="4">
        <v>6</v>
      </c>
      <c r="F323" s="11">
        <v>509.55</v>
      </c>
      <c r="G323" s="11">
        <v>6</v>
      </c>
      <c r="H323" s="5"/>
      <c r="I323" s="5"/>
      <c r="J323" s="5"/>
      <c r="K323" s="5"/>
      <c r="L323" s="5"/>
      <c r="M323" s="5"/>
      <c r="N323" s="5"/>
      <c r="O323" s="5"/>
      <c r="P323" s="5"/>
      <c r="Q323" s="5"/>
      <c r="R323" s="5"/>
      <c r="S323" s="5"/>
    </row>
    <row r="324" spans="1:19" ht="14" x14ac:dyDescent="0.3">
      <c r="A324" s="19" t="s">
        <v>293</v>
      </c>
      <c r="B324" s="23" t="s">
        <v>263</v>
      </c>
      <c r="C324" s="22" t="s">
        <v>294</v>
      </c>
      <c r="D324" s="8">
        <v>0.252</v>
      </c>
      <c r="E324" s="4">
        <v>6</v>
      </c>
      <c r="F324" s="11">
        <v>767.32</v>
      </c>
      <c r="G324" s="11">
        <v>6</v>
      </c>
      <c r="H324" s="5"/>
      <c r="I324" s="5"/>
      <c r="J324" s="5"/>
      <c r="K324" s="5"/>
      <c r="L324" s="5"/>
      <c r="M324" s="5"/>
      <c r="N324" s="5"/>
      <c r="O324" s="5"/>
      <c r="P324" s="5"/>
      <c r="Q324" s="5"/>
      <c r="R324" s="5"/>
      <c r="S324" s="5"/>
    </row>
    <row r="325" spans="1:19" ht="14" x14ac:dyDescent="0.3">
      <c r="A325" s="19" t="s">
        <v>295</v>
      </c>
      <c r="B325" s="23" t="s">
        <v>263</v>
      </c>
      <c r="C325" s="22" t="s">
        <v>296</v>
      </c>
      <c r="D325" s="8">
        <v>0.252</v>
      </c>
      <c r="E325" s="4">
        <v>6</v>
      </c>
      <c r="F325" s="11">
        <v>185.29</v>
      </c>
      <c r="G325" s="11">
        <v>4</v>
      </c>
      <c r="H325" s="5"/>
      <c r="I325" s="5"/>
      <c r="J325" s="5"/>
      <c r="K325" s="5"/>
      <c r="L325" s="5"/>
      <c r="M325" s="5"/>
      <c r="N325" s="5"/>
      <c r="O325" s="5"/>
      <c r="P325" s="5"/>
      <c r="Q325" s="5"/>
      <c r="R325" s="5"/>
      <c r="S325" s="5"/>
    </row>
    <row r="326" spans="1:19" ht="14" x14ac:dyDescent="0.3">
      <c r="A326" s="19" t="s">
        <v>297</v>
      </c>
      <c r="B326" s="23" t="s">
        <v>263</v>
      </c>
      <c r="C326" s="22" t="s">
        <v>298</v>
      </c>
      <c r="D326" s="8">
        <v>0.252</v>
      </c>
      <c r="E326" s="4">
        <v>6</v>
      </c>
      <c r="F326" s="11">
        <v>781.78</v>
      </c>
      <c r="G326" s="11">
        <v>6</v>
      </c>
      <c r="H326" s="5"/>
      <c r="I326" s="5"/>
      <c r="J326" s="5"/>
      <c r="K326" s="5"/>
      <c r="L326" s="5"/>
      <c r="M326" s="5"/>
      <c r="N326" s="5"/>
      <c r="O326" s="5"/>
      <c r="P326" s="5"/>
      <c r="Q326" s="5"/>
      <c r="R326" s="5"/>
      <c r="S326" s="5"/>
    </row>
    <row r="327" spans="1:19" ht="14" x14ac:dyDescent="0.3">
      <c r="A327" s="19" t="s">
        <v>299</v>
      </c>
      <c r="B327" s="22" t="s">
        <v>263</v>
      </c>
      <c r="C327" s="22" t="s">
        <v>300</v>
      </c>
      <c r="D327" s="8">
        <v>0.252</v>
      </c>
      <c r="E327" s="4">
        <v>6</v>
      </c>
      <c r="F327" s="11">
        <v>13.31</v>
      </c>
      <c r="G327" s="11">
        <v>3</v>
      </c>
      <c r="H327" s="5"/>
      <c r="I327" s="5"/>
      <c r="J327" s="5"/>
      <c r="K327" s="5"/>
      <c r="L327" s="5"/>
      <c r="M327" s="5"/>
      <c r="N327" s="5"/>
      <c r="O327" s="5"/>
      <c r="P327" s="5"/>
      <c r="Q327" s="5"/>
      <c r="R327" s="5"/>
      <c r="S327" s="5"/>
    </row>
    <row r="328" spans="1:19" ht="14" x14ac:dyDescent="0.3">
      <c r="A328" s="20" t="s">
        <v>301</v>
      </c>
      <c r="B328" s="22" t="s">
        <v>263</v>
      </c>
      <c r="C328" s="22" t="s">
        <v>302</v>
      </c>
      <c r="D328" s="8">
        <v>0.252</v>
      </c>
      <c r="E328" s="4">
        <v>6</v>
      </c>
      <c r="F328" s="11">
        <v>11.39</v>
      </c>
      <c r="G328" s="11">
        <v>3</v>
      </c>
      <c r="H328" s="5"/>
      <c r="I328" s="5"/>
      <c r="J328" s="5"/>
      <c r="K328" s="5"/>
      <c r="L328" s="5"/>
      <c r="M328" s="5"/>
      <c r="N328" s="5"/>
      <c r="O328" s="5"/>
      <c r="P328" s="5"/>
      <c r="Q328" s="5"/>
      <c r="R328" s="5"/>
      <c r="S328" s="5"/>
    </row>
    <row r="329" spans="1:19" ht="14" x14ac:dyDescent="0.3">
      <c r="A329" s="19" t="s">
        <v>303</v>
      </c>
      <c r="B329" s="22" t="s">
        <v>263</v>
      </c>
      <c r="C329" s="22" t="s">
        <v>304</v>
      </c>
      <c r="D329" s="8">
        <v>0.252</v>
      </c>
      <c r="E329" s="4">
        <v>6</v>
      </c>
      <c r="F329" s="11">
        <v>1025.4000000000001</v>
      </c>
      <c r="G329" s="11">
        <v>6</v>
      </c>
      <c r="H329" s="5"/>
      <c r="I329" s="5"/>
      <c r="J329" s="5"/>
      <c r="K329" s="5"/>
      <c r="L329" s="5"/>
      <c r="M329" s="5"/>
      <c r="N329" s="5"/>
      <c r="O329" s="5"/>
      <c r="P329" s="5"/>
      <c r="Q329" s="5"/>
      <c r="R329" s="5"/>
      <c r="S329" s="5"/>
    </row>
    <row r="330" spans="1:19" ht="14" x14ac:dyDescent="0.3">
      <c r="A330" s="19" t="s">
        <v>305</v>
      </c>
      <c r="B330" s="22" t="s">
        <v>263</v>
      </c>
      <c r="C330" s="22" t="s">
        <v>306</v>
      </c>
      <c r="D330" s="8">
        <v>0.252</v>
      </c>
      <c r="E330" s="4">
        <v>6</v>
      </c>
      <c r="F330" s="11">
        <v>2184.73</v>
      </c>
      <c r="G330" s="11">
        <v>6</v>
      </c>
      <c r="H330" s="5"/>
      <c r="I330" s="5"/>
      <c r="J330" s="5"/>
      <c r="K330" s="5"/>
      <c r="L330" s="5"/>
      <c r="M330" s="5"/>
      <c r="N330" s="5"/>
      <c r="O330" s="5"/>
      <c r="P330" s="5"/>
      <c r="Q330" s="5"/>
      <c r="R330" s="5"/>
      <c r="S330" s="5"/>
    </row>
    <row r="331" spans="1:19" ht="14" x14ac:dyDescent="0.3">
      <c r="A331" s="19" t="s">
        <v>307</v>
      </c>
      <c r="B331" s="22" t="s">
        <v>263</v>
      </c>
      <c r="C331" s="22" t="s">
        <v>308</v>
      </c>
      <c r="D331" s="8">
        <v>0.252</v>
      </c>
      <c r="E331" s="4">
        <v>6</v>
      </c>
      <c r="F331" s="11">
        <v>3656.09</v>
      </c>
      <c r="G331" s="11">
        <v>6</v>
      </c>
      <c r="H331" s="5"/>
      <c r="I331" s="5"/>
      <c r="J331" s="5"/>
      <c r="K331" s="5"/>
      <c r="L331" s="5"/>
      <c r="M331" s="5"/>
      <c r="N331" s="5"/>
      <c r="O331" s="5"/>
      <c r="P331" s="5"/>
      <c r="Q331" s="5"/>
      <c r="R331" s="5"/>
      <c r="S331" s="5"/>
    </row>
    <row r="332" spans="1:19" ht="14" x14ac:dyDescent="0.3">
      <c r="A332" s="19" t="s">
        <v>309</v>
      </c>
      <c r="B332" s="22" t="s">
        <v>263</v>
      </c>
      <c r="C332" s="22" t="s">
        <v>310</v>
      </c>
      <c r="D332" s="8">
        <v>0.252</v>
      </c>
      <c r="E332" s="4">
        <v>6</v>
      </c>
      <c r="F332" s="11">
        <v>224.76</v>
      </c>
      <c r="G332" s="11">
        <v>5</v>
      </c>
      <c r="H332" s="5"/>
      <c r="I332" s="5"/>
      <c r="J332" s="5"/>
      <c r="K332" s="5"/>
      <c r="L332" s="5"/>
      <c r="M332" s="5"/>
      <c r="N332" s="5"/>
      <c r="O332" s="5"/>
      <c r="P332" s="5"/>
      <c r="Q332" s="5"/>
      <c r="R332" s="5"/>
      <c r="S332" s="5"/>
    </row>
    <row r="333" spans="1:19" ht="14" x14ac:dyDescent="0.3">
      <c r="A333" s="19" t="s">
        <v>311</v>
      </c>
      <c r="B333" s="22" t="s">
        <v>263</v>
      </c>
      <c r="C333" s="22" t="s">
        <v>312</v>
      </c>
      <c r="D333" s="8">
        <v>0.252</v>
      </c>
      <c r="E333" s="4">
        <v>6</v>
      </c>
      <c r="F333" s="11">
        <v>337.78</v>
      </c>
      <c r="G333" s="11">
        <v>5</v>
      </c>
      <c r="H333" s="5"/>
      <c r="I333" s="5"/>
      <c r="J333" s="5"/>
      <c r="K333" s="5"/>
      <c r="L333" s="5"/>
      <c r="M333" s="5"/>
      <c r="N333" s="5"/>
      <c r="O333" s="5"/>
      <c r="P333" s="5"/>
      <c r="Q333" s="5"/>
      <c r="R333" s="5"/>
      <c r="S333" s="5"/>
    </row>
    <row r="334" spans="1:19" ht="14" x14ac:dyDescent="0.3">
      <c r="A334" s="19" t="s">
        <v>313</v>
      </c>
      <c r="B334" s="22" t="s">
        <v>263</v>
      </c>
      <c r="C334" s="22" t="s">
        <v>314</v>
      </c>
      <c r="D334" s="8">
        <v>0.252</v>
      </c>
      <c r="E334" s="4">
        <v>6</v>
      </c>
      <c r="F334" s="11">
        <v>6.68</v>
      </c>
      <c r="G334" s="11">
        <v>2</v>
      </c>
      <c r="H334" s="5"/>
      <c r="I334" s="5"/>
      <c r="J334" s="5"/>
      <c r="K334" s="5"/>
      <c r="L334" s="5"/>
      <c r="M334" s="5"/>
      <c r="N334" s="5"/>
      <c r="O334" s="5"/>
      <c r="P334" s="5"/>
      <c r="Q334" s="5"/>
      <c r="R334" s="5"/>
      <c r="S334" s="5"/>
    </row>
    <row r="335" spans="1:19" ht="14" x14ac:dyDescent="0.3">
      <c r="A335" s="31"/>
      <c r="B335" s="31"/>
      <c r="C335" s="31"/>
      <c r="D335" s="32"/>
      <c r="E335" s="32"/>
      <c r="F335" s="32"/>
      <c r="G335" s="32"/>
      <c r="H335" s="5"/>
      <c r="I335" s="5"/>
      <c r="J335" s="5"/>
      <c r="K335" s="5"/>
      <c r="L335" s="5"/>
      <c r="M335" s="5"/>
      <c r="N335" s="5"/>
      <c r="O335" s="5"/>
      <c r="P335" s="5"/>
      <c r="Q335" s="5"/>
      <c r="R335" s="5"/>
      <c r="S335" s="5"/>
    </row>
    <row r="336" spans="1:19" ht="14" x14ac:dyDescent="0.3">
      <c r="A336" s="31"/>
      <c r="B336" s="31"/>
      <c r="C336" s="31"/>
      <c r="D336" s="32"/>
      <c r="E336" s="32"/>
      <c r="F336" s="32"/>
      <c r="G336" s="32"/>
      <c r="H336" s="5"/>
      <c r="I336" s="5"/>
      <c r="J336" s="5"/>
      <c r="K336" s="5"/>
      <c r="L336" s="5"/>
      <c r="M336" s="5"/>
      <c r="N336" s="5"/>
      <c r="O336" s="5"/>
      <c r="P336" s="5"/>
      <c r="Q336" s="5"/>
      <c r="R336" s="5"/>
      <c r="S336" s="5"/>
    </row>
    <row r="337" spans="1:19" ht="14" x14ac:dyDescent="0.3">
      <c r="A337" s="31"/>
      <c r="B337" s="31"/>
      <c r="C337" s="31"/>
      <c r="D337" s="32"/>
      <c r="E337" s="32"/>
      <c r="F337" s="32"/>
      <c r="G337" s="32"/>
      <c r="H337" s="5"/>
      <c r="I337" s="5"/>
      <c r="J337" s="5"/>
      <c r="K337" s="5"/>
      <c r="L337" s="5"/>
      <c r="M337" s="5"/>
      <c r="N337" s="5"/>
      <c r="O337" s="5"/>
      <c r="P337" s="5"/>
      <c r="Q337" s="5"/>
      <c r="R337" s="5"/>
      <c r="S337" s="5"/>
    </row>
    <row r="338" spans="1:19" ht="14" x14ac:dyDescent="0.3">
      <c r="A338" s="31"/>
      <c r="B338" s="31"/>
      <c r="C338" s="31"/>
      <c r="D338" s="32"/>
      <c r="E338" s="32"/>
      <c r="F338" s="32"/>
      <c r="G338" s="32"/>
      <c r="H338" s="5"/>
      <c r="I338" s="5"/>
      <c r="J338" s="5"/>
      <c r="K338" s="5"/>
      <c r="L338" s="5"/>
      <c r="M338" s="5"/>
      <c r="N338" s="5"/>
      <c r="O338" s="5"/>
      <c r="P338" s="5"/>
      <c r="Q338" s="5"/>
      <c r="R338" s="5"/>
      <c r="S338" s="5"/>
    </row>
    <row r="339" spans="1:19" ht="14" x14ac:dyDescent="0.3">
      <c r="A339" s="31"/>
      <c r="B339" s="31"/>
      <c r="C339" s="31"/>
      <c r="D339" s="32"/>
      <c r="E339" s="32"/>
      <c r="F339" s="32"/>
      <c r="G339" s="32"/>
      <c r="H339" s="5"/>
      <c r="I339" s="5"/>
      <c r="J339" s="5"/>
      <c r="K339" s="5"/>
      <c r="L339" s="5"/>
      <c r="M339" s="5"/>
      <c r="N339" s="5"/>
      <c r="O339" s="5"/>
      <c r="P339" s="5"/>
      <c r="Q339" s="5"/>
      <c r="R339" s="5"/>
      <c r="S339" s="5"/>
    </row>
    <row r="340" spans="1:19" ht="14" x14ac:dyDescent="0.3">
      <c r="A340" s="31"/>
      <c r="B340" s="31"/>
      <c r="C340" s="31"/>
      <c r="D340" s="32"/>
      <c r="E340" s="32"/>
      <c r="F340" s="32"/>
      <c r="G340" s="32"/>
      <c r="H340" s="5"/>
      <c r="I340" s="5"/>
      <c r="J340" s="5"/>
      <c r="K340" s="5"/>
      <c r="L340" s="5"/>
      <c r="M340" s="5"/>
      <c r="N340" s="5"/>
      <c r="O340" s="5"/>
      <c r="P340" s="5"/>
      <c r="Q340" s="5"/>
      <c r="R340" s="5"/>
      <c r="S340" s="5"/>
    </row>
    <row r="341" spans="1:19" ht="14" x14ac:dyDescent="0.3">
      <c r="A341" s="31"/>
      <c r="B341" s="31"/>
      <c r="C341" s="31"/>
      <c r="D341" s="32"/>
      <c r="E341" s="32"/>
      <c r="F341" s="32"/>
      <c r="G341" s="32"/>
      <c r="H341" s="5"/>
      <c r="I341" s="5"/>
      <c r="J341" s="5"/>
      <c r="K341" s="5"/>
      <c r="L341" s="5"/>
      <c r="M341" s="5"/>
      <c r="N341" s="5"/>
      <c r="O341" s="5"/>
      <c r="P341" s="5"/>
      <c r="Q341" s="5"/>
      <c r="R341" s="5"/>
      <c r="S341" s="5"/>
    </row>
    <row r="342" spans="1:19" ht="14" x14ac:dyDescent="0.3">
      <c r="A342" s="31"/>
      <c r="B342" s="31"/>
      <c r="C342" s="31"/>
      <c r="D342" s="32"/>
      <c r="E342" s="32"/>
      <c r="F342" s="32"/>
      <c r="G342" s="32"/>
      <c r="H342" s="5"/>
      <c r="I342" s="5"/>
      <c r="J342" s="5"/>
      <c r="K342" s="5"/>
      <c r="L342" s="5"/>
      <c r="M342" s="5"/>
      <c r="N342" s="5"/>
      <c r="O342" s="5"/>
      <c r="P342" s="5"/>
      <c r="Q342" s="5"/>
      <c r="R342" s="5"/>
      <c r="S342" s="5"/>
    </row>
    <row r="343" spans="1:19" ht="14" x14ac:dyDescent="0.3">
      <c r="A343" s="31"/>
      <c r="B343" s="31"/>
      <c r="C343" s="31"/>
      <c r="D343" s="32"/>
      <c r="E343" s="32"/>
      <c r="F343" s="32"/>
      <c r="G343" s="32"/>
      <c r="H343" s="5"/>
      <c r="I343" s="5"/>
      <c r="J343" s="5"/>
      <c r="K343" s="5"/>
      <c r="L343" s="5"/>
      <c r="M343" s="5"/>
      <c r="N343" s="5"/>
      <c r="O343" s="5"/>
      <c r="P343" s="5"/>
      <c r="Q343" s="5"/>
      <c r="R343" s="5"/>
      <c r="S343" s="5"/>
    </row>
    <row r="344" spans="1:19" ht="14" x14ac:dyDescent="0.3">
      <c r="A344" s="31"/>
      <c r="B344" s="31"/>
      <c r="C344" s="31"/>
      <c r="D344" s="32"/>
      <c r="E344" s="32"/>
      <c r="F344" s="32"/>
      <c r="G344" s="32"/>
      <c r="H344" s="5"/>
      <c r="I344" s="5"/>
      <c r="J344" s="5"/>
      <c r="K344" s="5"/>
      <c r="L344" s="5"/>
      <c r="M344" s="5"/>
      <c r="N344" s="5"/>
      <c r="O344" s="5"/>
      <c r="P344" s="5"/>
      <c r="Q344" s="5"/>
      <c r="R344" s="5"/>
      <c r="S344" s="5"/>
    </row>
    <row r="345" spans="1:19" ht="14" x14ac:dyDescent="0.3">
      <c r="A345" s="31"/>
      <c r="B345" s="31"/>
      <c r="C345" s="31"/>
      <c r="D345" s="32"/>
      <c r="E345" s="32"/>
      <c r="F345" s="32"/>
      <c r="G345" s="32"/>
      <c r="H345" s="5"/>
      <c r="I345" s="5"/>
      <c r="J345" s="5"/>
      <c r="K345" s="5"/>
      <c r="L345" s="5"/>
      <c r="M345" s="5"/>
      <c r="N345" s="5"/>
      <c r="O345" s="5"/>
      <c r="P345" s="5"/>
      <c r="Q345" s="5"/>
      <c r="R345" s="5"/>
      <c r="S345" s="5"/>
    </row>
    <row r="346" spans="1:19" ht="14" x14ac:dyDescent="0.3">
      <c r="A346" s="31"/>
      <c r="B346" s="31"/>
      <c r="C346" s="31"/>
      <c r="D346" s="32"/>
      <c r="E346" s="32"/>
      <c r="F346" s="32"/>
      <c r="G346" s="32"/>
      <c r="H346" s="5"/>
      <c r="I346" s="5"/>
      <c r="J346" s="5"/>
      <c r="K346" s="5"/>
      <c r="L346" s="5"/>
      <c r="M346" s="5"/>
      <c r="N346" s="5"/>
      <c r="O346" s="5"/>
      <c r="P346" s="5"/>
      <c r="Q346" s="5"/>
      <c r="R346" s="5"/>
      <c r="S346" s="5"/>
    </row>
    <row r="347" spans="1:19" ht="14" x14ac:dyDescent="0.3">
      <c r="A347" s="31"/>
      <c r="B347" s="31"/>
      <c r="C347" s="31"/>
      <c r="D347" s="32"/>
      <c r="E347" s="32"/>
      <c r="F347" s="32"/>
      <c r="G347" s="32"/>
      <c r="H347" s="5"/>
      <c r="I347" s="5"/>
      <c r="J347" s="5"/>
      <c r="K347" s="5"/>
      <c r="L347" s="5"/>
      <c r="M347" s="5"/>
      <c r="N347" s="5"/>
      <c r="O347" s="5"/>
      <c r="P347" s="5"/>
      <c r="Q347" s="5"/>
      <c r="R347" s="5"/>
      <c r="S347" s="5"/>
    </row>
    <row r="348" spans="1:19" ht="14" x14ac:dyDescent="0.3">
      <c r="A348" s="31"/>
      <c r="B348" s="31"/>
      <c r="C348" s="31"/>
      <c r="D348" s="32"/>
      <c r="E348" s="32"/>
      <c r="F348" s="32"/>
      <c r="G348" s="32"/>
      <c r="H348" s="5"/>
      <c r="I348" s="5"/>
      <c r="J348" s="5"/>
      <c r="K348" s="5"/>
      <c r="L348" s="5"/>
      <c r="M348" s="5"/>
      <c r="N348" s="5"/>
      <c r="O348" s="5"/>
      <c r="P348" s="5"/>
      <c r="Q348" s="5"/>
      <c r="R348" s="5"/>
      <c r="S348" s="5"/>
    </row>
    <row r="349" spans="1:19" ht="14" x14ac:dyDescent="0.3">
      <c r="A349" s="31"/>
      <c r="B349" s="31"/>
      <c r="C349" s="31"/>
      <c r="D349" s="32"/>
      <c r="E349" s="32"/>
      <c r="F349" s="32"/>
      <c r="G349" s="32"/>
      <c r="H349" s="5"/>
      <c r="I349" s="5"/>
      <c r="J349" s="5"/>
      <c r="K349" s="5"/>
      <c r="L349" s="5"/>
      <c r="M349" s="5"/>
      <c r="N349" s="5"/>
      <c r="O349" s="5"/>
      <c r="P349" s="5"/>
      <c r="Q349" s="5"/>
      <c r="R349" s="5"/>
      <c r="S349" s="5"/>
    </row>
    <row r="350" spans="1:19" ht="14" x14ac:dyDescent="0.3">
      <c r="A350" s="31"/>
      <c r="B350" s="31"/>
      <c r="C350" s="31"/>
      <c r="D350" s="32"/>
      <c r="E350" s="32"/>
      <c r="F350" s="32"/>
      <c r="G350" s="32"/>
      <c r="H350" s="5"/>
      <c r="I350" s="5"/>
      <c r="J350" s="5"/>
      <c r="K350" s="5"/>
      <c r="L350" s="5"/>
      <c r="M350" s="5"/>
      <c r="N350" s="5"/>
      <c r="O350" s="5"/>
      <c r="P350" s="5"/>
      <c r="Q350" s="5"/>
      <c r="R350" s="5"/>
      <c r="S350" s="5"/>
    </row>
    <row r="351" spans="1:19" ht="14" x14ac:dyDescent="0.3">
      <c r="A351" s="31"/>
      <c r="B351" s="31"/>
      <c r="C351" s="31"/>
      <c r="D351" s="32"/>
      <c r="E351" s="32"/>
      <c r="F351" s="32"/>
      <c r="G351" s="32"/>
      <c r="H351" s="5"/>
      <c r="I351" s="5"/>
      <c r="J351" s="5"/>
      <c r="K351" s="5"/>
      <c r="L351" s="5"/>
      <c r="M351" s="5"/>
      <c r="N351" s="5"/>
      <c r="O351" s="5"/>
      <c r="P351" s="5"/>
      <c r="Q351" s="5"/>
      <c r="R351" s="5"/>
      <c r="S351" s="5"/>
    </row>
    <row r="352" spans="1:19" ht="14" x14ac:dyDescent="0.3">
      <c r="A352" s="31"/>
      <c r="B352" s="31"/>
      <c r="C352" s="31"/>
      <c r="D352" s="32"/>
      <c r="E352" s="32"/>
      <c r="F352" s="32"/>
      <c r="G352" s="32"/>
      <c r="H352" s="5"/>
      <c r="I352" s="5"/>
      <c r="J352" s="5"/>
      <c r="K352" s="5"/>
      <c r="L352" s="5"/>
      <c r="M352" s="5"/>
      <c r="N352" s="5"/>
      <c r="O352" s="5"/>
      <c r="P352" s="5"/>
      <c r="Q352" s="5"/>
      <c r="R352" s="5"/>
      <c r="S352" s="5"/>
    </row>
    <row r="353" spans="1:19" ht="14" x14ac:dyDescent="0.3">
      <c r="A353" s="31"/>
      <c r="B353" s="31"/>
      <c r="C353" s="31"/>
      <c r="D353" s="32"/>
      <c r="E353" s="32"/>
      <c r="F353" s="32"/>
      <c r="G353" s="32"/>
      <c r="H353" s="5"/>
      <c r="I353" s="5"/>
      <c r="J353" s="5"/>
      <c r="K353" s="5"/>
      <c r="L353" s="5"/>
      <c r="M353" s="5"/>
      <c r="N353" s="5"/>
      <c r="O353" s="5"/>
      <c r="P353" s="5"/>
      <c r="Q353" s="5"/>
      <c r="R353" s="5"/>
      <c r="S353" s="5"/>
    </row>
    <row r="354" spans="1:19" ht="14" x14ac:dyDescent="0.3">
      <c r="A354" s="31"/>
      <c r="B354" s="31"/>
      <c r="C354" s="31"/>
      <c r="D354" s="32"/>
      <c r="E354" s="32"/>
      <c r="F354" s="32"/>
      <c r="G354" s="32"/>
      <c r="H354" s="5"/>
      <c r="I354" s="5"/>
      <c r="J354" s="5"/>
      <c r="K354" s="5"/>
      <c r="L354" s="5"/>
      <c r="M354" s="5"/>
      <c r="N354" s="5"/>
      <c r="O354" s="5"/>
      <c r="P354" s="5"/>
      <c r="Q354" s="5"/>
      <c r="R354" s="5"/>
      <c r="S354" s="5"/>
    </row>
    <row r="355" spans="1:19" ht="14" x14ac:dyDescent="0.3">
      <c r="A355" s="31"/>
      <c r="B355" s="31"/>
      <c r="C355" s="31"/>
      <c r="D355" s="32"/>
      <c r="E355" s="32"/>
      <c r="F355" s="32"/>
      <c r="G355" s="32"/>
      <c r="H355" s="5"/>
      <c r="I355" s="5"/>
      <c r="J355" s="5"/>
      <c r="K355" s="5"/>
      <c r="L355" s="5"/>
      <c r="M355" s="5"/>
      <c r="N355" s="5"/>
      <c r="O355" s="5"/>
      <c r="P355" s="5"/>
      <c r="Q355" s="5"/>
      <c r="R355" s="5"/>
      <c r="S355" s="5"/>
    </row>
    <row r="356" spans="1:19" ht="14" x14ac:dyDescent="0.3">
      <c r="A356" s="31"/>
      <c r="B356" s="31"/>
      <c r="C356" s="31"/>
      <c r="D356" s="32"/>
      <c r="E356" s="32"/>
      <c r="F356" s="32"/>
      <c r="G356" s="32"/>
      <c r="H356" s="5"/>
      <c r="I356" s="5"/>
      <c r="J356" s="5"/>
      <c r="K356" s="5"/>
      <c r="L356" s="5"/>
      <c r="M356" s="5"/>
      <c r="N356" s="5"/>
      <c r="O356" s="5"/>
      <c r="P356" s="5"/>
      <c r="Q356" s="5"/>
      <c r="R356" s="5"/>
      <c r="S356" s="5"/>
    </row>
    <row r="357" spans="1:19" ht="14" x14ac:dyDescent="0.3">
      <c r="A357" s="31"/>
      <c r="B357" s="31"/>
      <c r="C357" s="31"/>
      <c r="D357" s="32"/>
      <c r="E357" s="32"/>
      <c r="F357" s="32"/>
      <c r="G357" s="32"/>
      <c r="H357" s="5"/>
      <c r="I357" s="5"/>
      <c r="J357" s="5"/>
      <c r="K357" s="5"/>
      <c r="L357" s="5"/>
      <c r="M357" s="5"/>
      <c r="N357" s="5"/>
      <c r="O357" s="5"/>
      <c r="P357" s="5"/>
      <c r="Q357" s="5"/>
      <c r="R357" s="5"/>
      <c r="S357" s="5"/>
    </row>
    <row r="358" spans="1:19" ht="14" x14ac:dyDescent="0.3">
      <c r="A358" s="31"/>
      <c r="B358" s="31"/>
      <c r="C358" s="31"/>
      <c r="D358" s="32"/>
      <c r="E358" s="32"/>
      <c r="F358" s="32"/>
      <c r="G358" s="32"/>
      <c r="H358" s="5"/>
      <c r="I358" s="5"/>
      <c r="J358" s="5"/>
      <c r="K358" s="5"/>
      <c r="L358" s="5"/>
      <c r="M358" s="5"/>
      <c r="N358" s="5"/>
      <c r="O358" s="5"/>
      <c r="P358" s="5"/>
      <c r="Q358" s="5"/>
      <c r="R358" s="5"/>
      <c r="S358" s="5"/>
    </row>
    <row r="359" spans="1:19" ht="14" x14ac:dyDescent="0.3">
      <c r="A359" s="31"/>
      <c r="B359" s="31"/>
      <c r="C359" s="31"/>
      <c r="D359" s="32"/>
      <c r="E359" s="32"/>
      <c r="F359" s="32"/>
      <c r="G359" s="32"/>
      <c r="H359" s="5"/>
      <c r="I359" s="5"/>
      <c r="J359" s="5"/>
      <c r="K359" s="5"/>
      <c r="L359" s="5"/>
      <c r="M359" s="5"/>
      <c r="N359" s="5"/>
      <c r="O359" s="5"/>
      <c r="P359" s="5"/>
      <c r="Q359" s="5"/>
      <c r="R359" s="5"/>
      <c r="S359" s="5"/>
    </row>
    <row r="360" spans="1:19" ht="14" x14ac:dyDescent="0.3">
      <c r="A360" s="31"/>
      <c r="B360" s="31"/>
      <c r="C360" s="31"/>
      <c r="D360" s="32"/>
      <c r="E360" s="32"/>
      <c r="F360" s="32"/>
      <c r="G360" s="32"/>
      <c r="H360" s="5"/>
      <c r="I360" s="5"/>
      <c r="J360" s="5"/>
      <c r="K360" s="5"/>
      <c r="L360" s="5"/>
      <c r="M360" s="5"/>
      <c r="N360" s="5"/>
      <c r="O360" s="5"/>
      <c r="P360" s="5"/>
      <c r="Q360" s="5"/>
      <c r="R360" s="5"/>
      <c r="S360" s="5"/>
    </row>
    <row r="361" spans="1:19" ht="14" x14ac:dyDescent="0.3">
      <c r="A361" s="31"/>
      <c r="B361" s="31"/>
      <c r="C361" s="31"/>
      <c r="D361" s="32"/>
      <c r="E361" s="32"/>
      <c r="F361" s="32"/>
      <c r="G361" s="32"/>
      <c r="H361" s="5"/>
      <c r="I361" s="5"/>
      <c r="J361" s="5"/>
      <c r="K361" s="5"/>
      <c r="L361" s="5"/>
      <c r="M361" s="5"/>
      <c r="N361" s="5"/>
      <c r="O361" s="5"/>
      <c r="P361" s="5"/>
      <c r="Q361" s="5"/>
      <c r="R361" s="5"/>
      <c r="S361" s="5"/>
    </row>
    <row r="362" spans="1:19" ht="14" x14ac:dyDescent="0.3">
      <c r="A362" s="31"/>
      <c r="B362" s="31"/>
      <c r="C362" s="31"/>
      <c r="D362" s="32"/>
      <c r="E362" s="32"/>
      <c r="F362" s="32"/>
      <c r="G362" s="32"/>
      <c r="H362" s="5"/>
      <c r="I362" s="5"/>
      <c r="J362" s="5"/>
      <c r="K362" s="5"/>
      <c r="L362" s="5"/>
      <c r="M362" s="5"/>
      <c r="N362" s="5"/>
      <c r="O362" s="5"/>
      <c r="P362" s="5"/>
      <c r="Q362" s="5"/>
      <c r="R362" s="5"/>
      <c r="S362" s="5"/>
    </row>
    <row r="363" spans="1:19" ht="14" x14ac:dyDescent="0.3">
      <c r="A363" s="31"/>
      <c r="B363" s="31"/>
      <c r="C363" s="31"/>
      <c r="D363" s="32"/>
      <c r="E363" s="32"/>
      <c r="F363" s="32"/>
      <c r="G363" s="32"/>
      <c r="H363" s="5"/>
      <c r="I363" s="5"/>
      <c r="J363" s="5"/>
      <c r="K363" s="5"/>
      <c r="L363" s="5"/>
      <c r="M363" s="5"/>
      <c r="N363" s="5"/>
      <c r="O363" s="5"/>
      <c r="P363" s="5"/>
      <c r="Q363" s="5"/>
      <c r="R363" s="5"/>
      <c r="S363" s="5"/>
    </row>
    <row r="364" spans="1:19" ht="14" x14ac:dyDescent="0.3">
      <c r="A364" s="31"/>
      <c r="B364" s="31"/>
      <c r="C364" s="31"/>
      <c r="D364" s="32"/>
      <c r="E364" s="32"/>
      <c r="F364" s="32"/>
      <c r="G364" s="32"/>
      <c r="H364" s="5"/>
      <c r="I364" s="5"/>
      <c r="J364" s="5"/>
      <c r="K364" s="5"/>
      <c r="L364" s="5"/>
      <c r="M364" s="5"/>
      <c r="N364" s="5"/>
      <c r="O364" s="5"/>
      <c r="P364" s="5"/>
      <c r="Q364" s="5"/>
      <c r="R364" s="5"/>
      <c r="S364" s="5"/>
    </row>
    <row r="365" spans="1:19" ht="14" x14ac:dyDescent="0.3">
      <c r="A365" s="31"/>
      <c r="B365" s="31"/>
      <c r="C365" s="31"/>
      <c r="D365" s="32"/>
      <c r="E365" s="32"/>
      <c r="F365" s="32"/>
      <c r="G365" s="32"/>
      <c r="H365" s="5"/>
      <c r="I365" s="5"/>
      <c r="J365" s="5"/>
      <c r="K365" s="5"/>
      <c r="L365" s="5"/>
      <c r="M365" s="5"/>
      <c r="N365" s="5"/>
      <c r="O365" s="5"/>
      <c r="P365" s="5"/>
      <c r="Q365" s="5"/>
      <c r="R365" s="5"/>
      <c r="S365" s="5"/>
    </row>
    <row r="366" spans="1:19" ht="14" x14ac:dyDescent="0.3">
      <c r="A366" s="31"/>
      <c r="B366" s="31"/>
      <c r="C366" s="31"/>
      <c r="D366" s="32"/>
      <c r="E366" s="32"/>
      <c r="F366" s="32"/>
      <c r="G366" s="32"/>
      <c r="H366" s="5"/>
      <c r="I366" s="5"/>
      <c r="J366" s="5"/>
      <c r="K366" s="5"/>
      <c r="L366" s="5"/>
      <c r="M366" s="5"/>
      <c r="N366" s="5"/>
      <c r="O366" s="5"/>
      <c r="P366" s="5"/>
      <c r="Q366" s="5"/>
      <c r="R366" s="5"/>
      <c r="S366" s="5"/>
    </row>
    <row r="367" spans="1:19" ht="14" x14ac:dyDescent="0.3">
      <c r="A367" s="31"/>
      <c r="B367" s="31"/>
      <c r="C367" s="31"/>
      <c r="D367" s="32"/>
      <c r="E367" s="32"/>
      <c r="F367" s="32"/>
      <c r="G367" s="32"/>
      <c r="H367" s="5"/>
      <c r="I367" s="5"/>
      <c r="J367" s="5"/>
      <c r="K367" s="5"/>
      <c r="L367" s="5"/>
      <c r="M367" s="5"/>
      <c r="N367" s="5"/>
      <c r="O367" s="5"/>
      <c r="P367" s="5"/>
      <c r="Q367" s="5"/>
      <c r="R367" s="5"/>
      <c r="S367" s="5"/>
    </row>
    <row r="368" spans="1:19" ht="14" x14ac:dyDescent="0.3">
      <c r="A368" s="31"/>
      <c r="B368" s="31"/>
      <c r="C368" s="31"/>
      <c r="D368" s="32"/>
      <c r="E368" s="32"/>
      <c r="F368" s="32"/>
      <c r="G368" s="32"/>
      <c r="H368" s="5"/>
      <c r="I368" s="5"/>
      <c r="J368" s="5"/>
      <c r="K368" s="5"/>
      <c r="L368" s="5"/>
      <c r="M368" s="5"/>
      <c r="N368" s="5"/>
      <c r="O368" s="5"/>
      <c r="P368" s="5"/>
      <c r="Q368" s="5"/>
      <c r="R368" s="5"/>
      <c r="S368" s="5"/>
    </row>
    <row r="369" spans="1:19" ht="14" x14ac:dyDescent="0.3">
      <c r="A369" s="31"/>
      <c r="B369" s="31"/>
      <c r="C369" s="31"/>
      <c r="D369" s="32"/>
      <c r="E369" s="32"/>
      <c r="F369" s="32"/>
      <c r="G369" s="32"/>
      <c r="H369" s="5"/>
      <c r="I369" s="5"/>
      <c r="J369" s="5"/>
      <c r="K369" s="5"/>
      <c r="L369" s="5"/>
      <c r="M369" s="5"/>
      <c r="N369" s="5"/>
      <c r="O369" s="5"/>
      <c r="P369" s="5"/>
      <c r="Q369" s="5"/>
      <c r="R369" s="5"/>
      <c r="S369" s="5"/>
    </row>
    <row r="370" spans="1:19" ht="14" x14ac:dyDescent="0.3">
      <c r="A370" s="31"/>
      <c r="B370" s="31"/>
      <c r="C370" s="31"/>
      <c r="D370" s="32"/>
      <c r="E370" s="32"/>
      <c r="F370" s="32"/>
      <c r="G370" s="32"/>
      <c r="H370" s="5"/>
      <c r="I370" s="5"/>
      <c r="J370" s="5"/>
      <c r="K370" s="5"/>
      <c r="L370" s="5"/>
      <c r="M370" s="5"/>
      <c r="N370" s="5"/>
      <c r="O370" s="5"/>
      <c r="P370" s="5"/>
      <c r="Q370" s="5"/>
      <c r="R370" s="5"/>
      <c r="S370" s="5"/>
    </row>
    <row r="371" spans="1:19" ht="14" x14ac:dyDescent="0.3">
      <c r="A371" s="31"/>
      <c r="B371" s="31"/>
      <c r="C371" s="31"/>
      <c r="D371" s="32"/>
      <c r="E371" s="32"/>
      <c r="F371" s="32"/>
      <c r="G371" s="32"/>
      <c r="H371" s="5"/>
      <c r="I371" s="5"/>
      <c r="J371" s="5"/>
      <c r="K371" s="5"/>
      <c r="L371" s="5"/>
      <c r="M371" s="5"/>
      <c r="N371" s="5"/>
      <c r="O371" s="5"/>
      <c r="P371" s="5"/>
      <c r="Q371" s="5"/>
      <c r="R371" s="5"/>
      <c r="S371" s="5"/>
    </row>
    <row r="372" spans="1:19" ht="14" x14ac:dyDescent="0.3">
      <c r="A372" s="31"/>
      <c r="B372" s="31"/>
      <c r="C372" s="31"/>
      <c r="D372" s="32"/>
      <c r="E372" s="32"/>
      <c r="F372" s="32"/>
      <c r="G372" s="32"/>
      <c r="H372" s="5"/>
      <c r="I372" s="5"/>
      <c r="J372" s="5"/>
      <c r="K372" s="5"/>
      <c r="L372" s="5"/>
      <c r="M372" s="5"/>
      <c r="N372" s="5"/>
      <c r="O372" s="5"/>
      <c r="P372" s="5"/>
      <c r="Q372" s="5"/>
      <c r="R372" s="5"/>
      <c r="S372" s="5"/>
    </row>
    <row r="373" spans="1:19" ht="14" x14ac:dyDescent="0.3">
      <c r="A373" s="31"/>
      <c r="B373" s="31"/>
      <c r="C373" s="31"/>
      <c r="D373" s="32"/>
      <c r="E373" s="32"/>
      <c r="F373" s="32"/>
      <c r="G373" s="32"/>
      <c r="H373" s="5"/>
      <c r="I373" s="5"/>
      <c r="J373" s="5"/>
      <c r="K373" s="5"/>
      <c r="L373" s="5"/>
      <c r="M373" s="5"/>
      <c r="N373" s="5"/>
      <c r="O373" s="5"/>
      <c r="P373" s="5"/>
      <c r="Q373" s="5"/>
      <c r="R373" s="5"/>
      <c r="S373" s="5"/>
    </row>
    <row r="374" spans="1:19" ht="14" x14ac:dyDescent="0.3">
      <c r="A374" s="31"/>
      <c r="B374" s="31"/>
      <c r="C374" s="31"/>
      <c r="D374" s="32"/>
      <c r="E374" s="32"/>
      <c r="F374" s="32"/>
      <c r="G374" s="32"/>
      <c r="H374" s="5"/>
      <c r="I374" s="5"/>
      <c r="J374" s="5"/>
      <c r="K374" s="5"/>
      <c r="L374" s="5"/>
      <c r="M374" s="5"/>
      <c r="N374" s="5"/>
      <c r="O374" s="5"/>
      <c r="P374" s="5"/>
      <c r="Q374" s="5"/>
      <c r="R374" s="5"/>
      <c r="S374" s="5"/>
    </row>
    <row r="375" spans="1:19" ht="14" x14ac:dyDescent="0.3">
      <c r="A375" s="31"/>
      <c r="B375" s="31"/>
      <c r="C375" s="31"/>
      <c r="D375" s="32"/>
      <c r="E375" s="32"/>
      <c r="F375" s="32"/>
      <c r="G375" s="32"/>
      <c r="H375" s="5"/>
      <c r="I375" s="5"/>
      <c r="J375" s="5"/>
      <c r="K375" s="5"/>
      <c r="L375" s="5"/>
      <c r="M375" s="5"/>
      <c r="N375" s="5"/>
      <c r="O375" s="5"/>
      <c r="P375" s="5"/>
      <c r="Q375" s="5"/>
      <c r="R375" s="5"/>
      <c r="S375" s="5"/>
    </row>
    <row r="376" spans="1:19" ht="14" x14ac:dyDescent="0.3">
      <c r="A376" s="31"/>
      <c r="B376" s="31"/>
      <c r="C376" s="31"/>
      <c r="D376" s="32"/>
      <c r="E376" s="32"/>
      <c r="F376" s="32"/>
      <c r="G376" s="32"/>
      <c r="H376" s="5"/>
      <c r="I376" s="5"/>
      <c r="J376" s="5"/>
      <c r="K376" s="5"/>
      <c r="L376" s="5"/>
      <c r="M376" s="5"/>
      <c r="N376" s="5"/>
      <c r="O376" s="5"/>
      <c r="P376" s="5"/>
      <c r="Q376" s="5"/>
      <c r="R376" s="5"/>
      <c r="S376" s="5"/>
    </row>
    <row r="377" spans="1:19" ht="14" x14ac:dyDescent="0.3">
      <c r="A377" s="31"/>
      <c r="B377" s="31"/>
      <c r="C377" s="31"/>
      <c r="D377" s="32"/>
      <c r="E377" s="32"/>
      <c r="F377" s="32"/>
      <c r="G377" s="32"/>
      <c r="H377" s="5"/>
      <c r="I377" s="5"/>
      <c r="J377" s="5"/>
      <c r="K377" s="5"/>
      <c r="L377" s="5"/>
      <c r="M377" s="5"/>
      <c r="N377" s="5"/>
      <c r="O377" s="5"/>
      <c r="P377" s="5"/>
      <c r="Q377" s="5"/>
      <c r="R377" s="5"/>
      <c r="S377" s="5"/>
    </row>
    <row r="378" spans="1:19" ht="14" x14ac:dyDescent="0.3">
      <c r="A378" s="31"/>
      <c r="B378" s="31"/>
      <c r="C378" s="31"/>
      <c r="D378" s="32"/>
      <c r="E378" s="32"/>
      <c r="F378" s="32"/>
      <c r="G378" s="32"/>
      <c r="H378" s="5"/>
      <c r="I378" s="5"/>
      <c r="J378" s="5"/>
      <c r="K378" s="5"/>
      <c r="L378" s="5"/>
      <c r="M378" s="5"/>
      <c r="N378" s="5"/>
      <c r="O378" s="5"/>
      <c r="P378" s="5"/>
      <c r="Q378" s="5"/>
      <c r="R378" s="5"/>
      <c r="S378" s="5"/>
    </row>
    <row r="379" spans="1:19" ht="14" x14ac:dyDescent="0.3">
      <c r="A379" s="31"/>
      <c r="B379" s="31"/>
      <c r="C379" s="31"/>
      <c r="D379" s="32"/>
      <c r="E379" s="32"/>
      <c r="F379" s="32"/>
      <c r="G379" s="32"/>
      <c r="H379" s="5"/>
      <c r="I379" s="5"/>
      <c r="J379" s="5"/>
      <c r="K379" s="5"/>
      <c r="L379" s="5"/>
      <c r="M379" s="5"/>
      <c r="N379" s="5"/>
      <c r="O379" s="5"/>
      <c r="P379" s="5"/>
      <c r="Q379" s="5"/>
      <c r="R379" s="5"/>
      <c r="S379" s="5"/>
    </row>
    <row r="380" spans="1:19" ht="14" x14ac:dyDescent="0.3">
      <c r="A380" s="31"/>
      <c r="B380" s="31"/>
      <c r="C380" s="31"/>
      <c r="D380" s="32"/>
      <c r="E380" s="32"/>
      <c r="F380" s="32"/>
      <c r="G380" s="32"/>
      <c r="H380" s="5"/>
      <c r="I380" s="5"/>
      <c r="J380" s="5"/>
      <c r="K380" s="5"/>
      <c r="L380" s="5"/>
      <c r="M380" s="5"/>
      <c r="N380" s="5"/>
      <c r="O380" s="5"/>
      <c r="P380" s="5"/>
      <c r="Q380" s="5"/>
      <c r="R380" s="5"/>
      <c r="S380" s="5"/>
    </row>
    <row r="381" spans="1:19" ht="14" x14ac:dyDescent="0.3">
      <c r="A381" s="31"/>
      <c r="B381" s="31"/>
      <c r="C381" s="31"/>
      <c r="D381" s="32"/>
      <c r="E381" s="32"/>
      <c r="F381" s="32"/>
      <c r="G381" s="32"/>
      <c r="H381" s="5"/>
      <c r="I381" s="5"/>
      <c r="J381" s="5"/>
      <c r="K381" s="5"/>
      <c r="L381" s="5"/>
      <c r="M381" s="5"/>
      <c r="N381" s="5"/>
      <c r="O381" s="5"/>
      <c r="P381" s="5"/>
      <c r="Q381" s="5"/>
      <c r="R381" s="5"/>
      <c r="S381" s="5"/>
    </row>
    <row r="382" spans="1:19" ht="14" x14ac:dyDescent="0.3">
      <c r="A382" s="31"/>
      <c r="B382" s="31"/>
      <c r="C382" s="31"/>
      <c r="D382" s="32"/>
      <c r="E382" s="32"/>
      <c r="F382" s="32"/>
      <c r="G382" s="32"/>
      <c r="H382" s="5"/>
      <c r="I382" s="5"/>
      <c r="J382" s="5"/>
      <c r="K382" s="5"/>
      <c r="L382" s="5"/>
      <c r="M382" s="5"/>
      <c r="N382" s="5"/>
      <c r="O382" s="5"/>
      <c r="P382" s="5"/>
      <c r="Q382" s="5"/>
      <c r="R382" s="5"/>
      <c r="S382" s="5"/>
    </row>
    <row r="383" spans="1:19" ht="14" x14ac:dyDescent="0.3">
      <c r="A383" s="31"/>
      <c r="B383" s="31"/>
      <c r="C383" s="31"/>
      <c r="D383" s="32"/>
      <c r="E383" s="32"/>
      <c r="F383" s="32"/>
      <c r="G383" s="32"/>
      <c r="H383" s="5"/>
      <c r="I383" s="5"/>
      <c r="J383" s="5"/>
      <c r="K383" s="5"/>
      <c r="L383" s="5"/>
      <c r="M383" s="5"/>
      <c r="N383" s="5"/>
      <c r="O383" s="5"/>
      <c r="P383" s="5"/>
      <c r="Q383" s="5"/>
      <c r="R383" s="5"/>
      <c r="S383" s="5"/>
    </row>
    <row r="384" spans="1:19" ht="14" x14ac:dyDescent="0.3">
      <c r="A384" s="31"/>
      <c r="B384" s="31"/>
      <c r="C384" s="31"/>
      <c r="D384" s="32"/>
      <c r="E384" s="32"/>
      <c r="F384" s="32"/>
      <c r="G384" s="32"/>
      <c r="H384" s="5"/>
      <c r="I384" s="5"/>
      <c r="J384" s="5"/>
      <c r="K384" s="5"/>
      <c r="L384" s="5"/>
      <c r="M384" s="5"/>
      <c r="N384" s="5"/>
      <c r="O384" s="5"/>
      <c r="P384" s="5"/>
      <c r="Q384" s="5"/>
      <c r="R384" s="5"/>
      <c r="S384" s="5"/>
    </row>
    <row r="385" spans="1:19" ht="14" x14ac:dyDescent="0.3">
      <c r="A385" s="31"/>
      <c r="B385" s="31"/>
      <c r="C385" s="31"/>
      <c r="D385" s="32"/>
      <c r="E385" s="32"/>
      <c r="F385" s="32"/>
      <c r="G385" s="32"/>
      <c r="H385" s="5"/>
      <c r="I385" s="5"/>
      <c r="J385" s="5"/>
      <c r="K385" s="5"/>
      <c r="L385" s="5"/>
      <c r="M385" s="5"/>
      <c r="N385" s="5"/>
      <c r="O385" s="5"/>
      <c r="P385" s="5"/>
      <c r="Q385" s="5"/>
      <c r="R385" s="5"/>
      <c r="S385" s="5"/>
    </row>
    <row r="386" spans="1:19" ht="14" x14ac:dyDescent="0.3">
      <c r="A386" s="31"/>
      <c r="B386" s="31"/>
      <c r="C386" s="31"/>
      <c r="D386" s="32"/>
      <c r="E386" s="32"/>
      <c r="F386" s="32"/>
      <c r="G386" s="32"/>
      <c r="H386" s="5"/>
      <c r="I386" s="5"/>
      <c r="J386" s="5"/>
      <c r="K386" s="5"/>
      <c r="L386" s="5"/>
      <c r="M386" s="5"/>
      <c r="N386" s="5"/>
      <c r="O386" s="5"/>
      <c r="P386" s="5"/>
      <c r="Q386" s="5"/>
      <c r="R386" s="5"/>
      <c r="S386" s="5"/>
    </row>
    <row r="387" spans="1:19" ht="14" x14ac:dyDescent="0.3">
      <c r="A387" s="31"/>
      <c r="B387" s="31"/>
      <c r="C387" s="31"/>
      <c r="D387" s="32"/>
      <c r="E387" s="32"/>
      <c r="F387" s="32"/>
      <c r="G387" s="32"/>
      <c r="H387" s="5"/>
      <c r="I387" s="5"/>
      <c r="J387" s="5"/>
      <c r="K387" s="5"/>
      <c r="L387" s="5"/>
      <c r="M387" s="5"/>
      <c r="N387" s="5"/>
      <c r="O387" s="5"/>
      <c r="P387" s="5"/>
      <c r="Q387" s="5"/>
      <c r="R387" s="5"/>
      <c r="S387" s="5"/>
    </row>
    <row r="388" spans="1:19" ht="14" x14ac:dyDescent="0.3">
      <c r="A388" s="31"/>
      <c r="B388" s="31"/>
      <c r="C388" s="31"/>
      <c r="D388" s="32"/>
      <c r="E388" s="32"/>
      <c r="F388" s="32"/>
      <c r="G388" s="32"/>
      <c r="H388" s="5"/>
      <c r="I388" s="5"/>
      <c r="J388" s="5"/>
      <c r="K388" s="5"/>
      <c r="L388" s="5"/>
      <c r="M388" s="5"/>
      <c r="N388" s="5"/>
      <c r="O388" s="5"/>
      <c r="P388" s="5"/>
      <c r="Q388" s="5"/>
      <c r="R388" s="5"/>
      <c r="S388" s="5"/>
    </row>
    <row r="389" spans="1:19" ht="14" x14ac:dyDescent="0.3">
      <c r="A389" s="31"/>
      <c r="B389" s="31"/>
      <c r="C389" s="31"/>
      <c r="D389" s="32"/>
      <c r="E389" s="32"/>
      <c r="F389" s="32"/>
      <c r="G389" s="32"/>
      <c r="H389" s="5"/>
      <c r="I389" s="5"/>
      <c r="J389" s="5"/>
      <c r="K389" s="5"/>
      <c r="L389" s="5"/>
      <c r="M389" s="5"/>
      <c r="N389" s="5"/>
      <c r="O389" s="5"/>
      <c r="P389" s="5"/>
      <c r="Q389" s="5"/>
      <c r="R389" s="5"/>
      <c r="S389" s="5"/>
    </row>
    <row r="390" spans="1:19" ht="14" x14ac:dyDescent="0.3">
      <c r="A390" s="31"/>
      <c r="B390" s="31"/>
      <c r="C390" s="31"/>
      <c r="D390" s="32"/>
      <c r="E390" s="32"/>
      <c r="F390" s="32"/>
      <c r="G390" s="32"/>
      <c r="H390" s="5"/>
      <c r="I390" s="5"/>
      <c r="J390" s="5"/>
      <c r="K390" s="5"/>
      <c r="L390" s="5"/>
      <c r="M390" s="5"/>
      <c r="N390" s="5"/>
      <c r="O390" s="5"/>
      <c r="P390" s="5"/>
      <c r="Q390" s="5"/>
      <c r="R390" s="5"/>
      <c r="S390" s="5"/>
    </row>
    <row r="391" spans="1:19" ht="14" x14ac:dyDescent="0.3">
      <c r="A391" s="31"/>
      <c r="B391" s="31"/>
      <c r="C391" s="31"/>
      <c r="D391" s="32"/>
      <c r="E391" s="32"/>
      <c r="F391" s="32"/>
      <c r="G391" s="32"/>
      <c r="H391" s="5"/>
      <c r="I391" s="5"/>
      <c r="J391" s="5"/>
      <c r="K391" s="5"/>
      <c r="L391" s="5"/>
      <c r="M391" s="5"/>
      <c r="N391" s="5"/>
      <c r="O391" s="5"/>
      <c r="P391" s="5"/>
      <c r="Q391" s="5"/>
      <c r="R391" s="5"/>
      <c r="S391" s="5"/>
    </row>
    <row r="392" spans="1:19" ht="14" x14ac:dyDescent="0.3">
      <c r="A392" s="31"/>
      <c r="B392" s="31"/>
      <c r="C392" s="31"/>
      <c r="D392" s="32"/>
      <c r="E392" s="32"/>
      <c r="F392" s="32"/>
      <c r="G392" s="32"/>
      <c r="H392" s="5"/>
      <c r="I392" s="5"/>
      <c r="J392" s="5"/>
      <c r="K392" s="5"/>
      <c r="L392" s="5"/>
      <c r="M392" s="5"/>
      <c r="N392" s="5"/>
      <c r="O392" s="5"/>
      <c r="P392" s="5"/>
      <c r="Q392" s="5"/>
      <c r="R392" s="5"/>
      <c r="S392" s="5"/>
    </row>
    <row r="393" spans="1:19" ht="14" x14ac:dyDescent="0.3">
      <c r="A393" s="31"/>
      <c r="B393" s="31"/>
      <c r="C393" s="31"/>
      <c r="D393" s="32"/>
      <c r="E393" s="32"/>
      <c r="F393" s="32"/>
      <c r="G393" s="32"/>
      <c r="H393" s="5"/>
      <c r="I393" s="5"/>
      <c r="J393" s="5"/>
      <c r="K393" s="5"/>
      <c r="L393" s="5"/>
      <c r="M393" s="5"/>
      <c r="N393" s="5"/>
      <c r="O393" s="5"/>
      <c r="P393" s="5"/>
      <c r="Q393" s="5"/>
      <c r="R393" s="5"/>
      <c r="S393" s="5"/>
    </row>
    <row r="394" spans="1:19" ht="14" x14ac:dyDescent="0.3">
      <c r="A394" s="31"/>
      <c r="B394" s="31"/>
      <c r="C394" s="31"/>
      <c r="D394" s="32"/>
      <c r="E394" s="32"/>
      <c r="F394" s="32"/>
      <c r="G394" s="32"/>
      <c r="H394" s="5"/>
      <c r="I394" s="5"/>
      <c r="J394" s="5"/>
      <c r="K394" s="5"/>
      <c r="L394" s="5"/>
      <c r="M394" s="5"/>
      <c r="N394" s="5"/>
      <c r="O394" s="5"/>
      <c r="P394" s="5"/>
      <c r="Q394" s="5"/>
      <c r="R394" s="5"/>
      <c r="S394" s="5"/>
    </row>
    <row r="395" spans="1:19" ht="14" x14ac:dyDescent="0.3">
      <c r="A395" s="31"/>
      <c r="B395" s="31"/>
      <c r="C395" s="31"/>
      <c r="D395" s="32"/>
      <c r="E395" s="32"/>
      <c r="F395" s="32"/>
      <c r="G395" s="32"/>
      <c r="H395" s="5"/>
      <c r="I395" s="5"/>
      <c r="J395" s="5"/>
      <c r="K395" s="5"/>
      <c r="L395" s="5"/>
      <c r="M395" s="5"/>
      <c r="N395" s="5"/>
      <c r="O395" s="5"/>
      <c r="P395" s="5"/>
      <c r="Q395" s="5"/>
      <c r="R395" s="5"/>
      <c r="S395" s="5"/>
    </row>
    <row r="396" spans="1:19" ht="14" x14ac:dyDescent="0.3">
      <c r="A396" s="31"/>
      <c r="B396" s="31"/>
      <c r="C396" s="31"/>
      <c r="D396" s="32"/>
      <c r="E396" s="32"/>
      <c r="F396" s="32"/>
      <c r="G396" s="32"/>
      <c r="H396" s="5"/>
      <c r="I396" s="5"/>
      <c r="J396" s="5"/>
      <c r="K396" s="5"/>
      <c r="L396" s="5"/>
      <c r="M396" s="5"/>
      <c r="N396" s="5"/>
      <c r="O396" s="5"/>
      <c r="P396" s="5"/>
      <c r="Q396" s="5"/>
      <c r="R396" s="5"/>
      <c r="S396" s="5"/>
    </row>
    <row r="397" spans="1:19" ht="14" x14ac:dyDescent="0.3">
      <c r="A397" s="31"/>
      <c r="B397" s="31"/>
      <c r="C397" s="31"/>
      <c r="D397" s="32"/>
      <c r="E397" s="32"/>
      <c r="F397" s="32"/>
      <c r="G397" s="32"/>
      <c r="H397" s="5"/>
      <c r="I397" s="5"/>
      <c r="J397" s="5"/>
      <c r="K397" s="5"/>
      <c r="L397" s="5"/>
      <c r="M397" s="5"/>
      <c r="N397" s="5"/>
      <c r="O397" s="5"/>
      <c r="P397" s="5"/>
      <c r="Q397" s="5"/>
      <c r="R397" s="5"/>
      <c r="S397" s="5"/>
    </row>
    <row r="398" spans="1:19" ht="14" x14ac:dyDescent="0.3">
      <c r="A398" s="31"/>
      <c r="B398" s="31"/>
      <c r="C398" s="31"/>
      <c r="D398" s="32"/>
      <c r="E398" s="32"/>
      <c r="F398" s="32"/>
      <c r="G398" s="32"/>
      <c r="H398" s="5"/>
      <c r="I398" s="5"/>
      <c r="J398" s="5"/>
      <c r="K398" s="5"/>
      <c r="L398" s="5"/>
      <c r="M398" s="5"/>
      <c r="N398" s="5"/>
      <c r="O398" s="5"/>
      <c r="P398" s="5"/>
      <c r="Q398" s="5"/>
      <c r="R398" s="5"/>
      <c r="S398" s="5"/>
    </row>
    <row r="399" spans="1:19" ht="14" x14ac:dyDescent="0.3">
      <c r="A399" s="31"/>
      <c r="B399" s="31"/>
      <c r="C399" s="31"/>
      <c r="D399" s="32"/>
      <c r="E399" s="32"/>
      <c r="F399" s="32"/>
      <c r="G399" s="32"/>
      <c r="H399" s="5"/>
      <c r="I399" s="5"/>
      <c r="J399" s="5"/>
      <c r="K399" s="5"/>
      <c r="L399" s="5"/>
      <c r="M399" s="5"/>
      <c r="N399" s="5"/>
      <c r="O399" s="5"/>
      <c r="P399" s="5"/>
      <c r="Q399" s="5"/>
      <c r="R399" s="5"/>
      <c r="S399" s="5"/>
    </row>
    <row r="400" spans="1:19" ht="14" x14ac:dyDescent="0.3">
      <c r="A400" s="31"/>
      <c r="B400" s="31"/>
      <c r="C400" s="31"/>
      <c r="D400" s="32"/>
      <c r="E400" s="32"/>
      <c r="F400" s="32"/>
      <c r="G400" s="32"/>
      <c r="H400" s="5"/>
      <c r="I400" s="5"/>
      <c r="J400" s="5"/>
      <c r="K400" s="5"/>
      <c r="L400" s="5"/>
      <c r="M400" s="5"/>
      <c r="N400" s="5"/>
      <c r="O400" s="5"/>
      <c r="P400" s="5"/>
      <c r="Q400" s="5"/>
      <c r="R400" s="5"/>
      <c r="S400" s="5"/>
    </row>
    <row r="401" spans="1:19" ht="14" x14ac:dyDescent="0.3">
      <c r="A401" s="31"/>
      <c r="B401" s="31"/>
      <c r="C401" s="31"/>
      <c r="D401" s="32"/>
      <c r="E401" s="32"/>
      <c r="F401" s="32"/>
      <c r="G401" s="32"/>
      <c r="H401" s="5"/>
      <c r="I401" s="5"/>
      <c r="J401" s="5"/>
      <c r="K401" s="5"/>
      <c r="L401" s="5"/>
      <c r="M401" s="5"/>
      <c r="N401" s="5"/>
      <c r="O401" s="5"/>
      <c r="P401" s="5"/>
      <c r="Q401" s="5"/>
      <c r="R401" s="5"/>
      <c r="S401" s="5"/>
    </row>
    <row r="402" spans="1:19" ht="14" x14ac:dyDescent="0.3">
      <c r="A402" s="31"/>
      <c r="B402" s="31"/>
      <c r="C402" s="31"/>
      <c r="D402" s="32"/>
      <c r="E402" s="32"/>
      <c r="F402" s="32"/>
      <c r="G402" s="32"/>
      <c r="H402" s="5"/>
      <c r="I402" s="5"/>
      <c r="J402" s="5"/>
      <c r="K402" s="5"/>
      <c r="L402" s="5"/>
      <c r="M402" s="5"/>
      <c r="N402" s="5"/>
      <c r="O402" s="5"/>
      <c r="P402" s="5"/>
      <c r="Q402" s="5"/>
      <c r="R402" s="5"/>
      <c r="S402" s="5"/>
    </row>
    <row r="403" spans="1:19" ht="14" x14ac:dyDescent="0.3">
      <c r="A403" s="31"/>
      <c r="B403" s="31"/>
      <c r="C403" s="31"/>
      <c r="D403" s="32"/>
      <c r="E403" s="32"/>
      <c r="F403" s="32"/>
      <c r="G403" s="32"/>
      <c r="H403" s="5"/>
      <c r="I403" s="5"/>
      <c r="J403" s="5"/>
      <c r="K403" s="5"/>
      <c r="L403" s="5"/>
      <c r="M403" s="5"/>
      <c r="N403" s="5"/>
      <c r="O403" s="5"/>
      <c r="P403" s="5"/>
      <c r="Q403" s="5"/>
      <c r="R403" s="5"/>
      <c r="S403" s="5"/>
    </row>
    <row r="404" spans="1:19" ht="14" x14ac:dyDescent="0.3">
      <c r="A404" s="31"/>
      <c r="B404" s="31"/>
      <c r="C404" s="31"/>
      <c r="D404" s="32"/>
      <c r="E404" s="32"/>
      <c r="F404" s="32"/>
      <c r="G404" s="32"/>
      <c r="H404" s="5"/>
      <c r="I404" s="5"/>
      <c r="J404" s="5"/>
      <c r="K404" s="5"/>
      <c r="L404" s="5"/>
      <c r="M404" s="5"/>
      <c r="N404" s="5"/>
      <c r="O404" s="5"/>
      <c r="P404" s="5"/>
      <c r="Q404" s="5"/>
      <c r="R404" s="5"/>
      <c r="S404" s="5"/>
    </row>
    <row r="405" spans="1:19" ht="14" x14ac:dyDescent="0.3">
      <c r="A405" s="31"/>
      <c r="B405" s="31"/>
      <c r="C405" s="31"/>
      <c r="D405" s="32"/>
      <c r="E405" s="32"/>
      <c r="F405" s="32"/>
      <c r="G405" s="32"/>
      <c r="H405" s="5"/>
      <c r="I405" s="5"/>
      <c r="J405" s="5"/>
      <c r="K405" s="5"/>
      <c r="L405" s="5"/>
      <c r="M405" s="5"/>
      <c r="N405" s="5"/>
      <c r="O405" s="5"/>
      <c r="P405" s="5"/>
      <c r="Q405" s="5"/>
      <c r="R405" s="5"/>
      <c r="S405" s="5"/>
    </row>
    <row r="406" spans="1:19" ht="14" x14ac:dyDescent="0.3">
      <c r="A406" s="31"/>
      <c r="B406" s="31"/>
      <c r="C406" s="31"/>
      <c r="D406" s="32"/>
      <c r="E406" s="32"/>
      <c r="F406" s="32"/>
      <c r="G406" s="32"/>
      <c r="H406" s="5"/>
      <c r="I406" s="5"/>
      <c r="J406" s="5"/>
      <c r="K406" s="5"/>
      <c r="L406" s="5"/>
      <c r="M406" s="5"/>
      <c r="N406" s="5"/>
      <c r="O406" s="5"/>
      <c r="P406" s="5"/>
      <c r="Q406" s="5"/>
      <c r="R406" s="5"/>
      <c r="S406" s="5"/>
    </row>
    <row r="407" spans="1:19" ht="14" x14ac:dyDescent="0.3">
      <c r="A407" s="31"/>
      <c r="B407" s="31"/>
      <c r="C407" s="31"/>
      <c r="D407" s="32"/>
      <c r="E407" s="32"/>
      <c r="F407" s="32"/>
      <c r="G407" s="32"/>
      <c r="H407" s="5"/>
      <c r="I407" s="5"/>
      <c r="J407" s="5"/>
      <c r="K407" s="5"/>
      <c r="L407" s="5"/>
      <c r="M407" s="5"/>
      <c r="N407" s="5"/>
      <c r="O407" s="5"/>
      <c r="P407" s="5"/>
      <c r="Q407" s="5"/>
      <c r="R407" s="5"/>
      <c r="S407" s="5"/>
    </row>
    <row r="408" spans="1:19" ht="14" x14ac:dyDescent="0.3">
      <c r="A408" s="31"/>
      <c r="B408" s="31"/>
      <c r="C408" s="31"/>
      <c r="D408" s="32"/>
      <c r="E408" s="32"/>
      <c r="F408" s="32"/>
      <c r="G408" s="32"/>
      <c r="H408" s="5"/>
      <c r="I408" s="5"/>
      <c r="J408" s="5"/>
      <c r="K408" s="5"/>
      <c r="L408" s="5"/>
      <c r="M408" s="5"/>
      <c r="N408" s="5"/>
      <c r="O408" s="5"/>
      <c r="P408" s="5"/>
      <c r="Q408" s="5"/>
      <c r="R408" s="5"/>
      <c r="S408" s="5"/>
    </row>
    <row r="409" spans="1:19" ht="14" x14ac:dyDescent="0.3">
      <c r="A409" s="31"/>
      <c r="B409" s="31"/>
      <c r="C409" s="31"/>
      <c r="D409" s="32"/>
      <c r="E409" s="32"/>
      <c r="F409" s="32"/>
      <c r="G409" s="32"/>
      <c r="H409" s="5"/>
      <c r="I409" s="5"/>
      <c r="J409" s="5"/>
      <c r="K409" s="5"/>
      <c r="L409" s="5"/>
      <c r="M409" s="5"/>
      <c r="N409" s="5"/>
      <c r="O409" s="5"/>
      <c r="P409" s="5"/>
      <c r="Q409" s="5"/>
      <c r="R409" s="5"/>
      <c r="S409" s="5"/>
    </row>
    <row r="410" spans="1:19" ht="14" x14ac:dyDescent="0.3">
      <c r="A410" s="31"/>
      <c r="B410" s="31"/>
      <c r="C410" s="31"/>
      <c r="D410" s="32"/>
      <c r="E410" s="32"/>
      <c r="F410" s="32"/>
      <c r="G410" s="32"/>
      <c r="H410" s="5"/>
      <c r="I410" s="5"/>
      <c r="J410" s="5"/>
      <c r="K410" s="5"/>
      <c r="L410" s="5"/>
      <c r="M410" s="5"/>
      <c r="N410" s="5"/>
      <c r="O410" s="5"/>
      <c r="P410" s="5"/>
      <c r="Q410" s="5"/>
      <c r="R410" s="5"/>
      <c r="S410" s="5"/>
    </row>
    <row r="411" spans="1:19" ht="14" x14ac:dyDescent="0.3">
      <c r="A411" s="31"/>
      <c r="B411" s="31"/>
      <c r="C411" s="31"/>
      <c r="D411" s="32"/>
      <c r="E411" s="32"/>
      <c r="F411" s="32"/>
      <c r="G411" s="32"/>
      <c r="H411" s="5"/>
      <c r="I411" s="5"/>
      <c r="J411" s="5"/>
      <c r="K411" s="5"/>
      <c r="L411" s="5"/>
      <c r="M411" s="5"/>
      <c r="N411" s="5"/>
      <c r="O411" s="5"/>
      <c r="P411" s="5"/>
      <c r="Q411" s="5"/>
      <c r="R411" s="5"/>
      <c r="S411" s="5"/>
    </row>
    <row r="412" spans="1:19" ht="14" x14ac:dyDescent="0.3">
      <c r="A412" s="31"/>
      <c r="B412" s="31"/>
      <c r="C412" s="31"/>
      <c r="D412" s="32"/>
      <c r="E412" s="32"/>
      <c r="F412" s="32"/>
      <c r="G412" s="32"/>
      <c r="H412" s="5"/>
      <c r="I412" s="5"/>
      <c r="J412" s="5"/>
      <c r="K412" s="5"/>
      <c r="L412" s="5"/>
      <c r="M412" s="5"/>
      <c r="N412" s="5"/>
      <c r="O412" s="5"/>
      <c r="P412" s="5"/>
      <c r="Q412" s="5"/>
      <c r="R412" s="5"/>
      <c r="S412" s="5"/>
    </row>
    <row r="413" spans="1:19" ht="14" x14ac:dyDescent="0.3">
      <c r="A413" s="31"/>
      <c r="B413" s="31"/>
      <c r="C413" s="31"/>
      <c r="D413" s="32"/>
      <c r="E413" s="32"/>
      <c r="F413" s="32"/>
      <c r="G413" s="32"/>
      <c r="H413" s="5"/>
      <c r="I413" s="5"/>
      <c r="J413" s="5"/>
      <c r="K413" s="5"/>
      <c r="L413" s="5"/>
      <c r="M413" s="5"/>
      <c r="N413" s="5"/>
      <c r="O413" s="5"/>
      <c r="P413" s="5"/>
      <c r="Q413" s="5"/>
      <c r="R413" s="5"/>
      <c r="S413" s="5"/>
    </row>
    <row r="414" spans="1:19" ht="14" x14ac:dyDescent="0.3">
      <c r="A414" s="31"/>
      <c r="B414" s="31"/>
      <c r="C414" s="31"/>
      <c r="D414" s="32"/>
      <c r="E414" s="32"/>
      <c r="F414" s="32"/>
      <c r="G414" s="32"/>
      <c r="H414" s="5"/>
      <c r="I414" s="5"/>
      <c r="J414" s="5"/>
      <c r="K414" s="5"/>
      <c r="L414" s="5"/>
      <c r="M414" s="5"/>
      <c r="N414" s="5"/>
      <c r="O414" s="5"/>
      <c r="P414" s="5"/>
      <c r="Q414" s="5"/>
      <c r="R414" s="5"/>
      <c r="S414" s="5"/>
    </row>
    <row r="415" spans="1:19" ht="14" x14ac:dyDescent="0.3">
      <c r="A415" s="31"/>
      <c r="B415" s="31"/>
      <c r="C415" s="31"/>
      <c r="D415" s="32"/>
      <c r="E415" s="32"/>
      <c r="F415" s="32"/>
      <c r="G415" s="32"/>
      <c r="H415" s="5"/>
      <c r="I415" s="5"/>
      <c r="J415" s="5"/>
      <c r="K415" s="5"/>
      <c r="L415" s="5"/>
      <c r="M415" s="5"/>
      <c r="N415" s="5"/>
      <c r="O415" s="5"/>
      <c r="P415" s="5"/>
      <c r="Q415" s="5"/>
      <c r="R415" s="5"/>
      <c r="S415" s="5"/>
    </row>
    <row r="416" spans="1:19" ht="14" x14ac:dyDescent="0.3">
      <c r="A416" s="31"/>
      <c r="B416" s="31"/>
      <c r="C416" s="31"/>
      <c r="D416" s="32"/>
      <c r="E416" s="32"/>
      <c r="F416" s="32"/>
      <c r="G416" s="32"/>
      <c r="H416" s="5"/>
      <c r="I416" s="5"/>
      <c r="J416" s="5"/>
      <c r="K416" s="5"/>
      <c r="L416" s="5"/>
      <c r="M416" s="5"/>
      <c r="N416" s="5"/>
      <c r="O416" s="5"/>
      <c r="P416" s="5"/>
      <c r="Q416" s="5"/>
      <c r="R416" s="5"/>
      <c r="S416" s="5"/>
    </row>
    <row r="417" spans="1:19" ht="14" x14ac:dyDescent="0.3">
      <c r="A417" s="31"/>
      <c r="B417" s="31"/>
      <c r="C417" s="31"/>
      <c r="D417" s="32"/>
      <c r="E417" s="32"/>
      <c r="F417" s="32"/>
      <c r="G417" s="32"/>
      <c r="H417" s="5"/>
      <c r="I417" s="5"/>
      <c r="J417" s="5"/>
      <c r="K417" s="5"/>
      <c r="L417" s="5"/>
      <c r="M417" s="5"/>
      <c r="N417" s="5"/>
      <c r="O417" s="5"/>
      <c r="P417" s="5"/>
      <c r="Q417" s="5"/>
      <c r="R417" s="5"/>
      <c r="S417" s="5"/>
    </row>
    <row r="418" spans="1:19" ht="14" x14ac:dyDescent="0.3">
      <c r="A418" s="31"/>
      <c r="B418" s="31"/>
      <c r="C418" s="31"/>
      <c r="D418" s="32"/>
      <c r="E418" s="32"/>
      <c r="F418" s="32"/>
      <c r="G418" s="32"/>
      <c r="H418" s="5"/>
      <c r="I418" s="5"/>
      <c r="J418" s="5"/>
      <c r="K418" s="5"/>
      <c r="L418" s="5"/>
      <c r="M418" s="5"/>
      <c r="N418" s="5"/>
      <c r="O418" s="5"/>
      <c r="P418" s="5"/>
      <c r="Q418" s="5"/>
      <c r="R418" s="5"/>
      <c r="S418" s="5"/>
    </row>
    <row r="419" spans="1:19" ht="14" x14ac:dyDescent="0.3">
      <c r="A419" s="31"/>
      <c r="B419" s="31"/>
      <c r="C419" s="31"/>
      <c r="D419" s="32"/>
      <c r="E419" s="32"/>
      <c r="F419" s="32"/>
      <c r="G419" s="32"/>
      <c r="H419" s="5"/>
      <c r="I419" s="5"/>
      <c r="J419" s="5"/>
      <c r="K419" s="5"/>
      <c r="L419" s="5"/>
      <c r="M419" s="5"/>
      <c r="N419" s="5"/>
      <c r="O419" s="5"/>
      <c r="P419" s="5"/>
      <c r="Q419" s="5"/>
      <c r="R419" s="5"/>
      <c r="S419" s="5"/>
    </row>
    <row r="420" spans="1:19" ht="14" x14ac:dyDescent="0.3">
      <c r="A420" s="31"/>
      <c r="B420" s="31"/>
      <c r="C420" s="31"/>
      <c r="D420" s="32"/>
      <c r="E420" s="32"/>
      <c r="F420" s="32"/>
      <c r="G420" s="32"/>
      <c r="H420" s="5"/>
      <c r="I420" s="5"/>
      <c r="J420" s="5"/>
      <c r="K420" s="5"/>
      <c r="L420" s="5"/>
      <c r="M420" s="5"/>
      <c r="N420" s="5"/>
      <c r="O420" s="5"/>
      <c r="P420" s="5"/>
      <c r="Q420" s="5"/>
      <c r="R420" s="5"/>
      <c r="S420" s="5"/>
    </row>
    <row r="421" spans="1:19" ht="14" x14ac:dyDescent="0.3">
      <c r="A421" s="31"/>
      <c r="B421" s="31"/>
      <c r="C421" s="31"/>
      <c r="D421" s="32"/>
      <c r="E421" s="32"/>
      <c r="F421" s="32"/>
      <c r="G421" s="32"/>
      <c r="H421" s="5"/>
      <c r="I421" s="5"/>
      <c r="J421" s="5"/>
      <c r="K421" s="5"/>
      <c r="L421" s="5"/>
      <c r="M421" s="5"/>
      <c r="N421" s="5"/>
      <c r="O421" s="5"/>
      <c r="P421" s="5"/>
      <c r="Q421" s="5"/>
      <c r="R421" s="5"/>
      <c r="S421" s="5"/>
    </row>
    <row r="422" spans="1:19" ht="14" x14ac:dyDescent="0.3">
      <c r="A422" s="31"/>
      <c r="B422" s="31"/>
      <c r="C422" s="31"/>
      <c r="D422" s="32"/>
      <c r="E422" s="32"/>
      <c r="F422" s="32"/>
      <c r="G422" s="32"/>
      <c r="H422" s="5"/>
      <c r="I422" s="5"/>
      <c r="J422" s="5"/>
      <c r="K422" s="5"/>
      <c r="L422" s="5"/>
      <c r="M422" s="5"/>
      <c r="N422" s="5"/>
      <c r="O422" s="5"/>
      <c r="P422" s="5"/>
      <c r="Q422" s="5"/>
      <c r="R422" s="5"/>
      <c r="S422" s="5"/>
    </row>
    <row r="423" spans="1:19" ht="14" x14ac:dyDescent="0.3">
      <c r="A423" s="31"/>
      <c r="B423" s="31"/>
      <c r="C423" s="31"/>
      <c r="D423" s="32"/>
      <c r="E423" s="32"/>
      <c r="F423" s="32"/>
      <c r="G423" s="32"/>
      <c r="H423" s="5"/>
      <c r="I423" s="5"/>
      <c r="J423" s="5"/>
      <c r="K423" s="5"/>
      <c r="L423" s="5"/>
      <c r="M423" s="5"/>
      <c r="N423" s="5"/>
      <c r="O423" s="5"/>
      <c r="P423" s="5"/>
      <c r="Q423" s="5"/>
      <c r="R423" s="5"/>
      <c r="S423" s="5"/>
    </row>
    <row r="424" spans="1:19" ht="14" x14ac:dyDescent="0.3">
      <c r="A424" s="31"/>
      <c r="B424" s="31"/>
      <c r="C424" s="31"/>
      <c r="D424" s="32"/>
      <c r="E424" s="32"/>
      <c r="F424" s="32"/>
      <c r="G424" s="32"/>
      <c r="H424" s="5"/>
      <c r="I424" s="5"/>
      <c r="J424" s="5"/>
      <c r="K424" s="5"/>
      <c r="L424" s="5"/>
      <c r="M424" s="5"/>
      <c r="N424" s="5"/>
      <c r="O424" s="5"/>
      <c r="P424" s="5"/>
      <c r="Q424" s="5"/>
      <c r="R424" s="5"/>
      <c r="S424" s="5"/>
    </row>
    <row r="425" spans="1:19" ht="14" x14ac:dyDescent="0.3">
      <c r="A425" s="31"/>
      <c r="B425" s="31"/>
      <c r="C425" s="31"/>
      <c r="D425" s="32"/>
      <c r="E425" s="32"/>
      <c r="F425" s="32"/>
      <c r="G425" s="32"/>
      <c r="H425" s="5"/>
      <c r="I425" s="5"/>
      <c r="J425" s="5"/>
      <c r="K425" s="5"/>
      <c r="L425" s="5"/>
      <c r="M425" s="5"/>
      <c r="N425" s="5"/>
      <c r="O425" s="5"/>
      <c r="P425" s="5"/>
      <c r="Q425" s="5"/>
      <c r="R425" s="5"/>
      <c r="S425" s="5"/>
    </row>
    <row r="426" spans="1:19" ht="14" x14ac:dyDescent="0.3">
      <c r="A426" s="31"/>
      <c r="B426" s="31"/>
      <c r="C426" s="31"/>
      <c r="D426" s="32"/>
      <c r="E426" s="32"/>
      <c r="F426" s="32"/>
      <c r="G426" s="32"/>
      <c r="H426" s="5"/>
      <c r="I426" s="5"/>
      <c r="J426" s="5"/>
      <c r="K426" s="5"/>
      <c r="L426" s="5"/>
      <c r="M426" s="5"/>
      <c r="N426" s="5"/>
      <c r="O426" s="5"/>
      <c r="P426" s="5"/>
      <c r="Q426" s="5"/>
      <c r="R426" s="5"/>
      <c r="S426" s="5"/>
    </row>
    <row r="427" spans="1:19" ht="14" x14ac:dyDescent="0.3">
      <c r="A427" s="31"/>
      <c r="B427" s="31"/>
      <c r="C427" s="31"/>
      <c r="D427" s="32"/>
      <c r="E427" s="32"/>
      <c r="F427" s="32"/>
      <c r="G427" s="32"/>
      <c r="H427" s="5"/>
      <c r="I427" s="5"/>
      <c r="J427" s="5"/>
      <c r="K427" s="5"/>
      <c r="L427" s="5"/>
      <c r="M427" s="5"/>
      <c r="N427" s="5"/>
      <c r="O427" s="5"/>
      <c r="P427" s="5"/>
      <c r="Q427" s="5"/>
      <c r="R427" s="5"/>
      <c r="S427" s="5"/>
    </row>
    <row r="428" spans="1:19" ht="14" x14ac:dyDescent="0.3">
      <c r="A428" s="31"/>
      <c r="B428" s="31"/>
      <c r="C428" s="31"/>
      <c r="D428" s="32"/>
      <c r="E428" s="32"/>
      <c r="F428" s="32"/>
      <c r="G428" s="32"/>
      <c r="H428" s="5"/>
      <c r="I428" s="5"/>
      <c r="J428" s="5"/>
      <c r="K428" s="5"/>
      <c r="L428" s="5"/>
      <c r="M428" s="5"/>
      <c r="N428" s="5"/>
      <c r="O428" s="5"/>
      <c r="P428" s="5"/>
      <c r="Q428" s="5"/>
      <c r="R428" s="5"/>
      <c r="S428" s="5"/>
    </row>
    <row r="429" spans="1:19" ht="14" x14ac:dyDescent="0.3">
      <c r="A429" s="31"/>
      <c r="B429" s="24"/>
      <c r="C429" s="31"/>
      <c r="D429" s="32"/>
      <c r="E429" s="32"/>
      <c r="F429" s="32"/>
      <c r="G429" s="32"/>
      <c r="H429" s="5"/>
      <c r="I429" s="5"/>
      <c r="J429" s="5"/>
      <c r="K429" s="5"/>
      <c r="L429" s="5"/>
      <c r="M429" s="5"/>
      <c r="N429" s="5"/>
      <c r="O429" s="5"/>
      <c r="P429" s="5"/>
      <c r="Q429" s="5"/>
      <c r="R429" s="5"/>
      <c r="S429" s="5"/>
    </row>
    <row r="430" spans="1:19" ht="14" x14ac:dyDescent="0.3">
      <c r="A430" s="31"/>
      <c r="B430" s="31"/>
      <c r="C430" s="31"/>
      <c r="D430" s="32"/>
      <c r="E430" s="32"/>
      <c r="F430" s="32"/>
      <c r="G430" s="32"/>
      <c r="H430" s="5"/>
      <c r="I430" s="5"/>
      <c r="J430" s="5"/>
      <c r="K430" s="5"/>
      <c r="L430" s="5"/>
      <c r="M430" s="5"/>
      <c r="N430" s="5"/>
      <c r="O430" s="5"/>
      <c r="P430" s="5"/>
      <c r="Q430" s="5"/>
      <c r="R430" s="5"/>
      <c r="S430" s="5"/>
    </row>
    <row r="431" spans="1:19" ht="14" x14ac:dyDescent="0.3">
      <c r="A431" s="31"/>
      <c r="B431" s="31"/>
      <c r="C431" s="31"/>
      <c r="D431" s="32"/>
      <c r="E431" s="32"/>
      <c r="F431" s="32"/>
      <c r="G431" s="32"/>
      <c r="H431" s="5"/>
      <c r="I431" s="5"/>
      <c r="J431" s="5"/>
      <c r="K431" s="5"/>
      <c r="L431" s="5"/>
      <c r="M431" s="5"/>
      <c r="N431" s="5"/>
      <c r="O431" s="5"/>
      <c r="P431" s="5"/>
      <c r="Q431" s="5"/>
      <c r="R431" s="5"/>
      <c r="S431" s="5"/>
    </row>
    <row r="432" spans="1:19" ht="14" x14ac:dyDescent="0.3">
      <c r="A432" s="31"/>
      <c r="B432" s="31"/>
      <c r="C432" s="31"/>
      <c r="D432" s="32"/>
      <c r="E432" s="32"/>
      <c r="F432" s="32"/>
      <c r="G432" s="32"/>
      <c r="H432" s="5"/>
      <c r="I432" s="5"/>
      <c r="J432" s="5"/>
      <c r="K432" s="5"/>
      <c r="L432" s="5"/>
      <c r="M432" s="5"/>
      <c r="N432" s="5"/>
      <c r="O432" s="5"/>
      <c r="P432" s="5"/>
      <c r="Q432" s="5"/>
      <c r="R432" s="5"/>
      <c r="S432" s="5"/>
    </row>
    <row r="433" spans="1:19" ht="14" x14ac:dyDescent="0.3">
      <c r="A433" s="31"/>
      <c r="B433" s="31"/>
      <c r="C433" s="31"/>
      <c r="D433" s="32"/>
      <c r="E433" s="32"/>
      <c r="F433" s="32"/>
      <c r="G433" s="32"/>
      <c r="H433" s="5"/>
      <c r="I433" s="5"/>
      <c r="J433" s="5"/>
      <c r="K433" s="5"/>
      <c r="L433" s="5"/>
      <c r="M433" s="5"/>
      <c r="N433" s="5"/>
      <c r="O433" s="5"/>
      <c r="P433" s="5"/>
      <c r="Q433" s="5"/>
      <c r="R433" s="5"/>
      <c r="S433" s="5"/>
    </row>
    <row r="434" spans="1:19" ht="14" x14ac:dyDescent="0.3">
      <c r="A434" s="31"/>
      <c r="B434" s="31"/>
      <c r="C434" s="31"/>
      <c r="D434" s="32"/>
      <c r="E434" s="32"/>
      <c r="F434" s="32"/>
      <c r="G434" s="32"/>
      <c r="H434" s="5"/>
      <c r="I434" s="5"/>
      <c r="J434" s="5"/>
      <c r="K434" s="5"/>
      <c r="L434" s="5"/>
      <c r="M434" s="5"/>
      <c r="N434" s="5"/>
      <c r="O434" s="5"/>
      <c r="P434" s="5"/>
      <c r="Q434" s="5"/>
      <c r="R434" s="5"/>
      <c r="S434" s="5"/>
    </row>
    <row r="435" spans="1:19" ht="14" x14ac:dyDescent="0.3">
      <c r="A435" s="31"/>
      <c r="B435" s="31"/>
      <c r="C435" s="31"/>
      <c r="D435" s="32"/>
      <c r="E435" s="32"/>
      <c r="F435" s="32"/>
      <c r="G435" s="32"/>
      <c r="H435" s="5"/>
      <c r="I435" s="5"/>
      <c r="J435" s="5"/>
      <c r="K435" s="5"/>
      <c r="L435" s="5"/>
      <c r="M435" s="5"/>
      <c r="N435" s="5"/>
      <c r="O435" s="5"/>
      <c r="P435" s="5"/>
      <c r="Q435" s="5"/>
      <c r="R435" s="5"/>
      <c r="S435" s="5"/>
    </row>
    <row r="436" spans="1:19" ht="14" x14ac:dyDescent="0.3">
      <c r="A436" s="31"/>
      <c r="B436" s="31"/>
      <c r="C436" s="31"/>
      <c r="D436" s="32"/>
      <c r="E436" s="32"/>
      <c r="F436" s="32"/>
      <c r="G436" s="32"/>
      <c r="H436" s="5"/>
      <c r="I436" s="5"/>
      <c r="J436" s="5"/>
      <c r="K436" s="5"/>
      <c r="L436" s="5"/>
      <c r="M436" s="5"/>
      <c r="N436" s="5"/>
      <c r="O436" s="5"/>
      <c r="P436" s="5"/>
      <c r="Q436" s="5"/>
      <c r="R436" s="5"/>
      <c r="S436" s="5"/>
    </row>
    <row r="437" spans="1:19" ht="14" x14ac:dyDescent="0.3">
      <c r="A437" s="31"/>
      <c r="B437" s="31"/>
      <c r="C437" s="31"/>
      <c r="D437" s="32"/>
      <c r="E437" s="32"/>
      <c r="F437" s="32"/>
      <c r="G437" s="32"/>
      <c r="H437" s="5"/>
      <c r="I437" s="5"/>
      <c r="J437" s="5"/>
      <c r="K437" s="5"/>
      <c r="L437" s="5"/>
      <c r="M437" s="5"/>
      <c r="N437" s="5"/>
      <c r="O437" s="5"/>
      <c r="P437" s="5"/>
      <c r="Q437" s="5"/>
      <c r="R437" s="5"/>
      <c r="S437" s="5"/>
    </row>
    <row r="438" spans="1:19" ht="14" x14ac:dyDescent="0.3">
      <c r="A438" s="31"/>
      <c r="B438" s="31"/>
      <c r="C438" s="31"/>
      <c r="D438" s="32"/>
      <c r="E438" s="32"/>
      <c r="F438" s="32"/>
      <c r="G438" s="32"/>
      <c r="H438" s="5"/>
      <c r="I438" s="5"/>
      <c r="J438" s="5"/>
      <c r="K438" s="5"/>
      <c r="L438" s="5"/>
      <c r="M438" s="5"/>
      <c r="N438" s="5"/>
      <c r="O438" s="5"/>
      <c r="P438" s="5"/>
      <c r="Q438" s="5"/>
      <c r="R438" s="5"/>
      <c r="S438" s="5"/>
    </row>
    <row r="439" spans="1:19" ht="14" x14ac:dyDescent="0.3">
      <c r="A439" s="31"/>
      <c r="B439" s="31"/>
      <c r="C439" s="31"/>
      <c r="D439" s="32"/>
      <c r="E439" s="32"/>
      <c r="F439" s="32"/>
      <c r="G439" s="32"/>
      <c r="H439" s="5"/>
      <c r="I439" s="5"/>
      <c r="J439" s="5"/>
      <c r="K439" s="5"/>
      <c r="L439" s="5"/>
      <c r="M439" s="5"/>
      <c r="N439" s="5"/>
      <c r="O439" s="5"/>
      <c r="P439" s="5"/>
      <c r="Q439" s="5"/>
      <c r="R439" s="5"/>
      <c r="S439" s="5"/>
    </row>
    <row r="440" spans="1:19" ht="14" x14ac:dyDescent="0.3">
      <c r="A440" s="31"/>
      <c r="B440" s="31"/>
      <c r="C440" s="31"/>
      <c r="D440" s="32"/>
      <c r="E440" s="32"/>
      <c r="F440" s="32"/>
      <c r="G440" s="32"/>
      <c r="H440" s="5"/>
      <c r="I440" s="5"/>
      <c r="J440" s="5"/>
      <c r="K440" s="5"/>
      <c r="L440" s="5"/>
      <c r="M440" s="5"/>
      <c r="N440" s="5"/>
      <c r="O440" s="5"/>
      <c r="P440" s="5"/>
      <c r="Q440" s="5"/>
      <c r="R440" s="5"/>
      <c r="S440" s="5"/>
    </row>
    <row r="441" spans="1:19" ht="14" x14ac:dyDescent="0.3">
      <c r="A441" s="31"/>
      <c r="B441" s="31"/>
      <c r="C441" s="31"/>
      <c r="D441" s="32"/>
      <c r="E441" s="32"/>
      <c r="F441" s="32"/>
      <c r="G441" s="32"/>
      <c r="H441" s="5"/>
      <c r="I441" s="5"/>
      <c r="J441" s="5"/>
      <c r="K441" s="5"/>
      <c r="L441" s="5"/>
      <c r="M441" s="5"/>
      <c r="N441" s="5"/>
      <c r="O441" s="5"/>
      <c r="P441" s="5"/>
      <c r="Q441" s="5"/>
      <c r="R441" s="5"/>
      <c r="S441" s="5"/>
    </row>
    <row r="442" spans="1:19" ht="14" x14ac:dyDescent="0.3">
      <c r="A442" s="31"/>
      <c r="B442" s="31"/>
      <c r="C442" s="31"/>
      <c r="D442" s="32"/>
      <c r="E442" s="32"/>
      <c r="F442" s="32"/>
      <c r="G442" s="32"/>
      <c r="H442" s="5"/>
      <c r="I442" s="5"/>
      <c r="J442" s="5"/>
      <c r="K442" s="5"/>
      <c r="L442" s="5"/>
      <c r="M442" s="5"/>
      <c r="N442" s="5"/>
      <c r="O442" s="5"/>
      <c r="P442" s="5"/>
      <c r="Q442" s="5"/>
      <c r="R442" s="5"/>
      <c r="S442" s="5"/>
    </row>
    <row r="443" spans="1:19" ht="14" x14ac:dyDescent="0.3">
      <c r="A443" s="31"/>
      <c r="B443" s="31"/>
      <c r="C443" s="31"/>
      <c r="D443" s="32"/>
      <c r="E443" s="32"/>
      <c r="F443" s="32"/>
      <c r="G443" s="32"/>
      <c r="H443" s="5"/>
      <c r="I443" s="5"/>
      <c r="J443" s="5"/>
      <c r="K443" s="5"/>
      <c r="L443" s="5"/>
      <c r="M443" s="5"/>
      <c r="N443" s="5"/>
      <c r="O443" s="5"/>
      <c r="P443" s="5"/>
      <c r="Q443" s="5"/>
      <c r="R443" s="5"/>
      <c r="S443" s="5"/>
    </row>
    <row r="444" spans="1:19" ht="14" x14ac:dyDescent="0.3">
      <c r="A444" s="31"/>
      <c r="B444" s="31"/>
      <c r="C444" s="31"/>
      <c r="D444" s="32"/>
      <c r="E444" s="32"/>
      <c r="F444" s="32"/>
      <c r="G444" s="32"/>
      <c r="H444" s="5"/>
      <c r="I444" s="5"/>
      <c r="J444" s="5"/>
      <c r="K444" s="5"/>
      <c r="L444" s="5"/>
      <c r="M444" s="5"/>
      <c r="N444" s="5"/>
      <c r="O444" s="5"/>
      <c r="P444" s="5"/>
      <c r="Q444" s="5"/>
      <c r="R444" s="5"/>
      <c r="S444" s="5"/>
    </row>
    <row r="445" spans="1:19" ht="14" x14ac:dyDescent="0.3">
      <c r="A445" s="31"/>
      <c r="B445" s="31"/>
      <c r="C445" s="31"/>
      <c r="D445" s="32"/>
      <c r="E445" s="32"/>
      <c r="F445" s="32"/>
      <c r="G445" s="32"/>
      <c r="H445" s="5"/>
      <c r="I445" s="5"/>
      <c r="J445" s="5"/>
      <c r="K445" s="5"/>
      <c r="L445" s="5"/>
      <c r="M445" s="5"/>
      <c r="N445" s="5"/>
      <c r="O445" s="5"/>
      <c r="P445" s="5"/>
      <c r="Q445" s="5"/>
      <c r="R445" s="5"/>
      <c r="S445" s="5"/>
    </row>
    <row r="446" spans="1:19" ht="14" x14ac:dyDescent="0.3">
      <c r="A446" s="31"/>
      <c r="B446" s="31"/>
      <c r="C446" s="31"/>
      <c r="D446" s="32"/>
      <c r="E446" s="32"/>
      <c r="F446" s="32"/>
      <c r="G446" s="32"/>
      <c r="H446" s="5"/>
      <c r="I446" s="5"/>
      <c r="J446" s="5"/>
      <c r="K446" s="5"/>
      <c r="L446" s="5"/>
      <c r="M446" s="5"/>
      <c r="N446" s="5"/>
      <c r="O446" s="5"/>
      <c r="P446" s="5"/>
      <c r="Q446" s="5"/>
      <c r="R446" s="5"/>
      <c r="S446" s="5"/>
    </row>
    <row r="447" spans="1:19" ht="14" x14ac:dyDescent="0.3">
      <c r="A447" s="31"/>
      <c r="B447" s="31"/>
      <c r="C447" s="31"/>
      <c r="D447" s="32"/>
      <c r="E447" s="32"/>
      <c r="F447" s="32"/>
      <c r="G447" s="32"/>
      <c r="H447" s="5"/>
      <c r="I447" s="5"/>
      <c r="J447" s="5"/>
      <c r="K447" s="5"/>
      <c r="L447" s="5"/>
      <c r="M447" s="5"/>
      <c r="N447" s="5"/>
      <c r="O447" s="5"/>
      <c r="P447" s="5"/>
      <c r="Q447" s="5"/>
      <c r="R447" s="5"/>
      <c r="S447" s="5"/>
    </row>
    <row r="448" spans="1:19" ht="14" x14ac:dyDescent="0.3">
      <c r="A448" s="31"/>
      <c r="B448" s="31"/>
      <c r="C448" s="31"/>
      <c r="D448" s="32"/>
      <c r="E448" s="32"/>
      <c r="F448" s="32"/>
      <c r="G448" s="32"/>
      <c r="H448" s="5"/>
      <c r="I448" s="5"/>
      <c r="J448" s="5"/>
      <c r="K448" s="5"/>
      <c r="L448" s="5"/>
      <c r="M448" s="5"/>
      <c r="N448" s="5"/>
      <c r="O448" s="5"/>
      <c r="P448" s="5"/>
      <c r="Q448" s="5"/>
      <c r="R448" s="5"/>
      <c r="S448" s="5"/>
    </row>
    <row r="449" spans="1:19" ht="14" x14ac:dyDescent="0.3">
      <c r="A449" s="31"/>
      <c r="B449" s="31"/>
      <c r="C449" s="31"/>
      <c r="D449" s="32"/>
      <c r="E449" s="32"/>
      <c r="F449" s="32"/>
      <c r="G449" s="32"/>
      <c r="H449" s="5"/>
      <c r="I449" s="5"/>
      <c r="J449" s="5"/>
      <c r="K449" s="5"/>
      <c r="L449" s="5"/>
      <c r="M449" s="5"/>
      <c r="N449" s="5"/>
      <c r="O449" s="5"/>
      <c r="P449" s="5"/>
      <c r="Q449" s="5"/>
      <c r="R449" s="5"/>
      <c r="S449" s="5"/>
    </row>
    <row r="450" spans="1:19" ht="14" x14ac:dyDescent="0.3">
      <c r="A450" s="31"/>
      <c r="B450" s="31"/>
      <c r="C450" s="31"/>
      <c r="D450" s="32"/>
      <c r="E450" s="32"/>
      <c r="F450" s="32"/>
      <c r="G450" s="32"/>
      <c r="H450" s="5"/>
      <c r="I450" s="5"/>
      <c r="J450" s="5"/>
      <c r="K450" s="5"/>
      <c r="L450" s="5"/>
      <c r="M450" s="5"/>
      <c r="N450" s="5"/>
      <c r="O450" s="5"/>
      <c r="P450" s="5"/>
      <c r="Q450" s="5"/>
      <c r="R450" s="5"/>
      <c r="S450" s="5"/>
    </row>
    <row r="451" spans="1:19" ht="14" x14ac:dyDescent="0.3">
      <c r="A451" s="31"/>
      <c r="B451" s="31"/>
      <c r="C451" s="31"/>
      <c r="D451" s="32"/>
      <c r="E451" s="32"/>
      <c r="F451" s="32"/>
      <c r="G451" s="32"/>
      <c r="H451" s="5"/>
      <c r="I451" s="5"/>
      <c r="J451" s="5"/>
      <c r="K451" s="5"/>
      <c r="L451" s="5"/>
      <c r="M451" s="5"/>
      <c r="N451" s="5"/>
      <c r="O451" s="5"/>
      <c r="P451" s="5"/>
      <c r="Q451" s="5"/>
      <c r="R451" s="5"/>
      <c r="S451" s="5"/>
    </row>
    <row r="452" spans="1:19" ht="14" x14ac:dyDescent="0.3">
      <c r="A452" s="31"/>
      <c r="B452" s="31"/>
      <c r="C452" s="31"/>
      <c r="D452" s="32"/>
      <c r="E452" s="32"/>
      <c r="F452" s="32"/>
      <c r="G452" s="32"/>
      <c r="H452" s="5"/>
      <c r="I452" s="5"/>
      <c r="J452" s="5"/>
      <c r="K452" s="5"/>
      <c r="L452" s="5"/>
      <c r="M452" s="5"/>
      <c r="N452" s="5"/>
      <c r="O452" s="5"/>
      <c r="P452" s="5"/>
      <c r="Q452" s="5"/>
      <c r="R452" s="5"/>
      <c r="S452" s="5"/>
    </row>
    <row r="453" spans="1:19" ht="14" x14ac:dyDescent="0.3">
      <c r="A453" s="31"/>
      <c r="B453" s="31"/>
      <c r="C453" s="31"/>
      <c r="D453" s="32"/>
      <c r="E453" s="32"/>
      <c r="F453" s="32"/>
      <c r="G453" s="32"/>
      <c r="H453" s="5"/>
      <c r="I453" s="5"/>
      <c r="J453" s="5"/>
      <c r="K453" s="5"/>
      <c r="L453" s="5"/>
      <c r="M453" s="5"/>
      <c r="N453" s="5"/>
      <c r="O453" s="5"/>
      <c r="P453" s="5"/>
      <c r="Q453" s="5"/>
      <c r="R453" s="5"/>
      <c r="S453" s="5"/>
    </row>
    <row r="454" spans="1:19" ht="14" x14ac:dyDescent="0.3">
      <c r="A454" s="31"/>
      <c r="B454" s="31"/>
      <c r="C454" s="31"/>
      <c r="D454" s="32"/>
      <c r="E454" s="32"/>
      <c r="F454" s="32"/>
      <c r="G454" s="32"/>
      <c r="H454" s="5"/>
      <c r="I454" s="5"/>
      <c r="J454" s="5"/>
      <c r="K454" s="5"/>
      <c r="L454" s="5"/>
      <c r="M454" s="5"/>
      <c r="N454" s="5"/>
      <c r="O454" s="5"/>
      <c r="P454" s="5"/>
      <c r="Q454" s="5"/>
      <c r="R454" s="5"/>
      <c r="S454" s="5"/>
    </row>
    <row r="455" spans="1:19" ht="14" x14ac:dyDescent="0.3">
      <c r="A455" s="31"/>
      <c r="B455" s="31"/>
      <c r="C455" s="31"/>
      <c r="D455" s="32"/>
      <c r="E455" s="32"/>
      <c r="F455" s="32"/>
      <c r="G455" s="32"/>
      <c r="H455" s="5"/>
      <c r="I455" s="5"/>
      <c r="J455" s="5"/>
      <c r="K455" s="5"/>
      <c r="L455" s="5"/>
      <c r="M455" s="5"/>
      <c r="N455" s="5"/>
      <c r="O455" s="5"/>
      <c r="P455" s="5"/>
      <c r="Q455" s="5"/>
      <c r="R455" s="5"/>
      <c r="S455" s="5"/>
    </row>
    <row r="456" spans="1:19" ht="14" x14ac:dyDescent="0.3">
      <c r="A456" s="31"/>
      <c r="B456" s="31"/>
      <c r="C456" s="31"/>
      <c r="D456" s="32"/>
      <c r="E456" s="32"/>
      <c r="F456" s="32"/>
      <c r="G456" s="32"/>
      <c r="H456" s="5"/>
      <c r="I456" s="5"/>
      <c r="J456" s="5"/>
      <c r="K456" s="5"/>
      <c r="L456" s="5"/>
      <c r="M456" s="5"/>
      <c r="N456" s="5"/>
      <c r="O456" s="5"/>
      <c r="P456" s="5"/>
      <c r="Q456" s="5"/>
      <c r="R456" s="5"/>
      <c r="S456" s="5"/>
    </row>
    <row r="457" spans="1:19" ht="14" x14ac:dyDescent="0.3">
      <c r="A457" s="31"/>
      <c r="B457" s="31"/>
      <c r="C457" s="31"/>
      <c r="D457" s="32"/>
      <c r="E457" s="32"/>
      <c r="F457" s="32"/>
      <c r="G457" s="32"/>
      <c r="H457" s="5"/>
      <c r="I457" s="5"/>
      <c r="J457" s="5"/>
      <c r="K457" s="5"/>
      <c r="L457" s="5"/>
      <c r="M457" s="5"/>
      <c r="N457" s="5"/>
      <c r="O457" s="5"/>
      <c r="P457" s="5"/>
      <c r="Q457" s="5"/>
      <c r="R457" s="5"/>
      <c r="S457" s="5"/>
    </row>
    <row r="458" spans="1:19" ht="14" x14ac:dyDescent="0.3">
      <c r="A458" s="31"/>
      <c r="B458" s="31"/>
      <c r="C458" s="31"/>
      <c r="D458" s="32"/>
      <c r="E458" s="32"/>
      <c r="F458" s="32"/>
      <c r="G458" s="32"/>
      <c r="H458" s="5"/>
      <c r="I458" s="5"/>
      <c r="J458" s="5"/>
      <c r="K458" s="5"/>
      <c r="L458" s="5"/>
      <c r="M458" s="5"/>
      <c r="N458" s="5"/>
      <c r="O458" s="5"/>
      <c r="P458" s="5"/>
      <c r="Q458" s="5"/>
      <c r="R458" s="5"/>
      <c r="S458" s="5"/>
    </row>
    <row r="459" spans="1:19" ht="14" x14ac:dyDescent="0.3">
      <c r="A459" s="31"/>
      <c r="B459" s="31"/>
      <c r="C459" s="31"/>
      <c r="D459" s="32"/>
      <c r="E459" s="32"/>
      <c r="F459" s="32"/>
      <c r="G459" s="32"/>
      <c r="H459" s="5"/>
      <c r="I459" s="5"/>
      <c r="J459" s="5"/>
      <c r="K459" s="5"/>
      <c r="L459" s="5"/>
      <c r="M459" s="5"/>
      <c r="N459" s="5"/>
      <c r="O459" s="5"/>
      <c r="P459" s="5"/>
      <c r="Q459" s="5"/>
      <c r="R459" s="5"/>
      <c r="S459" s="5"/>
    </row>
    <row r="460" spans="1:19" ht="14" x14ac:dyDescent="0.3">
      <c r="A460" s="31"/>
      <c r="B460" s="31"/>
      <c r="C460" s="31"/>
      <c r="D460" s="32"/>
      <c r="E460" s="32"/>
      <c r="F460" s="32"/>
      <c r="G460" s="32"/>
      <c r="H460" s="5"/>
      <c r="I460" s="5"/>
      <c r="J460" s="5"/>
      <c r="K460" s="5"/>
      <c r="L460" s="5"/>
      <c r="M460" s="5"/>
      <c r="N460" s="5"/>
      <c r="O460" s="5"/>
      <c r="P460" s="5"/>
      <c r="Q460" s="5"/>
      <c r="R460" s="5"/>
      <c r="S460" s="5"/>
    </row>
    <row r="461" spans="1:19" ht="14" x14ac:dyDescent="0.3">
      <c r="A461" s="31"/>
      <c r="B461" s="31"/>
      <c r="C461" s="31"/>
      <c r="D461" s="32"/>
      <c r="E461" s="32"/>
      <c r="F461" s="32"/>
      <c r="G461" s="32"/>
      <c r="H461" s="5"/>
      <c r="I461" s="5"/>
      <c r="J461" s="5"/>
      <c r="K461" s="5"/>
      <c r="L461" s="5"/>
      <c r="M461" s="5"/>
      <c r="N461" s="5"/>
      <c r="O461" s="5"/>
      <c r="P461" s="5"/>
      <c r="Q461" s="5"/>
      <c r="R461" s="5"/>
      <c r="S461" s="5"/>
    </row>
    <row r="462" spans="1:19" ht="14" x14ac:dyDescent="0.3">
      <c r="A462" s="31"/>
      <c r="B462" s="31"/>
      <c r="C462" s="31"/>
      <c r="D462" s="32"/>
      <c r="E462" s="32"/>
      <c r="F462" s="32"/>
      <c r="G462" s="32"/>
      <c r="H462" s="5"/>
      <c r="I462" s="5"/>
      <c r="J462" s="5"/>
      <c r="K462" s="5"/>
      <c r="L462" s="5"/>
      <c r="M462" s="5"/>
      <c r="N462" s="5"/>
      <c r="O462" s="5"/>
      <c r="P462" s="5"/>
      <c r="Q462" s="5"/>
      <c r="R462" s="5"/>
      <c r="S462" s="5"/>
    </row>
    <row r="463" spans="1:19" ht="14" x14ac:dyDescent="0.3">
      <c r="A463" s="31"/>
      <c r="B463" s="31"/>
      <c r="C463" s="31"/>
      <c r="D463" s="32"/>
      <c r="E463" s="32"/>
      <c r="F463" s="32"/>
      <c r="G463" s="32"/>
      <c r="H463" s="5"/>
      <c r="I463" s="5"/>
      <c r="J463" s="5"/>
      <c r="K463" s="5"/>
      <c r="L463" s="5"/>
      <c r="M463" s="5"/>
      <c r="N463" s="5"/>
      <c r="O463" s="5"/>
      <c r="P463" s="5"/>
      <c r="Q463" s="5"/>
      <c r="R463" s="5"/>
      <c r="S463" s="5"/>
    </row>
    <row r="464" spans="1:19" ht="14" x14ac:dyDescent="0.3">
      <c r="A464" s="31"/>
      <c r="B464" s="31"/>
      <c r="C464" s="31"/>
      <c r="D464" s="32"/>
      <c r="E464" s="32"/>
      <c r="F464" s="32"/>
      <c r="G464" s="32"/>
      <c r="H464" s="5"/>
      <c r="I464" s="5"/>
      <c r="J464" s="5"/>
      <c r="K464" s="5"/>
      <c r="L464" s="5"/>
      <c r="M464" s="5"/>
      <c r="N464" s="5"/>
      <c r="O464" s="5"/>
      <c r="P464" s="5"/>
      <c r="Q464" s="5"/>
      <c r="R464" s="5"/>
      <c r="S464" s="5"/>
    </row>
    <row r="465" spans="1:19" ht="14" x14ac:dyDescent="0.3">
      <c r="A465" s="31"/>
      <c r="B465" s="31"/>
      <c r="C465" s="31"/>
      <c r="D465" s="32"/>
      <c r="E465" s="32"/>
      <c r="F465" s="32"/>
      <c r="G465" s="32"/>
      <c r="H465" s="5"/>
      <c r="I465" s="5"/>
      <c r="J465" s="5"/>
      <c r="K465" s="5"/>
      <c r="L465" s="5"/>
      <c r="M465" s="5"/>
      <c r="N465" s="5"/>
      <c r="O465" s="5"/>
      <c r="P465" s="5"/>
      <c r="Q465" s="5"/>
      <c r="R465" s="5"/>
      <c r="S465" s="5"/>
    </row>
    <row r="466" spans="1:19" ht="14" x14ac:dyDescent="0.3">
      <c r="A466" s="31"/>
      <c r="B466" s="31"/>
      <c r="C466" s="31"/>
      <c r="D466" s="32"/>
      <c r="E466" s="32"/>
      <c r="F466" s="32"/>
      <c r="G466" s="32"/>
      <c r="H466" s="5"/>
      <c r="I466" s="5"/>
      <c r="J466" s="5"/>
      <c r="K466" s="5"/>
      <c r="L466" s="5"/>
      <c r="M466" s="5"/>
      <c r="N466" s="5"/>
      <c r="O466" s="5"/>
      <c r="P466" s="5"/>
      <c r="Q466" s="5"/>
      <c r="R466" s="5"/>
      <c r="S466" s="5"/>
    </row>
    <row r="467" spans="1:19" ht="14" x14ac:dyDescent="0.3">
      <c r="A467" s="31"/>
      <c r="B467" s="31"/>
      <c r="C467" s="31"/>
      <c r="D467" s="32"/>
      <c r="E467" s="32"/>
      <c r="F467" s="32"/>
      <c r="G467" s="32"/>
      <c r="H467" s="5"/>
      <c r="I467" s="5"/>
      <c r="J467" s="5"/>
      <c r="K467" s="5"/>
      <c r="L467" s="5"/>
      <c r="M467" s="5"/>
      <c r="N467" s="5"/>
      <c r="O467" s="5"/>
      <c r="P467" s="5"/>
      <c r="Q467" s="5"/>
      <c r="R467" s="5"/>
      <c r="S467" s="5"/>
    </row>
    <row r="468" spans="1:19" ht="14" x14ac:dyDescent="0.3">
      <c r="A468" s="31"/>
      <c r="B468" s="31"/>
      <c r="C468" s="31"/>
      <c r="D468" s="32"/>
      <c r="E468" s="32"/>
      <c r="F468" s="32"/>
      <c r="G468" s="32"/>
      <c r="H468" s="5"/>
      <c r="I468" s="5"/>
      <c r="J468" s="5"/>
      <c r="K468" s="5"/>
      <c r="L468" s="5"/>
      <c r="M468" s="5"/>
      <c r="N468" s="5"/>
      <c r="O468" s="5"/>
      <c r="P468" s="5"/>
      <c r="Q468" s="5"/>
      <c r="R468" s="5"/>
      <c r="S468" s="5"/>
    </row>
    <row r="469" spans="1:19" ht="14" x14ac:dyDescent="0.3">
      <c r="A469" s="31"/>
      <c r="B469" s="31"/>
      <c r="C469" s="31"/>
      <c r="D469" s="32"/>
      <c r="E469" s="32"/>
      <c r="F469" s="32"/>
      <c r="G469" s="32"/>
      <c r="H469" s="5"/>
      <c r="I469" s="5"/>
      <c r="J469" s="5"/>
      <c r="K469" s="5"/>
      <c r="L469" s="5"/>
      <c r="M469" s="5"/>
      <c r="N469" s="5"/>
      <c r="O469" s="5"/>
      <c r="P469" s="5"/>
      <c r="Q469" s="5"/>
      <c r="R469" s="5"/>
      <c r="S469" s="5"/>
    </row>
    <row r="470" spans="1:19" ht="14" x14ac:dyDescent="0.3">
      <c r="A470" s="31"/>
      <c r="B470" s="31"/>
      <c r="C470" s="31"/>
      <c r="D470" s="32"/>
      <c r="E470" s="32"/>
      <c r="F470" s="32"/>
      <c r="G470" s="32"/>
      <c r="H470" s="5"/>
      <c r="I470" s="5"/>
      <c r="J470" s="5"/>
      <c r="K470" s="5"/>
      <c r="L470" s="5"/>
      <c r="M470" s="5"/>
      <c r="N470" s="5"/>
      <c r="O470" s="5"/>
      <c r="P470" s="5"/>
      <c r="Q470" s="5"/>
      <c r="R470" s="5"/>
      <c r="S470" s="5"/>
    </row>
    <row r="471" spans="1:19" ht="14" x14ac:dyDescent="0.3">
      <c r="A471" s="31"/>
      <c r="B471" s="31"/>
      <c r="C471" s="31"/>
      <c r="D471" s="32"/>
      <c r="E471" s="32"/>
      <c r="F471" s="32"/>
      <c r="G471" s="32"/>
      <c r="H471" s="5"/>
      <c r="I471" s="5"/>
      <c r="J471" s="5"/>
      <c r="K471" s="5"/>
      <c r="L471" s="5"/>
      <c r="M471" s="5"/>
      <c r="N471" s="5"/>
      <c r="O471" s="5"/>
      <c r="P471" s="5"/>
      <c r="Q471" s="5"/>
      <c r="R471" s="5"/>
      <c r="S471" s="5"/>
    </row>
    <row r="472" spans="1:19" ht="14" x14ac:dyDescent="0.3">
      <c r="A472" s="31"/>
      <c r="B472" s="31"/>
      <c r="C472" s="31"/>
      <c r="D472" s="32"/>
      <c r="E472" s="32"/>
      <c r="F472" s="32"/>
      <c r="G472" s="32"/>
      <c r="H472" s="5"/>
      <c r="I472" s="5"/>
      <c r="J472" s="5"/>
      <c r="K472" s="5"/>
      <c r="L472" s="5"/>
      <c r="M472" s="5"/>
      <c r="N472" s="5"/>
      <c r="O472" s="5"/>
      <c r="P472" s="5"/>
      <c r="Q472" s="5"/>
      <c r="R472" s="5"/>
      <c r="S472" s="5"/>
    </row>
    <row r="473" spans="1:19" ht="14" x14ac:dyDescent="0.3">
      <c r="A473" s="31"/>
      <c r="B473" s="31"/>
      <c r="C473" s="31"/>
      <c r="D473" s="32"/>
      <c r="E473" s="32"/>
      <c r="F473" s="32"/>
      <c r="G473" s="32"/>
      <c r="H473" s="5"/>
      <c r="I473" s="5"/>
      <c r="J473" s="5"/>
      <c r="K473" s="5"/>
      <c r="L473" s="5"/>
      <c r="M473" s="5"/>
      <c r="N473" s="5"/>
      <c r="O473" s="5"/>
      <c r="P473" s="5"/>
      <c r="Q473" s="5"/>
      <c r="R473" s="5"/>
      <c r="S473" s="5"/>
    </row>
    <row r="474" spans="1:19" ht="14" x14ac:dyDescent="0.3">
      <c r="A474" s="31"/>
      <c r="B474" s="31"/>
      <c r="C474" s="31"/>
      <c r="D474" s="32"/>
      <c r="E474" s="32"/>
      <c r="F474" s="32"/>
      <c r="G474" s="32"/>
      <c r="H474" s="5"/>
      <c r="I474" s="5"/>
      <c r="J474" s="5"/>
      <c r="K474" s="5"/>
      <c r="L474" s="5"/>
      <c r="M474" s="5"/>
      <c r="N474" s="5"/>
      <c r="O474" s="5"/>
      <c r="P474" s="5"/>
      <c r="Q474" s="5"/>
      <c r="R474" s="5"/>
      <c r="S474" s="5"/>
    </row>
    <row r="475" spans="1:19" ht="14" x14ac:dyDescent="0.3">
      <c r="A475" s="31"/>
      <c r="B475" s="31"/>
      <c r="C475" s="31"/>
      <c r="D475" s="32"/>
      <c r="E475" s="32"/>
      <c r="F475" s="32"/>
      <c r="G475" s="32"/>
      <c r="H475" s="5"/>
      <c r="I475" s="5"/>
      <c r="J475" s="5"/>
      <c r="K475" s="5"/>
      <c r="L475" s="5"/>
      <c r="M475" s="5"/>
      <c r="N475" s="5"/>
      <c r="O475" s="5"/>
      <c r="P475" s="5"/>
      <c r="Q475" s="5"/>
      <c r="R475" s="5"/>
      <c r="S475" s="5"/>
    </row>
    <row r="476" spans="1:19" ht="14" x14ac:dyDescent="0.3">
      <c r="A476" s="31"/>
      <c r="B476" s="31"/>
      <c r="C476" s="31"/>
      <c r="D476" s="32"/>
      <c r="E476" s="32"/>
      <c r="F476" s="32"/>
      <c r="G476" s="32"/>
      <c r="H476" s="5"/>
      <c r="I476" s="5"/>
      <c r="J476" s="5"/>
      <c r="K476" s="5"/>
      <c r="L476" s="5"/>
      <c r="M476" s="5"/>
      <c r="N476" s="5"/>
      <c r="O476" s="5"/>
      <c r="P476" s="5"/>
      <c r="Q476" s="5"/>
      <c r="R476" s="5"/>
      <c r="S476" s="5"/>
    </row>
    <row r="477" spans="1:19" ht="14" x14ac:dyDescent="0.3">
      <c r="A477" s="31"/>
      <c r="B477" s="31"/>
      <c r="C477" s="31"/>
      <c r="D477" s="32"/>
      <c r="E477" s="32"/>
      <c r="F477" s="32"/>
      <c r="G477" s="32"/>
      <c r="H477" s="5"/>
      <c r="I477" s="5"/>
      <c r="J477" s="5"/>
      <c r="K477" s="5"/>
      <c r="L477" s="5"/>
      <c r="M477" s="5"/>
      <c r="N477" s="5"/>
      <c r="O477" s="5"/>
      <c r="P477" s="5"/>
      <c r="Q477" s="5"/>
      <c r="R477" s="5"/>
      <c r="S477" s="5"/>
    </row>
    <row r="478" spans="1:19" ht="14" x14ac:dyDescent="0.3">
      <c r="A478" s="31"/>
      <c r="B478" s="31"/>
      <c r="C478" s="31"/>
      <c r="D478" s="32"/>
      <c r="E478" s="32"/>
      <c r="F478" s="32"/>
      <c r="G478" s="32"/>
      <c r="H478" s="5"/>
      <c r="I478" s="5"/>
      <c r="J478" s="5"/>
      <c r="K478" s="5"/>
      <c r="L478" s="5"/>
      <c r="M478" s="5"/>
      <c r="N478" s="5"/>
      <c r="O478" s="5"/>
      <c r="P478" s="5"/>
      <c r="Q478" s="5"/>
      <c r="R478" s="5"/>
      <c r="S478" s="5"/>
    </row>
    <row r="479" spans="1:19" ht="14" x14ac:dyDescent="0.3">
      <c r="A479" s="31"/>
      <c r="B479" s="31"/>
      <c r="C479" s="31"/>
      <c r="D479" s="32"/>
      <c r="E479" s="32"/>
      <c r="F479" s="32"/>
      <c r="G479" s="32"/>
      <c r="H479" s="5"/>
      <c r="I479" s="5"/>
      <c r="J479" s="5"/>
      <c r="K479" s="5"/>
      <c r="L479" s="5"/>
      <c r="M479" s="5"/>
      <c r="N479" s="5"/>
      <c r="O479" s="5"/>
      <c r="P479" s="5"/>
      <c r="Q479" s="5"/>
      <c r="R479" s="5"/>
      <c r="S479" s="5"/>
    </row>
    <row r="480" spans="1:19" ht="14" x14ac:dyDescent="0.3">
      <c r="A480" s="31"/>
      <c r="B480" s="31"/>
      <c r="C480" s="31"/>
      <c r="D480" s="32"/>
      <c r="E480" s="32"/>
      <c r="F480" s="32"/>
      <c r="G480" s="32"/>
      <c r="H480" s="5"/>
      <c r="I480" s="5"/>
      <c r="J480" s="5"/>
      <c r="K480" s="5"/>
      <c r="L480" s="5"/>
      <c r="M480" s="5"/>
      <c r="N480" s="5"/>
      <c r="O480" s="5"/>
      <c r="P480" s="5"/>
      <c r="Q480" s="5"/>
      <c r="R480" s="5"/>
      <c r="S480" s="5"/>
    </row>
    <row r="481" spans="1:19" ht="14" x14ac:dyDescent="0.3">
      <c r="A481" s="31"/>
      <c r="B481" s="31"/>
      <c r="C481" s="31"/>
      <c r="D481" s="32"/>
      <c r="E481" s="32"/>
      <c r="F481" s="32"/>
      <c r="G481" s="32"/>
      <c r="H481" s="5"/>
      <c r="I481" s="5"/>
      <c r="J481" s="5"/>
      <c r="K481" s="5"/>
      <c r="L481" s="5"/>
      <c r="M481" s="5"/>
      <c r="N481" s="5"/>
      <c r="O481" s="5"/>
      <c r="P481" s="5"/>
      <c r="Q481" s="5"/>
      <c r="R481" s="5"/>
      <c r="S481" s="5"/>
    </row>
    <row r="482" spans="1:19" ht="14" x14ac:dyDescent="0.3">
      <c r="A482" s="31"/>
      <c r="B482" s="31"/>
      <c r="C482" s="31"/>
      <c r="D482" s="32"/>
      <c r="E482" s="32"/>
      <c r="F482" s="32"/>
      <c r="G482" s="32"/>
      <c r="H482" s="5"/>
      <c r="I482" s="5"/>
      <c r="J482" s="5"/>
      <c r="K482" s="5"/>
      <c r="L482" s="5"/>
      <c r="M482" s="5"/>
      <c r="N482" s="5"/>
      <c r="O482" s="5"/>
      <c r="P482" s="5"/>
      <c r="Q482" s="5"/>
      <c r="R482" s="5"/>
      <c r="S482" s="5"/>
    </row>
    <row r="483" spans="1:19" ht="14" x14ac:dyDescent="0.3">
      <c r="A483" s="31"/>
      <c r="B483" s="31"/>
      <c r="C483" s="31"/>
      <c r="D483" s="32"/>
      <c r="E483" s="32"/>
      <c r="F483" s="32"/>
      <c r="G483" s="32"/>
      <c r="H483" s="5"/>
      <c r="I483" s="5"/>
      <c r="J483" s="5"/>
      <c r="K483" s="5"/>
      <c r="L483" s="5"/>
      <c r="M483" s="5"/>
      <c r="N483" s="5"/>
      <c r="O483" s="5"/>
      <c r="P483" s="5"/>
      <c r="Q483" s="5"/>
      <c r="R483" s="5"/>
      <c r="S483" s="5"/>
    </row>
    <row r="484" spans="1:19" ht="14" x14ac:dyDescent="0.3">
      <c r="A484" s="31"/>
      <c r="B484" s="31"/>
      <c r="C484" s="31"/>
      <c r="D484" s="32"/>
      <c r="E484" s="32"/>
      <c r="F484" s="32"/>
      <c r="G484" s="32"/>
      <c r="H484" s="5"/>
      <c r="I484" s="5"/>
      <c r="J484" s="5"/>
      <c r="K484" s="5"/>
      <c r="L484" s="5"/>
      <c r="M484" s="5"/>
      <c r="N484" s="5"/>
      <c r="O484" s="5"/>
      <c r="P484" s="5"/>
      <c r="Q484" s="5"/>
      <c r="R484" s="5"/>
      <c r="S484" s="5"/>
    </row>
    <row r="485" spans="1:19" ht="14" x14ac:dyDescent="0.3">
      <c r="A485" s="31"/>
      <c r="B485" s="31"/>
      <c r="C485" s="31"/>
      <c r="D485" s="32"/>
      <c r="E485" s="32"/>
      <c r="F485" s="32"/>
      <c r="G485" s="32"/>
      <c r="H485" s="5"/>
      <c r="I485" s="5"/>
      <c r="J485" s="5"/>
      <c r="K485" s="5"/>
      <c r="L485" s="5"/>
      <c r="M485" s="5"/>
      <c r="N485" s="5"/>
      <c r="O485" s="5"/>
      <c r="P485" s="5"/>
      <c r="Q485" s="5"/>
      <c r="R485" s="5"/>
      <c r="S485" s="5"/>
    </row>
    <row r="486" spans="1:19" ht="14" x14ac:dyDescent="0.3">
      <c r="A486" s="31"/>
      <c r="B486" s="31"/>
      <c r="C486" s="31"/>
      <c r="D486" s="32"/>
      <c r="E486" s="32"/>
      <c r="F486" s="32"/>
      <c r="G486" s="32"/>
      <c r="H486" s="5"/>
      <c r="I486" s="5"/>
      <c r="J486" s="5"/>
      <c r="K486" s="5"/>
      <c r="L486" s="5"/>
      <c r="M486" s="5"/>
      <c r="N486" s="5"/>
      <c r="O486" s="5"/>
      <c r="P486" s="5"/>
      <c r="Q486" s="5"/>
      <c r="R486" s="5"/>
      <c r="S486" s="5"/>
    </row>
    <row r="487" spans="1:19" ht="14" x14ac:dyDescent="0.3">
      <c r="A487" s="31"/>
      <c r="B487" s="31"/>
      <c r="C487" s="31"/>
      <c r="D487" s="32"/>
      <c r="E487" s="32"/>
      <c r="F487" s="32"/>
      <c r="G487" s="32"/>
      <c r="H487" s="5"/>
      <c r="I487" s="5"/>
      <c r="J487" s="5"/>
      <c r="K487" s="5"/>
      <c r="L487" s="5"/>
      <c r="M487" s="5"/>
      <c r="N487" s="5"/>
      <c r="O487" s="5"/>
      <c r="P487" s="5"/>
      <c r="Q487" s="5"/>
      <c r="R487" s="5"/>
      <c r="S487" s="5"/>
    </row>
    <row r="488" spans="1:19" ht="14" x14ac:dyDescent="0.3">
      <c r="A488" s="31"/>
      <c r="B488" s="31"/>
      <c r="C488" s="31"/>
      <c r="D488" s="32"/>
      <c r="E488" s="32"/>
      <c r="F488" s="32"/>
      <c r="G488" s="32"/>
      <c r="H488" s="5"/>
      <c r="I488" s="5"/>
      <c r="J488" s="5"/>
      <c r="K488" s="5"/>
      <c r="L488" s="5"/>
      <c r="M488" s="5"/>
      <c r="N488" s="5"/>
      <c r="O488" s="5"/>
      <c r="P488" s="5"/>
      <c r="Q488" s="5"/>
      <c r="R488" s="5"/>
      <c r="S488" s="5"/>
    </row>
    <row r="489" spans="1:19" ht="14" x14ac:dyDescent="0.3">
      <c r="A489" s="31"/>
      <c r="B489" s="31"/>
      <c r="C489" s="31"/>
      <c r="D489" s="32"/>
      <c r="E489" s="32"/>
      <c r="F489" s="32"/>
      <c r="G489" s="32"/>
      <c r="H489" s="5"/>
      <c r="I489" s="5"/>
      <c r="J489" s="5"/>
      <c r="K489" s="5"/>
      <c r="L489" s="5"/>
      <c r="M489" s="5"/>
      <c r="N489" s="5"/>
      <c r="O489" s="5"/>
      <c r="P489" s="5"/>
      <c r="Q489" s="5"/>
      <c r="R489" s="5"/>
      <c r="S489" s="5"/>
    </row>
    <row r="490" spans="1:19" ht="14" x14ac:dyDescent="0.3">
      <c r="A490" s="31"/>
      <c r="B490" s="31"/>
      <c r="C490" s="31"/>
      <c r="D490" s="32"/>
      <c r="E490" s="32"/>
      <c r="F490" s="32"/>
      <c r="G490" s="32"/>
      <c r="H490" s="5"/>
      <c r="I490" s="5"/>
      <c r="J490" s="5"/>
      <c r="K490" s="5"/>
      <c r="L490" s="5"/>
      <c r="M490" s="5"/>
      <c r="N490" s="5"/>
      <c r="O490" s="5"/>
      <c r="P490" s="5"/>
      <c r="Q490" s="5"/>
      <c r="R490" s="5"/>
      <c r="S490" s="5"/>
    </row>
    <row r="491" spans="1:19" ht="14" x14ac:dyDescent="0.3">
      <c r="A491" s="31"/>
      <c r="B491" s="31"/>
      <c r="C491" s="31"/>
      <c r="D491" s="32"/>
      <c r="E491" s="32"/>
      <c r="F491" s="32"/>
      <c r="G491" s="32"/>
      <c r="H491" s="5"/>
      <c r="I491" s="5"/>
      <c r="J491" s="5"/>
      <c r="K491" s="5"/>
      <c r="L491" s="5"/>
      <c r="M491" s="5"/>
      <c r="N491" s="5"/>
      <c r="O491" s="5"/>
      <c r="P491" s="5"/>
      <c r="Q491" s="5"/>
      <c r="R491" s="5"/>
      <c r="S491" s="5"/>
    </row>
    <row r="492" spans="1:19" ht="14" x14ac:dyDescent="0.3">
      <c r="A492" s="31"/>
      <c r="B492" s="31"/>
      <c r="C492" s="31"/>
      <c r="D492" s="32"/>
      <c r="E492" s="32"/>
      <c r="F492" s="32"/>
      <c r="G492" s="32"/>
      <c r="H492" s="5"/>
      <c r="I492" s="5"/>
      <c r="J492" s="5"/>
      <c r="K492" s="5"/>
      <c r="L492" s="5"/>
      <c r="M492" s="5"/>
      <c r="N492" s="5"/>
      <c r="O492" s="5"/>
      <c r="P492" s="5"/>
      <c r="Q492" s="5"/>
      <c r="R492" s="5"/>
      <c r="S492" s="5"/>
    </row>
    <row r="493" spans="1:19" ht="14" x14ac:dyDescent="0.3">
      <c r="A493" s="31"/>
      <c r="B493" s="31"/>
      <c r="C493" s="31"/>
      <c r="D493" s="32"/>
      <c r="E493" s="32"/>
      <c r="F493" s="32"/>
      <c r="G493" s="32"/>
      <c r="H493" s="5"/>
      <c r="I493" s="5"/>
      <c r="J493" s="5"/>
      <c r="K493" s="5"/>
      <c r="L493" s="5"/>
      <c r="M493" s="5"/>
      <c r="N493" s="5"/>
      <c r="O493" s="5"/>
      <c r="P493" s="5"/>
      <c r="Q493" s="5"/>
      <c r="R493" s="5"/>
      <c r="S493" s="5"/>
    </row>
    <row r="494" spans="1:19" ht="14" x14ac:dyDescent="0.3">
      <c r="A494" s="31"/>
      <c r="B494" s="31"/>
      <c r="C494" s="31"/>
      <c r="D494" s="32"/>
      <c r="E494" s="32"/>
      <c r="F494" s="32"/>
      <c r="G494" s="32"/>
      <c r="H494" s="5"/>
      <c r="I494" s="5"/>
      <c r="J494" s="5"/>
      <c r="K494" s="5"/>
      <c r="L494" s="5"/>
      <c r="M494" s="5"/>
      <c r="N494" s="5"/>
      <c r="O494" s="5"/>
      <c r="P494" s="5"/>
      <c r="Q494" s="5"/>
      <c r="R494" s="5"/>
      <c r="S494" s="5"/>
    </row>
    <row r="495" spans="1:19" ht="14" x14ac:dyDescent="0.3">
      <c r="A495" s="31"/>
      <c r="B495" s="31"/>
      <c r="C495" s="31"/>
      <c r="D495" s="32"/>
      <c r="E495" s="32"/>
      <c r="F495" s="32"/>
      <c r="G495" s="32"/>
      <c r="H495" s="5"/>
      <c r="I495" s="5"/>
      <c r="J495" s="5"/>
      <c r="K495" s="5"/>
      <c r="L495" s="5"/>
      <c r="M495" s="5"/>
      <c r="N495" s="5"/>
      <c r="O495" s="5"/>
      <c r="P495" s="5"/>
      <c r="Q495" s="5"/>
      <c r="R495" s="5"/>
      <c r="S495" s="5"/>
    </row>
    <row r="496" spans="1:19" ht="14" x14ac:dyDescent="0.3">
      <c r="A496" s="31"/>
      <c r="B496" s="31"/>
      <c r="C496" s="31"/>
      <c r="D496" s="32"/>
      <c r="E496" s="32"/>
      <c r="F496" s="32"/>
      <c r="G496" s="32"/>
      <c r="H496" s="5"/>
      <c r="I496" s="5"/>
      <c r="J496" s="5"/>
      <c r="K496" s="5"/>
      <c r="L496" s="5"/>
      <c r="M496" s="5"/>
      <c r="N496" s="5"/>
      <c r="O496" s="5"/>
      <c r="P496" s="5"/>
      <c r="Q496" s="5"/>
      <c r="R496" s="5"/>
      <c r="S496" s="5"/>
    </row>
    <row r="497" spans="1:19" ht="14" x14ac:dyDescent="0.3">
      <c r="A497" s="31"/>
      <c r="B497" s="31"/>
      <c r="C497" s="31"/>
      <c r="D497" s="32"/>
      <c r="E497" s="32"/>
      <c r="F497" s="32"/>
      <c r="G497" s="32"/>
      <c r="H497" s="5"/>
      <c r="I497" s="5"/>
      <c r="J497" s="5"/>
      <c r="K497" s="5"/>
      <c r="L497" s="5"/>
      <c r="M497" s="5"/>
      <c r="N497" s="5"/>
      <c r="O497" s="5"/>
      <c r="P497" s="5"/>
      <c r="Q497" s="5"/>
      <c r="R497" s="5"/>
      <c r="S497" s="5"/>
    </row>
    <row r="498" spans="1:19" ht="14" x14ac:dyDescent="0.3">
      <c r="A498" s="31"/>
      <c r="B498" s="31"/>
      <c r="C498" s="31"/>
      <c r="D498" s="32"/>
      <c r="E498" s="32"/>
      <c r="F498" s="32"/>
      <c r="G498" s="32"/>
      <c r="H498" s="5"/>
      <c r="I498" s="5"/>
      <c r="J498" s="5"/>
      <c r="K498" s="5"/>
      <c r="L498" s="5"/>
      <c r="M498" s="5"/>
      <c r="N498" s="5"/>
      <c r="O498" s="5"/>
      <c r="P498" s="5"/>
      <c r="Q498" s="5"/>
      <c r="R498" s="5"/>
      <c r="S498" s="5"/>
    </row>
    <row r="499" spans="1:19" ht="14" x14ac:dyDescent="0.3">
      <c r="A499" s="31"/>
      <c r="B499" s="31"/>
      <c r="C499" s="31"/>
      <c r="D499" s="32"/>
      <c r="E499" s="32"/>
      <c r="F499" s="32"/>
      <c r="G499" s="32"/>
      <c r="H499" s="5"/>
      <c r="I499" s="5"/>
      <c r="J499" s="5"/>
      <c r="K499" s="5"/>
      <c r="L499" s="5"/>
      <c r="M499" s="5"/>
      <c r="N499" s="5"/>
      <c r="O499" s="5"/>
      <c r="P499" s="5"/>
      <c r="Q499" s="5"/>
      <c r="R499" s="5"/>
      <c r="S499" s="5"/>
    </row>
    <row r="500" spans="1:19" ht="14" x14ac:dyDescent="0.3">
      <c r="A500" s="31"/>
      <c r="B500" s="31"/>
      <c r="C500" s="31"/>
      <c r="D500" s="32"/>
      <c r="E500" s="32"/>
      <c r="F500" s="32"/>
      <c r="G500" s="32"/>
      <c r="H500" s="5"/>
      <c r="I500" s="5"/>
      <c r="J500" s="5"/>
      <c r="K500" s="5"/>
      <c r="L500" s="5"/>
      <c r="M500" s="5"/>
      <c r="N500" s="5"/>
      <c r="O500" s="5"/>
      <c r="P500" s="5"/>
      <c r="Q500" s="5"/>
      <c r="R500" s="5"/>
      <c r="S500" s="5"/>
    </row>
    <row r="501" spans="1:19" ht="14" x14ac:dyDescent="0.3">
      <c r="A501" s="31"/>
      <c r="B501" s="31"/>
      <c r="C501" s="31"/>
      <c r="D501" s="32"/>
      <c r="E501" s="32"/>
      <c r="F501" s="32"/>
      <c r="G501" s="32"/>
      <c r="H501" s="5"/>
      <c r="I501" s="5"/>
      <c r="J501" s="5"/>
      <c r="K501" s="5"/>
      <c r="L501" s="5"/>
      <c r="M501" s="5"/>
      <c r="N501" s="5"/>
      <c r="O501" s="5"/>
      <c r="P501" s="5"/>
      <c r="Q501" s="5"/>
      <c r="R501" s="5"/>
      <c r="S501" s="5"/>
    </row>
    <row r="502" spans="1:19" ht="14" x14ac:dyDescent="0.3">
      <c r="A502" s="31"/>
      <c r="B502" s="31"/>
      <c r="C502" s="31"/>
      <c r="D502" s="32"/>
      <c r="E502" s="32"/>
      <c r="F502" s="32"/>
      <c r="G502" s="32"/>
      <c r="H502" s="5"/>
      <c r="I502" s="5"/>
      <c r="J502" s="5"/>
      <c r="K502" s="5"/>
      <c r="L502" s="5"/>
      <c r="M502" s="5"/>
      <c r="N502" s="5"/>
      <c r="O502" s="5"/>
      <c r="P502" s="5"/>
      <c r="Q502" s="5"/>
      <c r="R502" s="5"/>
      <c r="S502" s="5"/>
    </row>
    <row r="503" spans="1:19" ht="14" x14ac:dyDescent="0.3">
      <c r="A503" s="31"/>
      <c r="B503" s="31"/>
      <c r="C503" s="31"/>
      <c r="D503" s="32"/>
      <c r="E503" s="32"/>
      <c r="F503" s="32"/>
      <c r="G503" s="32"/>
      <c r="H503" s="5"/>
      <c r="I503" s="5"/>
      <c r="J503" s="5"/>
      <c r="K503" s="5"/>
      <c r="L503" s="5"/>
      <c r="M503" s="5"/>
      <c r="N503" s="5"/>
      <c r="O503" s="5"/>
      <c r="P503" s="5"/>
      <c r="Q503" s="5"/>
      <c r="R503" s="5"/>
      <c r="S503" s="5"/>
    </row>
    <row r="504" spans="1:19" ht="14" x14ac:dyDescent="0.3">
      <c r="A504" s="31"/>
      <c r="B504" s="31"/>
      <c r="C504" s="31"/>
      <c r="D504" s="32"/>
      <c r="E504" s="32"/>
      <c r="F504" s="32"/>
      <c r="G504" s="32"/>
      <c r="H504" s="5"/>
      <c r="I504" s="5"/>
      <c r="J504" s="5"/>
      <c r="K504" s="5"/>
      <c r="L504" s="5"/>
      <c r="M504" s="5"/>
      <c r="N504" s="5"/>
      <c r="O504" s="5"/>
      <c r="P504" s="5"/>
      <c r="Q504" s="5"/>
      <c r="R504" s="5"/>
      <c r="S504" s="5"/>
    </row>
    <row r="505" spans="1:19" ht="14" x14ac:dyDescent="0.3">
      <c r="A505" s="31"/>
      <c r="B505" s="31"/>
      <c r="C505" s="31"/>
      <c r="D505" s="32"/>
      <c r="E505" s="32"/>
      <c r="F505" s="32"/>
      <c r="G505" s="32"/>
      <c r="H505" s="5"/>
      <c r="I505" s="5"/>
      <c r="J505" s="5"/>
      <c r="K505" s="5"/>
      <c r="L505" s="5"/>
      <c r="M505" s="5"/>
      <c r="N505" s="5"/>
      <c r="O505" s="5"/>
      <c r="P505" s="5"/>
      <c r="Q505" s="5"/>
      <c r="R505" s="5"/>
      <c r="S505" s="5"/>
    </row>
    <row r="506" spans="1:19" ht="14" x14ac:dyDescent="0.3">
      <c r="A506" s="31"/>
      <c r="B506" s="31"/>
      <c r="C506" s="31"/>
      <c r="D506" s="32"/>
      <c r="E506" s="32"/>
      <c r="F506" s="32"/>
      <c r="G506" s="32"/>
      <c r="H506" s="5"/>
      <c r="I506" s="5"/>
      <c r="J506" s="5"/>
      <c r="K506" s="5"/>
      <c r="L506" s="5"/>
      <c r="M506" s="5"/>
      <c r="N506" s="5"/>
      <c r="O506" s="5"/>
      <c r="P506" s="5"/>
      <c r="Q506" s="5"/>
      <c r="R506" s="5"/>
      <c r="S506" s="5"/>
    </row>
    <row r="507" spans="1:19" ht="14" x14ac:dyDescent="0.3">
      <c r="A507" s="31"/>
      <c r="B507" s="31"/>
      <c r="C507" s="31"/>
      <c r="D507" s="32"/>
      <c r="E507" s="32"/>
      <c r="F507" s="32"/>
      <c r="G507" s="32"/>
      <c r="H507" s="5"/>
      <c r="I507" s="5"/>
      <c r="J507" s="5"/>
      <c r="K507" s="5"/>
      <c r="L507" s="5"/>
      <c r="M507" s="5"/>
      <c r="N507" s="5"/>
      <c r="O507" s="5"/>
      <c r="P507" s="5"/>
      <c r="Q507" s="5"/>
      <c r="R507" s="5"/>
      <c r="S507" s="5"/>
    </row>
    <row r="508" spans="1:19" ht="14" x14ac:dyDescent="0.3">
      <c r="A508" s="31"/>
      <c r="B508" s="31"/>
      <c r="C508" s="31"/>
      <c r="D508" s="32"/>
      <c r="E508" s="32"/>
      <c r="F508" s="32"/>
      <c r="G508" s="32"/>
      <c r="H508" s="5"/>
      <c r="I508" s="5"/>
      <c r="J508" s="5"/>
      <c r="K508" s="5"/>
      <c r="L508" s="5"/>
      <c r="M508" s="5"/>
      <c r="N508" s="5"/>
      <c r="O508" s="5"/>
      <c r="P508" s="5"/>
      <c r="Q508" s="5"/>
      <c r="R508" s="5"/>
      <c r="S508" s="5"/>
    </row>
    <row r="509" spans="1:19" ht="14" x14ac:dyDescent="0.3">
      <c r="A509" s="31"/>
      <c r="B509" s="31"/>
      <c r="C509" s="31"/>
      <c r="D509" s="32"/>
      <c r="E509" s="32"/>
      <c r="F509" s="32"/>
      <c r="G509" s="32"/>
      <c r="H509" s="5"/>
      <c r="I509" s="5"/>
      <c r="J509" s="5"/>
      <c r="K509" s="5"/>
      <c r="L509" s="5"/>
      <c r="M509" s="5"/>
      <c r="N509" s="5"/>
      <c r="O509" s="5"/>
      <c r="P509" s="5"/>
      <c r="Q509" s="5"/>
      <c r="R509" s="5"/>
      <c r="S509" s="5"/>
    </row>
    <row r="510" spans="1:19" ht="14" x14ac:dyDescent="0.3">
      <c r="A510" s="31"/>
      <c r="B510" s="31"/>
      <c r="C510" s="31"/>
      <c r="D510" s="32"/>
      <c r="E510" s="32"/>
      <c r="F510" s="32"/>
      <c r="G510" s="32"/>
      <c r="H510" s="5"/>
      <c r="I510" s="5"/>
      <c r="J510" s="5"/>
      <c r="K510" s="5"/>
      <c r="L510" s="5"/>
      <c r="M510" s="5"/>
      <c r="N510" s="5"/>
      <c r="O510" s="5"/>
      <c r="P510" s="5"/>
      <c r="Q510" s="5"/>
      <c r="R510" s="5"/>
      <c r="S510" s="5"/>
    </row>
    <row r="511" spans="1:19" ht="14" x14ac:dyDescent="0.3">
      <c r="A511" s="31"/>
      <c r="B511" s="31"/>
      <c r="C511" s="31"/>
      <c r="D511" s="32"/>
      <c r="E511" s="32"/>
      <c r="F511" s="32"/>
      <c r="G511" s="32"/>
      <c r="H511" s="5"/>
      <c r="I511" s="5"/>
      <c r="J511" s="5"/>
      <c r="K511" s="5"/>
      <c r="L511" s="5"/>
      <c r="M511" s="5"/>
      <c r="N511" s="5"/>
      <c r="O511" s="5"/>
      <c r="P511" s="5"/>
      <c r="Q511" s="5"/>
      <c r="R511" s="5"/>
      <c r="S511" s="5"/>
    </row>
    <row r="512" spans="1:19" ht="14" x14ac:dyDescent="0.3">
      <c r="A512" s="31"/>
      <c r="B512" s="31"/>
      <c r="C512" s="31"/>
      <c r="D512" s="32"/>
      <c r="E512" s="32"/>
      <c r="F512" s="32"/>
      <c r="G512" s="32"/>
      <c r="H512" s="5"/>
      <c r="I512" s="5"/>
      <c r="J512" s="5"/>
      <c r="K512" s="5"/>
      <c r="L512" s="5"/>
      <c r="M512" s="5"/>
      <c r="N512" s="5"/>
      <c r="O512" s="5"/>
      <c r="P512" s="5"/>
      <c r="Q512" s="5"/>
      <c r="R512" s="5"/>
      <c r="S512" s="5"/>
    </row>
    <row r="513" spans="1:19" ht="14" x14ac:dyDescent="0.3">
      <c r="A513" s="31"/>
      <c r="B513" s="31"/>
      <c r="C513" s="31"/>
      <c r="D513" s="32"/>
      <c r="E513" s="32"/>
      <c r="F513" s="32"/>
      <c r="G513" s="32"/>
      <c r="H513" s="5"/>
      <c r="I513" s="5"/>
      <c r="J513" s="5"/>
      <c r="K513" s="5"/>
      <c r="L513" s="5"/>
      <c r="M513" s="5"/>
      <c r="N513" s="5"/>
      <c r="O513" s="5"/>
      <c r="P513" s="5"/>
      <c r="Q513" s="5"/>
      <c r="R513" s="5"/>
      <c r="S513" s="5"/>
    </row>
    <row r="514" spans="1:19" ht="14" x14ac:dyDescent="0.3">
      <c r="A514" s="31"/>
      <c r="B514" s="31"/>
      <c r="C514" s="31"/>
      <c r="D514" s="32"/>
      <c r="E514" s="32"/>
      <c r="F514" s="32"/>
      <c r="G514" s="32"/>
      <c r="H514" s="5"/>
      <c r="I514" s="5"/>
      <c r="J514" s="5"/>
      <c r="K514" s="5"/>
      <c r="L514" s="5"/>
      <c r="M514" s="5"/>
      <c r="N514" s="5"/>
      <c r="O514" s="5"/>
      <c r="P514" s="5"/>
      <c r="Q514" s="5"/>
      <c r="R514" s="5"/>
      <c r="S514" s="5"/>
    </row>
    <row r="515" spans="1:19" ht="14" x14ac:dyDescent="0.3">
      <c r="A515" s="31"/>
      <c r="B515" s="31"/>
      <c r="C515" s="31"/>
      <c r="D515" s="32"/>
      <c r="E515" s="32"/>
      <c r="F515" s="32"/>
      <c r="G515" s="32"/>
      <c r="H515" s="5"/>
      <c r="I515" s="5"/>
      <c r="J515" s="5"/>
      <c r="K515" s="5"/>
      <c r="L515" s="5"/>
      <c r="M515" s="5"/>
      <c r="N515" s="5"/>
      <c r="O515" s="5"/>
      <c r="P515" s="5"/>
      <c r="Q515" s="5"/>
      <c r="R515" s="5"/>
      <c r="S515" s="5"/>
    </row>
    <row r="516" spans="1:19" ht="14" x14ac:dyDescent="0.3">
      <c r="A516" s="31"/>
      <c r="B516" s="31"/>
      <c r="C516" s="31"/>
      <c r="D516" s="32"/>
      <c r="E516" s="32"/>
      <c r="F516" s="32"/>
      <c r="G516" s="32"/>
      <c r="H516" s="5"/>
      <c r="I516" s="5"/>
      <c r="J516" s="5"/>
      <c r="K516" s="5"/>
      <c r="L516" s="5"/>
      <c r="M516" s="5"/>
      <c r="N516" s="5"/>
      <c r="O516" s="5"/>
      <c r="P516" s="5"/>
      <c r="Q516" s="5"/>
      <c r="R516" s="5"/>
      <c r="S516" s="5"/>
    </row>
    <row r="517" spans="1:19" ht="14" x14ac:dyDescent="0.3">
      <c r="A517" s="31"/>
      <c r="B517" s="31"/>
      <c r="C517" s="31"/>
      <c r="D517" s="32"/>
      <c r="E517" s="32"/>
      <c r="F517" s="32"/>
      <c r="G517" s="32"/>
      <c r="H517" s="5"/>
      <c r="I517" s="5"/>
      <c r="J517" s="5"/>
      <c r="K517" s="5"/>
      <c r="L517" s="5"/>
      <c r="M517" s="5"/>
      <c r="N517" s="5"/>
      <c r="O517" s="5"/>
      <c r="P517" s="5"/>
      <c r="Q517" s="5"/>
      <c r="R517" s="5"/>
      <c r="S517" s="5"/>
    </row>
    <row r="518" spans="1:19" ht="14" x14ac:dyDescent="0.3">
      <c r="A518" s="31"/>
      <c r="B518" s="31"/>
      <c r="C518" s="31"/>
      <c r="D518" s="32"/>
      <c r="E518" s="32"/>
      <c r="F518" s="32"/>
      <c r="G518" s="32"/>
      <c r="H518" s="5"/>
      <c r="I518" s="5"/>
      <c r="J518" s="5"/>
      <c r="K518" s="5"/>
      <c r="L518" s="5"/>
      <c r="M518" s="5"/>
      <c r="N518" s="5"/>
      <c r="O518" s="5"/>
      <c r="P518" s="5"/>
      <c r="Q518" s="5"/>
      <c r="R518" s="5"/>
      <c r="S518" s="5"/>
    </row>
    <row r="519" spans="1:19" ht="14" x14ac:dyDescent="0.3">
      <c r="A519" s="31"/>
      <c r="B519" s="31"/>
      <c r="C519" s="31"/>
      <c r="D519" s="32"/>
      <c r="E519" s="32"/>
      <c r="F519" s="32"/>
      <c r="G519" s="32"/>
      <c r="H519" s="5"/>
      <c r="I519" s="5"/>
      <c r="J519" s="5"/>
      <c r="K519" s="5"/>
      <c r="L519" s="5"/>
      <c r="M519" s="5"/>
      <c r="N519" s="5"/>
      <c r="O519" s="5"/>
      <c r="P519" s="5"/>
      <c r="Q519" s="5"/>
      <c r="R519" s="5"/>
      <c r="S519" s="5"/>
    </row>
    <row r="520" spans="1:19" ht="14" x14ac:dyDescent="0.3">
      <c r="A520" s="31"/>
      <c r="B520" s="31"/>
      <c r="C520" s="31"/>
      <c r="D520" s="32"/>
      <c r="E520" s="32"/>
      <c r="F520" s="32"/>
      <c r="G520" s="32"/>
      <c r="H520" s="5"/>
      <c r="I520" s="5"/>
      <c r="J520" s="5"/>
      <c r="K520" s="5"/>
      <c r="L520" s="5"/>
      <c r="M520" s="5"/>
      <c r="N520" s="5"/>
      <c r="O520" s="5"/>
      <c r="P520" s="5"/>
      <c r="Q520" s="5"/>
      <c r="R520" s="5"/>
      <c r="S520" s="5"/>
    </row>
    <row r="521" spans="1:19" ht="14" x14ac:dyDescent="0.3">
      <c r="A521" s="31"/>
      <c r="B521" s="31"/>
      <c r="C521" s="31"/>
      <c r="D521" s="32"/>
      <c r="E521" s="32"/>
      <c r="F521" s="32"/>
      <c r="G521" s="32"/>
      <c r="H521" s="5"/>
      <c r="I521" s="5"/>
      <c r="J521" s="5"/>
      <c r="K521" s="5"/>
      <c r="L521" s="5"/>
      <c r="M521" s="5"/>
      <c r="N521" s="5"/>
      <c r="O521" s="5"/>
      <c r="P521" s="5"/>
      <c r="Q521" s="5"/>
      <c r="R521" s="5"/>
      <c r="S521" s="5"/>
    </row>
    <row r="522" spans="1:19" ht="14" x14ac:dyDescent="0.3">
      <c r="A522" s="31"/>
      <c r="B522" s="31"/>
      <c r="C522" s="31"/>
      <c r="D522" s="32"/>
      <c r="E522" s="32"/>
      <c r="F522" s="32"/>
      <c r="G522" s="32"/>
      <c r="H522" s="5"/>
      <c r="I522" s="5"/>
      <c r="J522" s="5"/>
      <c r="K522" s="5"/>
      <c r="L522" s="5"/>
      <c r="M522" s="5"/>
      <c r="N522" s="5"/>
      <c r="O522" s="5"/>
      <c r="P522" s="5"/>
      <c r="Q522" s="5"/>
      <c r="R522" s="5"/>
      <c r="S522" s="5"/>
    </row>
    <row r="523" spans="1:19" ht="14" x14ac:dyDescent="0.3">
      <c r="A523" s="31"/>
      <c r="B523" s="31"/>
      <c r="C523" s="31"/>
      <c r="D523" s="32"/>
      <c r="E523" s="32"/>
      <c r="F523" s="32"/>
      <c r="G523" s="32"/>
      <c r="H523" s="5"/>
      <c r="I523" s="5"/>
      <c r="J523" s="5"/>
      <c r="K523" s="5"/>
      <c r="L523" s="5"/>
      <c r="M523" s="5"/>
      <c r="N523" s="5"/>
      <c r="O523" s="5"/>
      <c r="P523" s="5"/>
      <c r="Q523" s="5"/>
      <c r="R523" s="5"/>
      <c r="S523" s="5"/>
    </row>
    <row r="524" spans="1:19" ht="14" x14ac:dyDescent="0.3">
      <c r="A524" s="31"/>
      <c r="B524" s="31"/>
      <c r="C524" s="31"/>
      <c r="D524" s="32"/>
      <c r="E524" s="32"/>
      <c r="F524" s="32"/>
      <c r="G524" s="32"/>
      <c r="H524" s="5"/>
      <c r="I524" s="5"/>
      <c r="J524" s="5"/>
      <c r="K524" s="5"/>
      <c r="L524" s="5"/>
      <c r="M524" s="5"/>
      <c r="N524" s="5"/>
      <c r="O524" s="5"/>
      <c r="P524" s="5"/>
      <c r="Q524" s="5"/>
      <c r="R524" s="5"/>
      <c r="S524" s="5"/>
    </row>
    <row r="525" spans="1:19" ht="14" x14ac:dyDescent="0.3">
      <c r="A525" s="31"/>
      <c r="B525" s="31"/>
      <c r="C525" s="31"/>
      <c r="D525" s="32"/>
      <c r="E525" s="32"/>
      <c r="F525" s="32"/>
      <c r="G525" s="32"/>
      <c r="H525" s="5"/>
      <c r="I525" s="5"/>
      <c r="J525" s="5"/>
      <c r="K525" s="5"/>
      <c r="L525" s="5"/>
      <c r="M525" s="5"/>
      <c r="N525" s="5"/>
      <c r="O525" s="5"/>
      <c r="P525" s="5"/>
      <c r="Q525" s="5"/>
      <c r="R525" s="5"/>
      <c r="S525" s="5"/>
    </row>
    <row r="526" spans="1:19" ht="14" x14ac:dyDescent="0.3">
      <c r="A526" s="31"/>
      <c r="B526" s="31"/>
      <c r="C526" s="31"/>
      <c r="D526" s="32"/>
      <c r="E526" s="32"/>
      <c r="F526" s="32"/>
      <c r="G526" s="32"/>
      <c r="H526" s="5"/>
      <c r="I526" s="5"/>
      <c r="J526" s="5"/>
      <c r="K526" s="5"/>
      <c r="L526" s="5"/>
      <c r="M526" s="5"/>
      <c r="N526" s="5"/>
      <c r="O526" s="5"/>
      <c r="P526" s="5"/>
      <c r="Q526" s="5"/>
      <c r="R526" s="5"/>
      <c r="S526" s="5"/>
    </row>
    <row r="527" spans="1:19" ht="14" x14ac:dyDescent="0.3">
      <c r="A527" s="31"/>
      <c r="B527" s="31"/>
      <c r="C527" s="31"/>
      <c r="D527" s="32"/>
      <c r="E527" s="32"/>
      <c r="F527" s="32"/>
      <c r="G527" s="32"/>
      <c r="H527" s="5"/>
      <c r="I527" s="5"/>
      <c r="J527" s="5"/>
      <c r="K527" s="5"/>
      <c r="L527" s="5"/>
      <c r="M527" s="5"/>
      <c r="N527" s="5"/>
      <c r="O527" s="5"/>
      <c r="P527" s="5"/>
      <c r="Q527" s="5"/>
      <c r="R527" s="5"/>
      <c r="S527" s="5"/>
    </row>
    <row r="528" spans="1:19" ht="14" x14ac:dyDescent="0.3">
      <c r="A528" s="31"/>
      <c r="B528" s="31"/>
      <c r="C528" s="31"/>
      <c r="D528" s="32"/>
      <c r="E528" s="32"/>
      <c r="F528" s="32"/>
      <c r="G528" s="32"/>
      <c r="H528" s="5"/>
      <c r="I528" s="5"/>
      <c r="J528" s="5"/>
      <c r="K528" s="5"/>
      <c r="L528" s="5"/>
      <c r="M528" s="5"/>
      <c r="N528" s="5"/>
      <c r="O528" s="5"/>
      <c r="P528" s="5"/>
      <c r="Q528" s="5"/>
      <c r="R528" s="5"/>
      <c r="S528" s="5"/>
    </row>
    <row r="529" spans="1:19" ht="14" x14ac:dyDescent="0.3">
      <c r="A529" s="31"/>
      <c r="B529" s="31"/>
      <c r="C529" s="31"/>
      <c r="D529" s="32"/>
      <c r="E529" s="32"/>
      <c r="F529" s="32"/>
      <c r="G529" s="32"/>
      <c r="H529" s="5"/>
      <c r="I529" s="5"/>
      <c r="J529" s="5"/>
      <c r="K529" s="5"/>
      <c r="L529" s="5"/>
      <c r="M529" s="5"/>
      <c r="N529" s="5"/>
      <c r="O529" s="5"/>
      <c r="P529" s="5"/>
      <c r="Q529" s="5"/>
      <c r="R529" s="5"/>
      <c r="S529" s="5"/>
    </row>
    <row r="530" spans="1:19" ht="14" x14ac:dyDescent="0.3">
      <c r="A530" s="31"/>
      <c r="B530" s="31"/>
      <c r="C530" s="31"/>
      <c r="D530" s="32"/>
      <c r="E530" s="32"/>
      <c r="F530" s="32"/>
      <c r="G530" s="32"/>
      <c r="H530" s="5"/>
      <c r="I530" s="5"/>
      <c r="J530" s="5"/>
      <c r="K530" s="5"/>
      <c r="L530" s="5"/>
      <c r="M530" s="5"/>
      <c r="N530" s="5"/>
      <c r="O530" s="5"/>
      <c r="P530" s="5"/>
      <c r="Q530" s="5"/>
      <c r="R530" s="5"/>
      <c r="S530" s="5"/>
    </row>
    <row r="531" spans="1:19" ht="14" x14ac:dyDescent="0.3">
      <c r="A531" s="31"/>
      <c r="B531" s="31"/>
      <c r="C531" s="31"/>
      <c r="D531" s="32"/>
      <c r="E531" s="32"/>
      <c r="F531" s="32"/>
      <c r="G531" s="32"/>
      <c r="H531" s="5"/>
      <c r="I531" s="5"/>
      <c r="J531" s="5"/>
      <c r="K531" s="5"/>
      <c r="L531" s="5"/>
      <c r="M531" s="5"/>
      <c r="N531" s="5"/>
      <c r="O531" s="5"/>
      <c r="P531" s="5"/>
      <c r="Q531" s="5"/>
      <c r="R531" s="5"/>
      <c r="S531" s="5"/>
    </row>
    <row r="532" spans="1:19" ht="14" x14ac:dyDescent="0.3">
      <c r="A532" s="31"/>
      <c r="B532" s="31"/>
      <c r="C532" s="31"/>
      <c r="D532" s="32"/>
      <c r="E532" s="32"/>
      <c r="F532" s="32"/>
      <c r="G532" s="32"/>
      <c r="H532" s="5"/>
      <c r="I532" s="5"/>
      <c r="J532" s="5"/>
      <c r="K532" s="5"/>
      <c r="L532" s="5"/>
      <c r="M532" s="5"/>
      <c r="N532" s="5"/>
      <c r="O532" s="5"/>
      <c r="P532" s="5"/>
      <c r="Q532" s="5"/>
      <c r="R532" s="5"/>
      <c r="S532" s="5"/>
    </row>
    <row r="533" spans="1:19" ht="14" x14ac:dyDescent="0.3">
      <c r="A533" s="31"/>
      <c r="B533" s="31"/>
      <c r="C533" s="31"/>
      <c r="D533" s="32"/>
      <c r="E533" s="32"/>
      <c r="F533" s="32"/>
      <c r="G533" s="32"/>
      <c r="H533" s="5"/>
      <c r="I533" s="5"/>
      <c r="J533" s="5"/>
      <c r="K533" s="5"/>
      <c r="L533" s="5"/>
      <c r="M533" s="5"/>
      <c r="N533" s="5"/>
      <c r="O533" s="5"/>
      <c r="P533" s="5"/>
      <c r="Q533" s="5"/>
      <c r="R533" s="5"/>
      <c r="S533" s="5"/>
    </row>
    <row r="534" spans="1:19" ht="14" x14ac:dyDescent="0.3">
      <c r="A534" s="31"/>
      <c r="B534" s="31"/>
      <c r="C534" s="31"/>
      <c r="D534" s="32"/>
      <c r="E534" s="32"/>
      <c r="F534" s="32"/>
      <c r="G534" s="32"/>
      <c r="H534" s="5"/>
      <c r="I534" s="5"/>
      <c r="J534" s="5"/>
      <c r="K534" s="5"/>
      <c r="L534" s="5"/>
      <c r="M534" s="5"/>
      <c r="N534" s="5"/>
      <c r="O534" s="5"/>
      <c r="P534" s="5"/>
      <c r="Q534" s="5"/>
      <c r="R534" s="5"/>
      <c r="S534" s="5"/>
    </row>
    <row r="535" spans="1:19" ht="14" x14ac:dyDescent="0.3">
      <c r="A535" s="31"/>
      <c r="B535" s="31"/>
      <c r="C535" s="31"/>
      <c r="D535" s="32"/>
      <c r="E535" s="32"/>
      <c r="F535" s="32"/>
      <c r="G535" s="32"/>
      <c r="H535" s="5"/>
      <c r="I535" s="5"/>
      <c r="J535" s="5"/>
      <c r="K535" s="5"/>
      <c r="L535" s="5"/>
      <c r="M535" s="5"/>
      <c r="N535" s="5"/>
      <c r="O535" s="5"/>
      <c r="P535" s="5"/>
      <c r="Q535" s="5"/>
      <c r="R535" s="5"/>
      <c r="S535" s="5"/>
    </row>
    <row r="536" spans="1:19" ht="14" x14ac:dyDescent="0.3">
      <c r="A536" s="31"/>
      <c r="B536" s="31"/>
      <c r="C536" s="31"/>
      <c r="D536" s="32"/>
      <c r="E536" s="32"/>
      <c r="F536" s="32"/>
      <c r="G536" s="32"/>
      <c r="H536" s="5"/>
      <c r="I536" s="5"/>
      <c r="J536" s="5"/>
      <c r="K536" s="5"/>
      <c r="L536" s="5"/>
      <c r="M536" s="5"/>
      <c r="N536" s="5"/>
      <c r="O536" s="5"/>
      <c r="P536" s="5"/>
      <c r="Q536" s="5"/>
      <c r="R536" s="5"/>
      <c r="S536" s="5"/>
    </row>
    <row r="537" spans="1:19" ht="14" x14ac:dyDescent="0.3">
      <c r="A537" s="31"/>
      <c r="B537" s="31"/>
      <c r="C537" s="31"/>
      <c r="D537" s="32"/>
      <c r="E537" s="32"/>
      <c r="F537" s="32"/>
      <c r="G537" s="32"/>
      <c r="H537" s="5"/>
      <c r="I537" s="5"/>
      <c r="J537" s="5"/>
      <c r="K537" s="5"/>
      <c r="L537" s="5"/>
      <c r="M537" s="5"/>
      <c r="N537" s="5"/>
      <c r="O537" s="5"/>
      <c r="P537" s="5"/>
      <c r="Q537" s="5"/>
      <c r="R537" s="5"/>
      <c r="S537" s="5"/>
    </row>
    <row r="538" spans="1:19" ht="14" x14ac:dyDescent="0.3">
      <c r="A538" s="31"/>
      <c r="B538" s="31"/>
      <c r="C538" s="31"/>
      <c r="D538" s="32"/>
      <c r="E538" s="32"/>
      <c r="F538" s="32"/>
      <c r="G538" s="32"/>
      <c r="H538" s="5"/>
      <c r="I538" s="5"/>
      <c r="J538" s="5"/>
      <c r="K538" s="5"/>
      <c r="L538" s="5"/>
      <c r="M538" s="5"/>
      <c r="N538" s="5"/>
      <c r="O538" s="5"/>
      <c r="P538" s="5"/>
      <c r="Q538" s="5"/>
      <c r="R538" s="5"/>
      <c r="S538" s="5"/>
    </row>
    <row r="539" spans="1:19" ht="14" x14ac:dyDescent="0.3">
      <c r="A539" s="31"/>
      <c r="B539" s="31"/>
      <c r="C539" s="31"/>
      <c r="D539" s="32"/>
      <c r="E539" s="32"/>
      <c r="F539" s="32"/>
      <c r="G539" s="32"/>
      <c r="H539" s="5"/>
      <c r="I539" s="5"/>
      <c r="J539" s="5"/>
      <c r="K539" s="5"/>
      <c r="L539" s="5"/>
      <c r="M539" s="5"/>
      <c r="N539" s="5"/>
      <c r="O539" s="5"/>
      <c r="P539" s="5"/>
      <c r="Q539" s="5"/>
      <c r="R539" s="5"/>
      <c r="S539" s="5"/>
    </row>
    <row r="540" spans="1:19" ht="14" x14ac:dyDescent="0.3">
      <c r="A540" s="31"/>
      <c r="B540" s="31"/>
      <c r="C540" s="31"/>
      <c r="D540" s="32"/>
      <c r="E540" s="32"/>
      <c r="F540" s="32"/>
      <c r="G540" s="32"/>
      <c r="H540" s="5"/>
      <c r="I540" s="5"/>
      <c r="J540" s="5"/>
      <c r="K540" s="5"/>
      <c r="L540" s="5"/>
      <c r="M540" s="5"/>
      <c r="N540" s="5"/>
      <c r="O540" s="5"/>
      <c r="P540" s="5"/>
      <c r="Q540" s="5"/>
      <c r="R540" s="5"/>
      <c r="S540" s="5"/>
    </row>
    <row r="541" spans="1:19" ht="14" x14ac:dyDescent="0.3">
      <c r="A541" s="31"/>
      <c r="B541" s="31"/>
      <c r="C541" s="31"/>
      <c r="D541" s="32"/>
      <c r="E541" s="32"/>
      <c r="F541" s="32"/>
      <c r="G541" s="32"/>
      <c r="H541" s="5"/>
      <c r="I541" s="5"/>
      <c r="J541" s="5"/>
      <c r="K541" s="5"/>
      <c r="L541" s="5"/>
      <c r="M541" s="5"/>
      <c r="N541" s="5"/>
      <c r="O541" s="5"/>
      <c r="P541" s="5"/>
      <c r="Q541" s="5"/>
      <c r="R541" s="5"/>
      <c r="S541" s="5"/>
    </row>
    <row r="542" spans="1:19" ht="14" x14ac:dyDescent="0.3">
      <c r="A542" s="31"/>
      <c r="B542" s="31"/>
      <c r="C542" s="31"/>
      <c r="D542" s="32"/>
      <c r="E542" s="32"/>
      <c r="F542" s="32"/>
      <c r="G542" s="32"/>
      <c r="H542" s="5"/>
      <c r="I542" s="5"/>
      <c r="J542" s="5"/>
      <c r="K542" s="5"/>
      <c r="L542" s="5"/>
      <c r="M542" s="5"/>
      <c r="N542" s="5"/>
      <c r="O542" s="5"/>
      <c r="P542" s="5"/>
      <c r="Q542" s="5"/>
      <c r="R542" s="5"/>
      <c r="S542" s="5"/>
    </row>
    <row r="543" spans="1:19" ht="14" x14ac:dyDescent="0.3">
      <c r="A543" s="31"/>
      <c r="B543" s="31"/>
      <c r="C543" s="31"/>
      <c r="D543" s="32"/>
      <c r="E543" s="32"/>
      <c r="F543" s="32"/>
      <c r="G543" s="32"/>
      <c r="H543" s="5"/>
      <c r="I543" s="5"/>
      <c r="J543" s="5"/>
      <c r="K543" s="5"/>
      <c r="L543" s="5"/>
      <c r="M543" s="5"/>
      <c r="N543" s="5"/>
      <c r="O543" s="5"/>
      <c r="P543" s="5"/>
      <c r="Q543" s="5"/>
      <c r="R543" s="5"/>
      <c r="S543" s="5"/>
    </row>
    <row r="544" spans="1:19" ht="14" x14ac:dyDescent="0.3">
      <c r="A544" s="31"/>
      <c r="B544" s="31"/>
      <c r="C544" s="31"/>
      <c r="D544" s="32"/>
      <c r="E544" s="32"/>
      <c r="F544" s="32"/>
      <c r="G544" s="32"/>
      <c r="H544" s="5"/>
      <c r="I544" s="5"/>
      <c r="J544" s="5"/>
      <c r="K544" s="5"/>
      <c r="L544" s="5"/>
      <c r="M544" s="5"/>
      <c r="N544" s="5"/>
      <c r="O544" s="5"/>
      <c r="P544" s="5"/>
      <c r="Q544" s="5"/>
      <c r="R544" s="5"/>
      <c r="S544" s="5"/>
    </row>
    <row r="545" spans="1:19" ht="14" x14ac:dyDescent="0.3">
      <c r="A545" s="31"/>
      <c r="B545" s="31"/>
      <c r="C545" s="31"/>
      <c r="D545" s="32"/>
      <c r="E545" s="32"/>
      <c r="F545" s="32"/>
      <c r="G545" s="32"/>
      <c r="H545" s="5"/>
      <c r="I545" s="5"/>
      <c r="J545" s="5"/>
      <c r="K545" s="5"/>
      <c r="L545" s="5"/>
      <c r="M545" s="5"/>
      <c r="N545" s="5"/>
      <c r="O545" s="5"/>
      <c r="P545" s="5"/>
      <c r="Q545" s="5"/>
      <c r="R545" s="5"/>
      <c r="S545" s="5"/>
    </row>
    <row r="546" spans="1:19" ht="14" x14ac:dyDescent="0.3">
      <c r="A546" s="31"/>
      <c r="B546" s="31"/>
      <c r="C546" s="31"/>
      <c r="D546" s="32"/>
      <c r="E546" s="32"/>
      <c r="F546" s="32"/>
      <c r="G546" s="32"/>
      <c r="H546" s="5"/>
      <c r="I546" s="5"/>
      <c r="J546" s="5"/>
      <c r="K546" s="5"/>
      <c r="L546" s="5"/>
      <c r="M546" s="5"/>
      <c r="N546" s="5"/>
      <c r="O546" s="5"/>
      <c r="P546" s="5"/>
      <c r="Q546" s="5"/>
      <c r="R546" s="5"/>
      <c r="S546" s="5"/>
    </row>
    <row r="547" spans="1:19" ht="14" x14ac:dyDescent="0.3">
      <c r="A547" s="31"/>
      <c r="B547" s="31"/>
      <c r="C547" s="31"/>
      <c r="D547" s="32"/>
      <c r="E547" s="32"/>
      <c r="F547" s="32"/>
      <c r="G547" s="32"/>
      <c r="H547" s="5"/>
      <c r="I547" s="5"/>
      <c r="J547" s="5"/>
      <c r="K547" s="5"/>
      <c r="L547" s="5"/>
      <c r="M547" s="5"/>
      <c r="N547" s="5"/>
      <c r="O547" s="5"/>
      <c r="P547" s="5"/>
      <c r="Q547" s="5"/>
      <c r="R547" s="5"/>
      <c r="S547" s="5"/>
    </row>
    <row r="548" spans="1:19" ht="14" x14ac:dyDescent="0.3">
      <c r="A548" s="31"/>
      <c r="B548" s="31"/>
      <c r="C548" s="31"/>
      <c r="D548" s="32"/>
      <c r="E548" s="32"/>
      <c r="F548" s="32"/>
      <c r="G548" s="32"/>
      <c r="H548" s="5"/>
      <c r="I548" s="5"/>
      <c r="J548" s="5"/>
      <c r="K548" s="5"/>
      <c r="L548" s="5"/>
      <c r="M548" s="5"/>
      <c r="N548" s="5"/>
      <c r="O548" s="5"/>
      <c r="P548" s="5"/>
      <c r="Q548" s="5"/>
      <c r="R548" s="5"/>
      <c r="S548" s="5"/>
    </row>
    <row r="549" spans="1:19" ht="14" x14ac:dyDescent="0.3">
      <c r="A549" s="31"/>
      <c r="B549" s="31"/>
      <c r="C549" s="31"/>
      <c r="D549" s="32"/>
      <c r="E549" s="32"/>
      <c r="F549" s="32"/>
      <c r="G549" s="32"/>
      <c r="H549" s="5"/>
      <c r="I549" s="5"/>
      <c r="J549" s="5"/>
      <c r="K549" s="5"/>
      <c r="L549" s="5"/>
      <c r="M549" s="5"/>
      <c r="N549" s="5"/>
      <c r="O549" s="5"/>
      <c r="P549" s="5"/>
      <c r="Q549" s="5"/>
      <c r="R549" s="5"/>
      <c r="S549" s="5"/>
    </row>
    <row r="550" spans="1:19" ht="14" x14ac:dyDescent="0.3">
      <c r="A550" s="31"/>
      <c r="B550" s="31"/>
      <c r="C550" s="31"/>
      <c r="D550" s="32"/>
      <c r="E550" s="32"/>
      <c r="F550" s="32"/>
      <c r="G550" s="32"/>
      <c r="H550" s="5"/>
      <c r="I550" s="5"/>
      <c r="J550" s="5"/>
      <c r="K550" s="5"/>
      <c r="L550" s="5"/>
      <c r="M550" s="5"/>
      <c r="N550" s="5"/>
      <c r="O550" s="5"/>
      <c r="P550" s="5"/>
      <c r="Q550" s="5"/>
      <c r="R550" s="5"/>
      <c r="S550" s="5"/>
    </row>
    <row r="551" spans="1:19" ht="14" x14ac:dyDescent="0.3">
      <c r="A551" s="31"/>
      <c r="B551" s="31"/>
      <c r="C551" s="31"/>
      <c r="D551" s="32"/>
      <c r="E551" s="32"/>
      <c r="F551" s="32"/>
      <c r="G551" s="32"/>
      <c r="H551" s="5"/>
      <c r="I551" s="5"/>
      <c r="J551" s="5"/>
      <c r="K551" s="5"/>
      <c r="L551" s="5"/>
      <c r="M551" s="5"/>
      <c r="N551" s="5"/>
      <c r="O551" s="5"/>
      <c r="P551" s="5"/>
      <c r="Q551" s="5"/>
      <c r="R551" s="5"/>
      <c r="S551" s="5"/>
    </row>
    <row r="552" spans="1:19" ht="14" x14ac:dyDescent="0.3">
      <c r="A552" s="31"/>
      <c r="B552" s="31"/>
      <c r="C552" s="31"/>
      <c r="D552" s="32"/>
      <c r="E552" s="32"/>
      <c r="F552" s="32"/>
      <c r="G552" s="32"/>
      <c r="H552" s="5"/>
      <c r="I552" s="5"/>
      <c r="J552" s="5"/>
      <c r="K552" s="5"/>
      <c r="L552" s="5"/>
      <c r="M552" s="5"/>
      <c r="N552" s="5"/>
      <c r="O552" s="5"/>
      <c r="P552" s="5"/>
      <c r="Q552" s="5"/>
      <c r="R552" s="5"/>
      <c r="S552" s="5"/>
    </row>
    <row r="553" spans="1:19" ht="14" x14ac:dyDescent="0.3">
      <c r="A553" s="31"/>
      <c r="B553" s="31"/>
      <c r="C553" s="31"/>
      <c r="D553" s="32"/>
      <c r="E553" s="32"/>
      <c r="F553" s="32"/>
      <c r="G553" s="32"/>
      <c r="H553" s="5"/>
      <c r="I553" s="5"/>
      <c r="J553" s="5"/>
      <c r="K553" s="5"/>
      <c r="L553" s="5"/>
      <c r="M553" s="5"/>
      <c r="N553" s="5"/>
      <c r="O553" s="5"/>
      <c r="P553" s="5"/>
      <c r="Q553" s="5"/>
      <c r="R553" s="5"/>
      <c r="S553" s="5"/>
    </row>
    <row r="554" spans="1:19" ht="14" x14ac:dyDescent="0.3">
      <c r="A554" s="31"/>
      <c r="B554" s="31"/>
      <c r="C554" s="31"/>
      <c r="D554" s="32"/>
      <c r="E554" s="32"/>
      <c r="F554" s="32"/>
      <c r="G554" s="32"/>
      <c r="H554" s="5"/>
      <c r="I554" s="5"/>
      <c r="J554" s="5"/>
      <c r="K554" s="5"/>
      <c r="L554" s="5"/>
      <c r="M554" s="5"/>
      <c r="N554" s="5"/>
      <c r="O554" s="5"/>
      <c r="P554" s="5"/>
      <c r="Q554" s="5"/>
      <c r="R554" s="5"/>
      <c r="S554" s="5"/>
    </row>
    <row r="555" spans="1:19" ht="14" x14ac:dyDescent="0.3">
      <c r="A555" s="31"/>
      <c r="B555" s="31"/>
      <c r="C555" s="31"/>
      <c r="D555" s="32"/>
      <c r="E555" s="32"/>
      <c r="F555" s="32"/>
      <c r="G555" s="32"/>
      <c r="H555" s="5"/>
      <c r="I555" s="5"/>
      <c r="J555" s="5"/>
      <c r="K555" s="5"/>
      <c r="L555" s="5"/>
      <c r="M555" s="5"/>
      <c r="N555" s="5"/>
      <c r="O555" s="5"/>
      <c r="P555" s="5"/>
      <c r="Q555" s="5"/>
      <c r="R555" s="5"/>
      <c r="S555" s="5"/>
    </row>
    <row r="556" spans="1:19" ht="14" x14ac:dyDescent="0.3">
      <c r="A556" s="31"/>
      <c r="B556" s="31"/>
      <c r="C556" s="31"/>
      <c r="D556" s="32"/>
      <c r="E556" s="32"/>
      <c r="F556" s="32"/>
      <c r="G556" s="32"/>
      <c r="H556" s="5"/>
      <c r="I556" s="5"/>
      <c r="J556" s="5"/>
      <c r="K556" s="5"/>
      <c r="L556" s="5"/>
      <c r="M556" s="5"/>
      <c r="N556" s="5"/>
      <c r="O556" s="5"/>
      <c r="P556" s="5"/>
      <c r="Q556" s="5"/>
      <c r="R556" s="5"/>
      <c r="S556" s="5"/>
    </row>
    <row r="557" spans="1:19" ht="14" x14ac:dyDescent="0.3">
      <c r="A557" s="31"/>
      <c r="B557" s="31"/>
      <c r="C557" s="31"/>
      <c r="D557" s="32"/>
      <c r="E557" s="32"/>
      <c r="F557" s="32"/>
      <c r="G557" s="32"/>
      <c r="H557" s="5"/>
      <c r="I557" s="5"/>
      <c r="J557" s="5"/>
      <c r="K557" s="5"/>
      <c r="L557" s="5"/>
      <c r="M557" s="5"/>
      <c r="N557" s="5"/>
      <c r="O557" s="5"/>
      <c r="P557" s="5"/>
      <c r="Q557" s="5"/>
      <c r="R557" s="5"/>
      <c r="S557" s="5"/>
    </row>
    <row r="558" spans="1:19" ht="14" x14ac:dyDescent="0.3">
      <c r="A558" s="31"/>
      <c r="B558" s="31"/>
      <c r="C558" s="31"/>
      <c r="D558" s="32"/>
      <c r="E558" s="32"/>
      <c r="F558" s="32"/>
      <c r="G558" s="32"/>
      <c r="H558" s="5"/>
      <c r="I558" s="5"/>
      <c r="J558" s="5"/>
      <c r="K558" s="5"/>
      <c r="L558" s="5"/>
      <c r="M558" s="5"/>
      <c r="N558" s="5"/>
      <c r="O558" s="5"/>
      <c r="P558" s="5"/>
      <c r="Q558" s="5"/>
      <c r="R558" s="5"/>
      <c r="S558" s="5"/>
    </row>
    <row r="559" spans="1:19" ht="14" x14ac:dyDescent="0.3">
      <c r="A559" s="31"/>
      <c r="B559" s="31"/>
      <c r="C559" s="31"/>
      <c r="D559" s="32"/>
      <c r="E559" s="32"/>
      <c r="F559" s="32"/>
      <c r="G559" s="32"/>
      <c r="H559" s="5"/>
      <c r="I559" s="5"/>
      <c r="J559" s="5"/>
      <c r="K559" s="5"/>
      <c r="L559" s="5"/>
      <c r="M559" s="5"/>
      <c r="N559" s="5"/>
      <c r="O559" s="5"/>
      <c r="P559" s="5"/>
      <c r="Q559" s="5"/>
      <c r="R559" s="5"/>
      <c r="S559" s="5"/>
    </row>
    <row r="560" spans="1:19" ht="14" x14ac:dyDescent="0.3">
      <c r="A560" s="31"/>
      <c r="B560" s="31"/>
      <c r="C560" s="31"/>
      <c r="D560" s="32"/>
      <c r="E560" s="32"/>
      <c r="F560" s="32"/>
      <c r="G560" s="32"/>
      <c r="H560" s="5"/>
      <c r="I560" s="5"/>
      <c r="J560" s="5"/>
      <c r="K560" s="5"/>
      <c r="L560" s="5"/>
      <c r="M560" s="5"/>
      <c r="N560" s="5"/>
      <c r="O560" s="5"/>
      <c r="P560" s="5"/>
      <c r="Q560" s="5"/>
      <c r="R560" s="5"/>
      <c r="S560" s="5"/>
    </row>
    <row r="561" spans="1:19" ht="14" x14ac:dyDescent="0.3">
      <c r="A561" s="31"/>
      <c r="B561" s="31"/>
      <c r="C561" s="31"/>
      <c r="D561" s="32"/>
      <c r="E561" s="32"/>
      <c r="F561" s="32"/>
      <c r="G561" s="32"/>
      <c r="H561" s="5"/>
      <c r="I561" s="5"/>
      <c r="J561" s="5"/>
      <c r="K561" s="5"/>
      <c r="L561" s="5"/>
      <c r="M561" s="5"/>
      <c r="N561" s="5"/>
      <c r="O561" s="5"/>
      <c r="P561" s="5"/>
      <c r="Q561" s="5"/>
      <c r="R561" s="5"/>
      <c r="S561" s="5"/>
    </row>
    <row r="562" spans="1:19" ht="14" x14ac:dyDescent="0.3">
      <c r="A562" s="31"/>
      <c r="B562" s="31"/>
      <c r="C562" s="31"/>
      <c r="D562" s="32"/>
      <c r="E562" s="32"/>
      <c r="F562" s="32"/>
      <c r="G562" s="32"/>
      <c r="H562" s="5"/>
      <c r="I562" s="5"/>
      <c r="J562" s="5"/>
      <c r="K562" s="5"/>
      <c r="L562" s="5"/>
      <c r="M562" s="5"/>
      <c r="N562" s="5"/>
      <c r="O562" s="5"/>
      <c r="P562" s="5"/>
      <c r="Q562" s="5"/>
      <c r="R562" s="5"/>
      <c r="S562" s="5"/>
    </row>
    <row r="563" spans="1:19" ht="14" x14ac:dyDescent="0.3">
      <c r="A563" s="31"/>
      <c r="B563" s="31"/>
      <c r="C563" s="31"/>
      <c r="D563" s="32"/>
      <c r="E563" s="32"/>
      <c r="F563" s="32"/>
      <c r="G563" s="32"/>
      <c r="H563" s="5"/>
      <c r="I563" s="5"/>
      <c r="J563" s="5"/>
      <c r="K563" s="5"/>
      <c r="L563" s="5"/>
      <c r="M563" s="5"/>
      <c r="N563" s="5"/>
      <c r="O563" s="5"/>
      <c r="P563" s="5"/>
      <c r="Q563" s="5"/>
      <c r="R563" s="5"/>
      <c r="S563" s="5"/>
    </row>
    <row r="564" spans="1:19" ht="14" x14ac:dyDescent="0.3">
      <c r="A564" s="31"/>
      <c r="B564" s="31"/>
      <c r="C564" s="31"/>
      <c r="D564" s="32"/>
      <c r="E564" s="32"/>
      <c r="F564" s="32"/>
      <c r="G564" s="32"/>
      <c r="H564" s="5"/>
      <c r="I564" s="5"/>
      <c r="J564" s="5"/>
      <c r="K564" s="5"/>
      <c r="L564" s="5"/>
      <c r="M564" s="5"/>
      <c r="N564" s="5"/>
      <c r="O564" s="5"/>
      <c r="P564" s="5"/>
      <c r="Q564" s="5"/>
      <c r="R564" s="5"/>
      <c r="S564" s="5"/>
    </row>
    <row r="565" spans="1:19" ht="14" x14ac:dyDescent="0.3">
      <c r="A565" s="31"/>
      <c r="B565" s="31"/>
      <c r="C565" s="31"/>
      <c r="D565" s="32"/>
      <c r="E565" s="32"/>
      <c r="F565" s="32"/>
      <c r="G565" s="32"/>
      <c r="H565" s="5"/>
      <c r="I565" s="5"/>
      <c r="J565" s="5"/>
      <c r="K565" s="5"/>
      <c r="L565" s="5"/>
      <c r="M565" s="5"/>
      <c r="N565" s="5"/>
      <c r="O565" s="5"/>
      <c r="P565" s="5"/>
      <c r="Q565" s="5"/>
      <c r="R565" s="5"/>
      <c r="S565" s="5"/>
    </row>
    <row r="566" spans="1:19" ht="14" x14ac:dyDescent="0.3">
      <c r="A566" s="31"/>
      <c r="B566" s="31"/>
      <c r="C566" s="31"/>
      <c r="D566" s="32"/>
      <c r="E566" s="32"/>
      <c r="F566" s="32"/>
      <c r="G566" s="32"/>
      <c r="H566" s="5"/>
      <c r="I566" s="5"/>
      <c r="J566" s="5"/>
      <c r="K566" s="5"/>
      <c r="L566" s="5"/>
      <c r="M566" s="5"/>
      <c r="N566" s="5"/>
      <c r="O566" s="5"/>
      <c r="P566" s="5"/>
      <c r="Q566" s="5"/>
      <c r="R566" s="5"/>
      <c r="S566" s="5"/>
    </row>
    <row r="567" spans="1:19" ht="14" x14ac:dyDescent="0.3">
      <c r="A567" s="31"/>
      <c r="B567" s="31"/>
      <c r="C567" s="31"/>
      <c r="D567" s="32"/>
      <c r="E567" s="32"/>
      <c r="F567" s="32"/>
      <c r="G567" s="32"/>
      <c r="H567" s="5"/>
      <c r="I567" s="5"/>
      <c r="J567" s="5"/>
      <c r="K567" s="5"/>
      <c r="L567" s="5"/>
      <c r="M567" s="5"/>
      <c r="N567" s="5"/>
      <c r="O567" s="5"/>
      <c r="P567" s="5"/>
      <c r="Q567" s="5"/>
      <c r="R567" s="5"/>
      <c r="S567" s="5"/>
    </row>
    <row r="568" spans="1:19" ht="14" x14ac:dyDescent="0.3">
      <c r="A568" s="31"/>
      <c r="B568" s="31"/>
      <c r="C568" s="31"/>
      <c r="D568" s="32"/>
      <c r="E568" s="32"/>
      <c r="F568" s="32"/>
      <c r="G568" s="32"/>
      <c r="H568" s="5"/>
      <c r="I568" s="5"/>
      <c r="J568" s="5"/>
      <c r="K568" s="5"/>
      <c r="L568" s="5"/>
      <c r="M568" s="5"/>
      <c r="N568" s="5"/>
      <c r="O568" s="5"/>
      <c r="P568" s="5"/>
      <c r="Q568" s="5"/>
      <c r="R568" s="5"/>
      <c r="S568" s="5"/>
    </row>
    <row r="569" spans="1:19" ht="14" x14ac:dyDescent="0.3">
      <c r="A569" s="31"/>
      <c r="B569" s="31"/>
      <c r="C569" s="31"/>
      <c r="D569" s="32"/>
      <c r="E569" s="32"/>
      <c r="F569" s="32"/>
      <c r="G569" s="32"/>
      <c r="H569" s="5"/>
      <c r="I569" s="5"/>
      <c r="J569" s="5"/>
      <c r="K569" s="5"/>
      <c r="L569" s="5"/>
      <c r="M569" s="5"/>
      <c r="N569" s="5"/>
      <c r="O569" s="5"/>
      <c r="P569" s="5"/>
      <c r="Q569" s="5"/>
      <c r="R569" s="5"/>
      <c r="S569" s="5"/>
    </row>
    <row r="570" spans="1:19" ht="14" x14ac:dyDescent="0.3">
      <c r="A570" s="31"/>
      <c r="B570" s="31"/>
      <c r="C570" s="31"/>
      <c r="D570" s="32"/>
      <c r="E570" s="32"/>
      <c r="F570" s="32"/>
      <c r="G570" s="32"/>
      <c r="H570" s="5"/>
      <c r="I570" s="5"/>
      <c r="J570" s="5"/>
      <c r="K570" s="5"/>
      <c r="L570" s="5"/>
      <c r="M570" s="5"/>
      <c r="N570" s="5"/>
      <c r="O570" s="5"/>
      <c r="P570" s="5"/>
      <c r="Q570" s="5"/>
      <c r="R570" s="5"/>
      <c r="S570" s="5"/>
    </row>
    <row r="571" spans="1:19" ht="14" x14ac:dyDescent="0.3">
      <c r="A571" s="31"/>
      <c r="B571" s="31"/>
      <c r="C571" s="31"/>
      <c r="D571" s="32"/>
      <c r="E571" s="32"/>
      <c r="F571" s="32"/>
      <c r="G571" s="32"/>
      <c r="H571" s="5"/>
      <c r="I571" s="5"/>
      <c r="J571" s="5"/>
      <c r="K571" s="5"/>
      <c r="L571" s="5"/>
      <c r="M571" s="5"/>
      <c r="N571" s="5"/>
      <c r="O571" s="5"/>
      <c r="P571" s="5"/>
      <c r="Q571" s="5"/>
      <c r="R571" s="5"/>
      <c r="S571" s="5"/>
    </row>
    <row r="572" spans="1:19" ht="14" x14ac:dyDescent="0.3">
      <c r="A572" s="31"/>
      <c r="B572" s="31"/>
      <c r="C572" s="31"/>
      <c r="D572" s="32"/>
      <c r="E572" s="32"/>
      <c r="F572" s="32"/>
      <c r="G572" s="32"/>
      <c r="H572" s="5"/>
      <c r="I572" s="5"/>
      <c r="J572" s="5"/>
      <c r="K572" s="5"/>
      <c r="L572" s="5"/>
      <c r="M572" s="5"/>
      <c r="N572" s="5"/>
      <c r="O572" s="5"/>
      <c r="P572" s="5"/>
      <c r="Q572" s="5"/>
      <c r="R572" s="5"/>
      <c r="S572" s="5"/>
    </row>
    <row r="573" spans="1:19" ht="14" x14ac:dyDescent="0.3">
      <c r="A573" s="31"/>
      <c r="B573" s="31"/>
      <c r="C573" s="31"/>
      <c r="D573" s="32"/>
      <c r="E573" s="32"/>
      <c r="F573" s="32"/>
      <c r="G573" s="32"/>
      <c r="H573" s="5"/>
      <c r="I573" s="5"/>
      <c r="J573" s="5"/>
      <c r="K573" s="5"/>
      <c r="L573" s="5"/>
      <c r="M573" s="5"/>
      <c r="N573" s="5"/>
      <c r="O573" s="5"/>
      <c r="P573" s="5"/>
      <c r="Q573" s="5"/>
      <c r="R573" s="5"/>
      <c r="S573" s="5"/>
    </row>
    <row r="574" spans="1:19" ht="14" x14ac:dyDescent="0.3">
      <c r="A574" s="31"/>
      <c r="B574" s="31"/>
      <c r="C574" s="31"/>
      <c r="D574" s="32"/>
      <c r="E574" s="32"/>
      <c r="F574" s="32"/>
      <c r="G574" s="32"/>
      <c r="H574" s="5"/>
      <c r="I574" s="5"/>
      <c r="J574" s="5"/>
      <c r="K574" s="5"/>
      <c r="L574" s="5"/>
      <c r="M574" s="5"/>
      <c r="N574" s="5"/>
      <c r="O574" s="5"/>
      <c r="P574" s="5"/>
      <c r="Q574" s="5"/>
      <c r="R574" s="5"/>
      <c r="S574" s="5"/>
    </row>
    <row r="575" spans="1:19" ht="14" x14ac:dyDescent="0.3">
      <c r="A575" s="31"/>
      <c r="B575" s="31"/>
      <c r="C575" s="31"/>
      <c r="D575" s="32"/>
      <c r="E575" s="32"/>
      <c r="F575" s="32"/>
      <c r="G575" s="32"/>
      <c r="H575" s="5"/>
      <c r="I575" s="5"/>
      <c r="J575" s="5"/>
      <c r="K575" s="5"/>
      <c r="L575" s="5"/>
      <c r="M575" s="5"/>
      <c r="N575" s="5"/>
      <c r="O575" s="5"/>
      <c r="P575" s="5"/>
      <c r="Q575" s="5"/>
      <c r="R575" s="5"/>
      <c r="S575" s="5"/>
    </row>
    <row r="576" spans="1:19" ht="14" x14ac:dyDescent="0.3">
      <c r="A576" s="31"/>
      <c r="B576" s="31"/>
      <c r="C576" s="31"/>
      <c r="D576" s="32"/>
      <c r="E576" s="32"/>
      <c r="F576" s="32"/>
      <c r="G576" s="32"/>
      <c r="H576" s="5"/>
      <c r="I576" s="5"/>
      <c r="J576" s="5"/>
      <c r="K576" s="5"/>
      <c r="L576" s="5"/>
      <c r="M576" s="5"/>
      <c r="N576" s="5"/>
      <c r="O576" s="5"/>
      <c r="P576" s="5"/>
      <c r="Q576" s="5"/>
      <c r="R576" s="5"/>
      <c r="S576" s="5"/>
    </row>
    <row r="577" spans="1:19" ht="14" x14ac:dyDescent="0.3">
      <c r="A577" s="31"/>
      <c r="B577" s="31"/>
      <c r="C577" s="31"/>
      <c r="D577" s="32"/>
      <c r="E577" s="32"/>
      <c r="F577" s="32"/>
      <c r="G577" s="32"/>
      <c r="H577" s="5"/>
      <c r="I577" s="5"/>
      <c r="J577" s="5"/>
      <c r="K577" s="5"/>
      <c r="L577" s="5"/>
      <c r="M577" s="5"/>
      <c r="N577" s="5"/>
      <c r="O577" s="5"/>
      <c r="P577" s="5"/>
      <c r="Q577" s="5"/>
      <c r="R577" s="5"/>
      <c r="S577" s="5"/>
    </row>
    <row r="578" spans="1:19" ht="14" x14ac:dyDescent="0.3">
      <c r="A578" s="31"/>
      <c r="B578" s="31"/>
      <c r="C578" s="31"/>
      <c r="D578" s="32"/>
      <c r="E578" s="32"/>
      <c r="F578" s="32"/>
      <c r="G578" s="32"/>
      <c r="H578" s="5"/>
      <c r="I578" s="5"/>
      <c r="J578" s="5"/>
      <c r="K578" s="5"/>
      <c r="L578" s="5"/>
      <c r="M578" s="5"/>
      <c r="N578" s="5"/>
      <c r="O578" s="5"/>
      <c r="P578" s="5"/>
      <c r="Q578" s="5"/>
      <c r="R578" s="5"/>
      <c r="S578" s="5"/>
    </row>
    <row r="579" spans="1:19" ht="14" x14ac:dyDescent="0.3">
      <c r="A579" s="31"/>
      <c r="B579" s="31"/>
      <c r="C579" s="31"/>
      <c r="D579" s="32"/>
      <c r="E579" s="32"/>
      <c r="F579" s="32"/>
      <c r="G579" s="32"/>
      <c r="H579" s="5"/>
      <c r="I579" s="5"/>
      <c r="J579" s="5"/>
      <c r="K579" s="5"/>
      <c r="L579" s="5"/>
      <c r="M579" s="5"/>
      <c r="N579" s="5"/>
      <c r="O579" s="5"/>
      <c r="P579" s="5"/>
      <c r="Q579" s="5"/>
      <c r="R579" s="5"/>
      <c r="S579" s="5"/>
    </row>
    <row r="580" spans="1:19" ht="14" x14ac:dyDescent="0.3">
      <c r="A580" s="31"/>
      <c r="B580" s="31"/>
      <c r="C580" s="31"/>
      <c r="D580" s="32"/>
      <c r="E580" s="32"/>
      <c r="F580" s="32"/>
      <c r="G580" s="32"/>
      <c r="H580" s="5"/>
      <c r="I580" s="5"/>
      <c r="J580" s="5"/>
      <c r="K580" s="5"/>
      <c r="L580" s="5"/>
      <c r="M580" s="5"/>
      <c r="N580" s="5"/>
      <c r="O580" s="5"/>
      <c r="P580" s="5"/>
      <c r="Q580" s="5"/>
      <c r="R580" s="5"/>
      <c r="S580" s="5"/>
    </row>
    <row r="581" spans="1:19" ht="14" x14ac:dyDescent="0.3">
      <c r="A581" s="31"/>
      <c r="B581" s="31"/>
      <c r="C581" s="31"/>
      <c r="D581" s="32"/>
      <c r="E581" s="32"/>
      <c r="F581" s="32"/>
      <c r="G581" s="32"/>
      <c r="H581" s="5"/>
      <c r="I581" s="5"/>
      <c r="J581" s="5"/>
      <c r="K581" s="5"/>
      <c r="L581" s="5"/>
      <c r="M581" s="5"/>
      <c r="N581" s="5"/>
      <c r="O581" s="5"/>
      <c r="P581" s="5"/>
      <c r="Q581" s="5"/>
      <c r="R581" s="5"/>
      <c r="S581" s="5"/>
    </row>
    <row r="582" spans="1:19" ht="14" x14ac:dyDescent="0.3">
      <c r="A582" s="31"/>
      <c r="B582" s="31"/>
      <c r="C582" s="31"/>
      <c r="D582" s="32"/>
      <c r="E582" s="32"/>
      <c r="F582" s="32"/>
      <c r="G582" s="32"/>
      <c r="H582" s="5"/>
      <c r="I582" s="5"/>
      <c r="J582" s="5"/>
      <c r="K582" s="5"/>
      <c r="L582" s="5"/>
      <c r="M582" s="5"/>
      <c r="N582" s="5"/>
      <c r="O582" s="5"/>
      <c r="P582" s="5"/>
      <c r="Q582" s="5"/>
      <c r="R582" s="5"/>
      <c r="S582" s="5"/>
    </row>
    <row r="583" spans="1:19" ht="14" x14ac:dyDescent="0.3">
      <c r="A583" s="31"/>
      <c r="B583" s="31"/>
      <c r="C583" s="31"/>
      <c r="D583" s="32"/>
      <c r="E583" s="32"/>
      <c r="F583" s="32"/>
      <c r="G583" s="32"/>
      <c r="H583" s="5"/>
      <c r="I583" s="5"/>
      <c r="J583" s="5"/>
      <c r="K583" s="5"/>
      <c r="L583" s="5"/>
      <c r="M583" s="5"/>
      <c r="N583" s="5"/>
      <c r="O583" s="5"/>
      <c r="P583" s="5"/>
      <c r="Q583" s="5"/>
      <c r="R583" s="5"/>
      <c r="S583" s="5"/>
    </row>
    <row r="584" spans="1:19" ht="14" x14ac:dyDescent="0.3">
      <c r="A584" s="31"/>
      <c r="B584" s="31"/>
      <c r="C584" s="31"/>
      <c r="D584" s="32"/>
      <c r="E584" s="32"/>
      <c r="F584" s="32"/>
      <c r="G584" s="32"/>
      <c r="H584" s="5"/>
      <c r="I584" s="5"/>
      <c r="J584" s="5"/>
      <c r="K584" s="5"/>
      <c r="L584" s="5"/>
      <c r="M584" s="5"/>
      <c r="N584" s="5"/>
      <c r="O584" s="5"/>
      <c r="P584" s="5"/>
      <c r="Q584" s="5"/>
      <c r="R584" s="5"/>
      <c r="S584" s="5"/>
    </row>
    <row r="585" spans="1:19" ht="14" x14ac:dyDescent="0.3">
      <c r="A585" s="31"/>
      <c r="B585" s="31"/>
      <c r="C585" s="31"/>
      <c r="D585" s="32"/>
      <c r="E585" s="32"/>
      <c r="F585" s="32"/>
      <c r="G585" s="32"/>
      <c r="H585" s="5"/>
      <c r="I585" s="5"/>
      <c r="J585" s="5"/>
      <c r="K585" s="5"/>
      <c r="L585" s="5"/>
      <c r="M585" s="5"/>
      <c r="N585" s="5"/>
      <c r="O585" s="5"/>
      <c r="P585" s="5"/>
      <c r="Q585" s="5"/>
      <c r="R585" s="5"/>
      <c r="S585" s="5"/>
    </row>
    <row r="586" spans="1:19" ht="14" x14ac:dyDescent="0.3">
      <c r="A586" s="31"/>
      <c r="B586" s="31"/>
      <c r="C586" s="31"/>
      <c r="D586" s="32"/>
      <c r="E586" s="32"/>
      <c r="F586" s="32"/>
      <c r="G586" s="32"/>
      <c r="H586" s="5"/>
      <c r="I586" s="5"/>
      <c r="J586" s="5"/>
      <c r="K586" s="5"/>
      <c r="L586" s="5"/>
      <c r="M586" s="5"/>
      <c r="N586" s="5"/>
      <c r="O586" s="5"/>
      <c r="P586" s="5"/>
      <c r="Q586" s="5"/>
      <c r="R586" s="5"/>
      <c r="S586" s="5"/>
    </row>
    <row r="587" spans="1:19" ht="14" x14ac:dyDescent="0.3">
      <c r="A587" s="31"/>
      <c r="B587" s="31"/>
      <c r="C587" s="31"/>
      <c r="D587" s="32"/>
      <c r="E587" s="32"/>
      <c r="F587" s="32"/>
      <c r="G587" s="32"/>
      <c r="H587" s="5"/>
      <c r="I587" s="5"/>
      <c r="J587" s="5"/>
      <c r="K587" s="5"/>
      <c r="L587" s="5"/>
      <c r="M587" s="5"/>
      <c r="N587" s="5"/>
      <c r="O587" s="5"/>
      <c r="P587" s="5"/>
      <c r="Q587" s="5"/>
      <c r="R587" s="5"/>
      <c r="S587" s="5"/>
    </row>
    <row r="588" spans="1:19" ht="14" x14ac:dyDescent="0.3">
      <c r="A588" s="31"/>
      <c r="B588" s="31"/>
      <c r="C588" s="31"/>
      <c r="D588" s="32"/>
      <c r="E588" s="32"/>
      <c r="F588" s="32"/>
      <c r="G588" s="32"/>
      <c r="H588" s="5"/>
      <c r="I588" s="5"/>
      <c r="J588" s="5"/>
      <c r="K588" s="5"/>
      <c r="L588" s="5"/>
      <c r="M588" s="5"/>
      <c r="N588" s="5"/>
      <c r="O588" s="5"/>
      <c r="P588" s="5"/>
      <c r="Q588" s="5"/>
      <c r="R588" s="5"/>
      <c r="S588" s="5"/>
    </row>
    <row r="589" spans="1:19" ht="14" x14ac:dyDescent="0.3">
      <c r="A589" s="31"/>
      <c r="B589" s="31"/>
      <c r="C589" s="31"/>
      <c r="D589" s="32"/>
      <c r="E589" s="32"/>
      <c r="F589" s="32"/>
      <c r="G589" s="32"/>
      <c r="H589" s="5"/>
      <c r="I589" s="5"/>
      <c r="J589" s="5"/>
      <c r="K589" s="5"/>
      <c r="L589" s="5"/>
      <c r="M589" s="5"/>
      <c r="N589" s="5"/>
      <c r="O589" s="5"/>
      <c r="P589" s="5"/>
      <c r="Q589" s="5"/>
      <c r="R589" s="5"/>
      <c r="S589" s="5"/>
    </row>
    <row r="590" spans="1:19" ht="14" x14ac:dyDescent="0.3">
      <c r="A590" s="31"/>
      <c r="B590" s="31"/>
      <c r="C590" s="31"/>
      <c r="D590" s="32"/>
      <c r="E590" s="32"/>
      <c r="F590" s="32"/>
      <c r="G590" s="32"/>
      <c r="H590" s="5"/>
      <c r="I590" s="5"/>
      <c r="J590" s="5"/>
      <c r="K590" s="5"/>
      <c r="L590" s="5"/>
      <c r="M590" s="5"/>
      <c r="N590" s="5"/>
      <c r="O590" s="5"/>
      <c r="P590" s="5"/>
      <c r="Q590" s="5"/>
      <c r="R590" s="5"/>
      <c r="S590" s="5"/>
    </row>
    <row r="591" spans="1:19" ht="14" x14ac:dyDescent="0.3">
      <c r="A591" s="31"/>
      <c r="B591" s="31"/>
      <c r="C591" s="31"/>
      <c r="D591" s="32"/>
      <c r="E591" s="32"/>
      <c r="F591" s="32"/>
      <c r="G591" s="32"/>
      <c r="H591" s="5"/>
      <c r="I591" s="5"/>
      <c r="J591" s="5"/>
      <c r="K591" s="5"/>
      <c r="L591" s="5"/>
      <c r="M591" s="5"/>
      <c r="N591" s="5"/>
      <c r="O591" s="5"/>
      <c r="P591" s="5"/>
      <c r="Q591" s="5"/>
      <c r="R591" s="5"/>
      <c r="S591" s="5"/>
    </row>
    <row r="592" spans="1:19" ht="14" x14ac:dyDescent="0.3">
      <c r="A592" s="31"/>
      <c r="B592" s="31"/>
      <c r="C592" s="31"/>
      <c r="D592" s="32"/>
      <c r="E592" s="32"/>
      <c r="F592" s="32"/>
      <c r="G592" s="32"/>
      <c r="H592" s="5"/>
      <c r="I592" s="5"/>
      <c r="J592" s="5"/>
      <c r="K592" s="5"/>
      <c r="L592" s="5"/>
      <c r="M592" s="5"/>
      <c r="N592" s="5"/>
      <c r="O592" s="5"/>
      <c r="P592" s="5"/>
      <c r="Q592" s="5"/>
      <c r="R592" s="5"/>
      <c r="S592" s="5"/>
    </row>
    <row r="593" spans="1:19" ht="14" x14ac:dyDescent="0.3">
      <c r="A593" s="31"/>
      <c r="B593" s="31"/>
      <c r="C593" s="31"/>
      <c r="D593" s="32"/>
      <c r="E593" s="32"/>
      <c r="F593" s="32"/>
      <c r="G593" s="32"/>
      <c r="H593" s="5"/>
      <c r="I593" s="5"/>
      <c r="J593" s="5"/>
      <c r="K593" s="5"/>
      <c r="L593" s="5"/>
      <c r="M593" s="5"/>
      <c r="N593" s="5"/>
      <c r="O593" s="5"/>
      <c r="P593" s="5"/>
      <c r="Q593" s="5"/>
      <c r="R593" s="5"/>
      <c r="S593" s="5"/>
    </row>
    <row r="594" spans="1:19" ht="14" x14ac:dyDescent="0.3">
      <c r="A594" s="31"/>
      <c r="B594" s="31"/>
      <c r="C594" s="31"/>
      <c r="D594" s="32"/>
      <c r="E594" s="32"/>
      <c r="F594" s="32"/>
      <c r="G594" s="32"/>
      <c r="H594" s="5"/>
      <c r="I594" s="5"/>
      <c r="J594" s="5"/>
      <c r="K594" s="5"/>
      <c r="L594" s="5"/>
      <c r="M594" s="5"/>
      <c r="N594" s="5"/>
      <c r="O594" s="5"/>
      <c r="P594" s="5"/>
      <c r="Q594" s="5"/>
      <c r="R594" s="5"/>
      <c r="S594" s="5"/>
    </row>
    <row r="595" spans="1:19" ht="14" x14ac:dyDescent="0.3">
      <c r="A595" s="31"/>
      <c r="B595" s="31"/>
      <c r="C595" s="31"/>
      <c r="D595" s="32"/>
      <c r="E595" s="32"/>
      <c r="F595" s="32"/>
      <c r="G595" s="32"/>
      <c r="H595" s="5"/>
      <c r="I595" s="5"/>
      <c r="J595" s="5"/>
      <c r="K595" s="5"/>
      <c r="L595" s="5"/>
      <c r="M595" s="5"/>
      <c r="N595" s="5"/>
      <c r="O595" s="5"/>
      <c r="P595" s="5"/>
      <c r="Q595" s="5"/>
      <c r="R595" s="5"/>
      <c r="S595" s="5"/>
    </row>
    <row r="596" spans="1:19" ht="14" x14ac:dyDescent="0.3">
      <c r="A596" s="31"/>
      <c r="B596" s="31"/>
      <c r="C596" s="31"/>
      <c r="D596" s="32"/>
      <c r="E596" s="32"/>
      <c r="F596" s="32"/>
      <c r="G596" s="32"/>
      <c r="H596" s="5"/>
      <c r="I596" s="5"/>
      <c r="J596" s="5"/>
      <c r="K596" s="5"/>
      <c r="L596" s="5"/>
      <c r="M596" s="5"/>
      <c r="N596" s="5"/>
      <c r="O596" s="5"/>
      <c r="P596" s="5"/>
      <c r="Q596" s="5"/>
      <c r="R596" s="5"/>
      <c r="S596" s="5"/>
    </row>
    <row r="597" spans="1:19" ht="14" x14ac:dyDescent="0.3">
      <c r="A597" s="31"/>
      <c r="B597" s="31"/>
      <c r="C597" s="31"/>
      <c r="D597" s="32"/>
      <c r="E597" s="32"/>
      <c r="F597" s="32"/>
      <c r="G597" s="32"/>
      <c r="H597" s="5"/>
      <c r="I597" s="5"/>
      <c r="J597" s="5"/>
      <c r="K597" s="5"/>
      <c r="L597" s="5"/>
      <c r="M597" s="5"/>
      <c r="N597" s="5"/>
      <c r="O597" s="5"/>
      <c r="P597" s="5"/>
      <c r="Q597" s="5"/>
      <c r="R597" s="5"/>
      <c r="S597" s="5"/>
    </row>
    <row r="598" spans="1:19" ht="14" x14ac:dyDescent="0.3">
      <c r="A598" s="31"/>
      <c r="B598" s="31"/>
      <c r="C598" s="31"/>
      <c r="D598" s="32"/>
      <c r="E598" s="32"/>
      <c r="F598" s="32"/>
      <c r="G598" s="32"/>
      <c r="H598" s="5"/>
      <c r="I598" s="5"/>
      <c r="J598" s="5"/>
      <c r="K598" s="5"/>
      <c r="L598" s="5"/>
      <c r="M598" s="5"/>
      <c r="N598" s="5"/>
      <c r="O598" s="5"/>
      <c r="P598" s="5"/>
      <c r="Q598" s="5"/>
      <c r="R598" s="5"/>
      <c r="S598" s="5"/>
    </row>
    <row r="599" spans="1:19" ht="14" x14ac:dyDescent="0.3">
      <c r="A599" s="31"/>
      <c r="B599" s="31"/>
      <c r="C599" s="31"/>
      <c r="D599" s="32"/>
      <c r="E599" s="32"/>
      <c r="F599" s="32"/>
      <c r="G599" s="32"/>
      <c r="H599" s="5"/>
      <c r="I599" s="5"/>
      <c r="J599" s="5"/>
      <c r="K599" s="5"/>
      <c r="L599" s="5"/>
      <c r="M599" s="5"/>
      <c r="N599" s="5"/>
      <c r="O599" s="5"/>
      <c r="P599" s="5"/>
      <c r="Q599" s="5"/>
      <c r="R599" s="5"/>
      <c r="S599" s="5"/>
    </row>
    <row r="600" spans="1:19" ht="14" x14ac:dyDescent="0.3">
      <c r="A600" s="31"/>
      <c r="B600" s="31"/>
      <c r="C600" s="31"/>
      <c r="D600" s="32"/>
      <c r="E600" s="32"/>
      <c r="F600" s="32"/>
      <c r="G600" s="32"/>
      <c r="H600" s="5"/>
      <c r="I600" s="5"/>
      <c r="J600" s="5"/>
      <c r="K600" s="5"/>
      <c r="L600" s="5"/>
      <c r="M600" s="5"/>
      <c r="N600" s="5"/>
      <c r="O600" s="5"/>
      <c r="P600" s="5"/>
      <c r="Q600" s="5"/>
      <c r="R600" s="5"/>
      <c r="S600" s="5"/>
    </row>
    <row r="601" spans="1:19" ht="14" x14ac:dyDescent="0.3">
      <c r="A601" s="31"/>
      <c r="B601" s="31"/>
      <c r="C601" s="31"/>
      <c r="D601" s="32"/>
      <c r="E601" s="32"/>
      <c r="F601" s="32"/>
      <c r="G601" s="32"/>
      <c r="H601" s="5"/>
      <c r="I601" s="5"/>
      <c r="J601" s="5"/>
      <c r="K601" s="5"/>
      <c r="L601" s="5"/>
      <c r="M601" s="5"/>
      <c r="N601" s="5"/>
      <c r="O601" s="5"/>
      <c r="P601" s="5"/>
      <c r="Q601" s="5"/>
      <c r="R601" s="5"/>
      <c r="S601" s="5"/>
    </row>
    <row r="602" spans="1:19" ht="14" x14ac:dyDescent="0.3">
      <c r="A602" s="31"/>
      <c r="B602" s="31"/>
      <c r="C602" s="31"/>
      <c r="D602" s="32"/>
      <c r="E602" s="32"/>
      <c r="F602" s="32"/>
      <c r="G602" s="32"/>
      <c r="H602" s="5"/>
      <c r="I602" s="5"/>
      <c r="J602" s="5"/>
      <c r="K602" s="5"/>
      <c r="L602" s="5"/>
      <c r="M602" s="5"/>
      <c r="N602" s="5"/>
      <c r="O602" s="5"/>
      <c r="P602" s="5"/>
      <c r="Q602" s="5"/>
      <c r="R602" s="5"/>
      <c r="S602" s="5"/>
    </row>
    <row r="603" spans="1:19" ht="14" x14ac:dyDescent="0.3">
      <c r="A603" s="31"/>
      <c r="B603" s="31"/>
      <c r="C603" s="31"/>
      <c r="D603" s="32"/>
      <c r="E603" s="32"/>
      <c r="F603" s="32"/>
      <c r="G603" s="32"/>
      <c r="H603" s="5"/>
      <c r="I603" s="5"/>
      <c r="J603" s="5"/>
      <c r="K603" s="5"/>
      <c r="L603" s="5"/>
      <c r="M603" s="5"/>
      <c r="N603" s="5"/>
      <c r="O603" s="5"/>
      <c r="P603" s="5"/>
      <c r="Q603" s="5"/>
      <c r="R603" s="5"/>
      <c r="S603" s="5"/>
    </row>
    <row r="604" spans="1:19" ht="14" x14ac:dyDescent="0.3">
      <c r="A604" s="31"/>
      <c r="B604" s="31"/>
      <c r="C604" s="31"/>
      <c r="D604" s="32"/>
      <c r="E604" s="32"/>
      <c r="F604" s="32"/>
      <c r="G604" s="32"/>
      <c r="H604" s="5"/>
      <c r="I604" s="5"/>
      <c r="J604" s="5"/>
      <c r="K604" s="5"/>
      <c r="L604" s="5"/>
      <c r="M604" s="5"/>
      <c r="N604" s="5"/>
      <c r="O604" s="5"/>
      <c r="P604" s="5"/>
      <c r="Q604" s="5"/>
      <c r="R604" s="5"/>
      <c r="S604" s="5"/>
    </row>
    <row r="605" spans="1:19" ht="14" x14ac:dyDescent="0.3">
      <c r="A605" s="31"/>
      <c r="B605" s="31"/>
      <c r="C605" s="31"/>
      <c r="D605" s="32"/>
      <c r="E605" s="32"/>
      <c r="F605" s="32"/>
      <c r="G605" s="32"/>
      <c r="H605" s="5"/>
      <c r="I605" s="5"/>
      <c r="J605" s="5"/>
      <c r="K605" s="5"/>
      <c r="L605" s="5"/>
      <c r="M605" s="5"/>
      <c r="N605" s="5"/>
      <c r="O605" s="5"/>
      <c r="P605" s="5"/>
      <c r="Q605" s="5"/>
      <c r="R605" s="5"/>
      <c r="S605" s="5"/>
    </row>
    <row r="606" spans="1:19" ht="14" x14ac:dyDescent="0.3">
      <c r="A606" s="31"/>
      <c r="B606" s="31"/>
      <c r="C606" s="31"/>
      <c r="D606" s="32"/>
      <c r="E606" s="32"/>
      <c r="F606" s="32"/>
      <c r="G606" s="32"/>
      <c r="H606" s="5"/>
      <c r="I606" s="5"/>
      <c r="J606" s="5"/>
      <c r="K606" s="5"/>
      <c r="L606" s="5"/>
      <c r="M606" s="5"/>
      <c r="N606" s="5"/>
      <c r="O606" s="5"/>
      <c r="P606" s="5"/>
      <c r="Q606" s="5"/>
      <c r="R606" s="5"/>
      <c r="S606" s="5"/>
    </row>
    <row r="607" spans="1:19" ht="14" x14ac:dyDescent="0.3">
      <c r="A607" s="31"/>
      <c r="B607" s="31"/>
      <c r="C607" s="31"/>
      <c r="D607" s="32"/>
      <c r="E607" s="32"/>
      <c r="F607" s="32"/>
      <c r="G607" s="32"/>
      <c r="H607" s="5"/>
      <c r="I607" s="5"/>
      <c r="J607" s="5"/>
      <c r="K607" s="5"/>
      <c r="L607" s="5"/>
      <c r="M607" s="5"/>
      <c r="N607" s="5"/>
      <c r="O607" s="5"/>
      <c r="P607" s="5"/>
      <c r="Q607" s="5"/>
      <c r="R607" s="5"/>
      <c r="S607" s="5"/>
    </row>
    <row r="608" spans="1:19" ht="14" x14ac:dyDescent="0.3">
      <c r="A608" s="31"/>
      <c r="B608" s="31"/>
      <c r="C608" s="31"/>
      <c r="D608" s="32"/>
      <c r="E608" s="32"/>
      <c r="F608" s="32"/>
      <c r="G608" s="32"/>
      <c r="H608" s="5"/>
      <c r="I608" s="5"/>
      <c r="J608" s="5"/>
      <c r="K608" s="5"/>
      <c r="L608" s="5"/>
      <c r="M608" s="5"/>
      <c r="N608" s="5"/>
      <c r="O608" s="5"/>
      <c r="P608" s="5"/>
      <c r="Q608" s="5"/>
      <c r="R608" s="5"/>
      <c r="S608" s="5"/>
    </row>
    <row r="609" spans="1:19" ht="14" x14ac:dyDescent="0.3">
      <c r="A609" s="24"/>
      <c r="B609" s="24"/>
      <c r="C609" s="24"/>
      <c r="D609" s="25"/>
      <c r="E609" s="25"/>
      <c r="F609" s="25"/>
      <c r="G609" s="25"/>
      <c r="H609" s="5"/>
      <c r="I609" s="5"/>
      <c r="J609" s="5"/>
      <c r="K609" s="5"/>
      <c r="L609" s="5"/>
      <c r="M609" s="5"/>
      <c r="N609" s="5"/>
      <c r="O609" s="5"/>
      <c r="P609" s="5"/>
      <c r="Q609" s="5"/>
      <c r="R609" s="5"/>
      <c r="S609" s="5"/>
    </row>
    <row r="610" spans="1:19" ht="14" x14ac:dyDescent="0.3">
      <c r="A610" s="24"/>
      <c r="B610" s="24"/>
      <c r="C610" s="24"/>
      <c r="D610" s="25"/>
      <c r="E610" s="25"/>
      <c r="F610" s="25"/>
      <c r="G610" s="25"/>
      <c r="H610" s="5"/>
      <c r="I610" s="5"/>
      <c r="J610" s="5"/>
      <c r="K610" s="5"/>
      <c r="L610" s="5"/>
      <c r="M610" s="5"/>
      <c r="N610" s="5"/>
      <c r="O610" s="5"/>
      <c r="P610" s="5"/>
      <c r="Q610" s="5"/>
      <c r="R610" s="5"/>
      <c r="S610" s="5"/>
    </row>
    <row r="611" spans="1:19" ht="14" x14ac:dyDescent="0.3">
      <c r="A611" s="24"/>
      <c r="B611" s="24"/>
      <c r="C611" s="24"/>
      <c r="D611" s="25"/>
      <c r="E611" s="25"/>
      <c r="F611" s="25"/>
      <c r="G611" s="25"/>
      <c r="H611" s="5"/>
      <c r="I611" s="5"/>
      <c r="J611" s="5"/>
      <c r="K611" s="5"/>
      <c r="L611" s="5"/>
      <c r="M611" s="5"/>
      <c r="N611" s="5"/>
      <c r="O611" s="5"/>
      <c r="P611" s="5"/>
      <c r="Q611" s="5"/>
      <c r="R611" s="5"/>
      <c r="S611" s="5"/>
    </row>
    <row r="612" spans="1:19" ht="14" x14ac:dyDescent="0.3">
      <c r="A612" s="24"/>
      <c r="B612" s="24"/>
      <c r="C612" s="24"/>
      <c r="D612" s="25"/>
      <c r="E612" s="25"/>
      <c r="F612" s="25"/>
      <c r="G612" s="25"/>
      <c r="H612" s="5"/>
      <c r="I612" s="5"/>
      <c r="J612" s="5"/>
      <c r="K612" s="5"/>
      <c r="L612" s="5"/>
      <c r="M612" s="5"/>
      <c r="N612" s="5"/>
      <c r="O612" s="5"/>
      <c r="P612" s="5"/>
      <c r="Q612" s="5"/>
      <c r="R612" s="5"/>
      <c r="S612" s="5"/>
    </row>
    <row r="613" spans="1:19" ht="14" x14ac:dyDescent="0.3">
      <c r="A613" s="24"/>
      <c r="B613" s="24"/>
      <c r="C613" s="24"/>
      <c r="D613" s="25"/>
      <c r="E613" s="25"/>
      <c r="F613" s="25"/>
      <c r="G613" s="25"/>
      <c r="H613" s="5"/>
      <c r="I613" s="5"/>
      <c r="J613" s="5"/>
      <c r="K613" s="5"/>
      <c r="L613" s="5"/>
      <c r="M613" s="5"/>
      <c r="N613" s="5"/>
      <c r="O613" s="5"/>
      <c r="P613" s="5"/>
      <c r="Q613" s="5"/>
      <c r="R613" s="5"/>
      <c r="S613" s="5"/>
    </row>
    <row r="614" spans="1:19" ht="14" x14ac:dyDescent="0.3">
      <c r="A614" s="24"/>
      <c r="B614" s="24"/>
      <c r="C614" s="24"/>
      <c r="D614" s="25"/>
      <c r="E614" s="25"/>
      <c r="F614" s="25"/>
      <c r="G614" s="25"/>
      <c r="H614" s="5"/>
      <c r="I614" s="5"/>
      <c r="J614" s="5"/>
      <c r="K614" s="5"/>
      <c r="L614" s="5"/>
      <c r="M614" s="5"/>
      <c r="N614" s="5"/>
      <c r="O614" s="5"/>
      <c r="P614" s="5"/>
      <c r="Q614" s="5"/>
      <c r="R614" s="5"/>
      <c r="S614" s="5"/>
    </row>
    <row r="615" spans="1:19" ht="14" x14ac:dyDescent="0.3">
      <c r="A615" s="24"/>
      <c r="B615" s="24"/>
      <c r="C615" s="24"/>
      <c r="D615" s="25"/>
      <c r="E615" s="25"/>
      <c r="F615" s="25"/>
      <c r="G615" s="25"/>
      <c r="H615" s="5"/>
      <c r="I615" s="5"/>
      <c r="J615" s="5"/>
      <c r="K615" s="5"/>
      <c r="L615" s="5"/>
      <c r="M615" s="5"/>
      <c r="N615" s="5"/>
      <c r="O615" s="5"/>
      <c r="P615" s="5"/>
      <c r="Q615" s="5"/>
      <c r="R615" s="5"/>
      <c r="S615" s="5"/>
    </row>
    <row r="616" spans="1:19" ht="14" x14ac:dyDescent="0.3">
      <c r="A616" s="24"/>
      <c r="B616" s="24"/>
      <c r="C616" s="24"/>
      <c r="D616" s="25"/>
      <c r="E616" s="25"/>
      <c r="F616" s="25"/>
      <c r="G616" s="25"/>
      <c r="H616" s="5"/>
      <c r="I616" s="5"/>
      <c r="J616" s="5"/>
      <c r="K616" s="5"/>
      <c r="L616" s="5"/>
      <c r="M616" s="5"/>
      <c r="N616" s="5"/>
      <c r="O616" s="5"/>
      <c r="P616" s="5"/>
      <c r="Q616" s="5"/>
      <c r="R616" s="5"/>
      <c r="S616" s="5"/>
    </row>
    <row r="617" spans="1:19" ht="14" x14ac:dyDescent="0.3">
      <c r="A617" s="24"/>
      <c r="B617" s="24"/>
      <c r="C617" s="24"/>
      <c r="D617" s="25"/>
      <c r="E617" s="25"/>
      <c r="F617" s="25"/>
      <c r="G617" s="25"/>
      <c r="H617" s="5"/>
      <c r="I617" s="5"/>
      <c r="J617" s="5"/>
      <c r="K617" s="5"/>
      <c r="L617" s="5"/>
      <c r="M617" s="5"/>
      <c r="N617" s="5"/>
      <c r="O617" s="5"/>
      <c r="P617" s="5"/>
      <c r="Q617" s="5"/>
      <c r="R617" s="5"/>
      <c r="S617" s="5"/>
    </row>
    <row r="618" spans="1:19" ht="14" x14ac:dyDescent="0.3">
      <c r="A618" s="24"/>
      <c r="B618" s="24"/>
      <c r="C618" s="24"/>
      <c r="D618" s="25"/>
      <c r="E618" s="25"/>
      <c r="F618" s="25"/>
      <c r="G618" s="25"/>
      <c r="H618" s="5"/>
      <c r="I618" s="5"/>
      <c r="J618" s="5"/>
      <c r="K618" s="5"/>
      <c r="L618" s="5"/>
      <c r="M618" s="5"/>
      <c r="N618" s="5"/>
      <c r="O618" s="5"/>
      <c r="P618" s="5"/>
      <c r="Q618" s="5"/>
      <c r="R618" s="5"/>
      <c r="S618" s="5"/>
    </row>
    <row r="619" spans="1:19" ht="14" x14ac:dyDescent="0.3">
      <c r="A619" s="24"/>
      <c r="B619" s="24"/>
      <c r="C619" s="24"/>
      <c r="D619" s="25"/>
      <c r="E619" s="25"/>
      <c r="F619" s="25"/>
      <c r="G619" s="25"/>
      <c r="H619" s="5"/>
      <c r="I619" s="5"/>
      <c r="J619" s="5"/>
      <c r="K619" s="5"/>
      <c r="L619" s="5"/>
      <c r="M619" s="5"/>
      <c r="N619" s="5"/>
      <c r="O619" s="5"/>
      <c r="P619" s="5"/>
      <c r="Q619" s="5"/>
      <c r="R619" s="5"/>
      <c r="S619" s="5"/>
    </row>
    <row r="620" spans="1:19" ht="14" x14ac:dyDescent="0.3">
      <c r="A620" s="24"/>
      <c r="B620" s="24"/>
      <c r="C620" s="24"/>
      <c r="D620" s="25"/>
      <c r="E620" s="25"/>
      <c r="F620" s="25"/>
      <c r="G620" s="25"/>
      <c r="H620" s="5"/>
      <c r="I620" s="5"/>
      <c r="J620" s="5"/>
      <c r="K620" s="5"/>
      <c r="L620" s="5"/>
      <c r="M620" s="5"/>
      <c r="N620" s="5"/>
      <c r="O620" s="5"/>
      <c r="P620" s="5"/>
      <c r="Q620" s="5"/>
      <c r="R620" s="5"/>
      <c r="S620" s="5"/>
    </row>
    <row r="621" spans="1:19" ht="14" x14ac:dyDescent="0.3">
      <c r="A621" s="24"/>
      <c r="B621" s="24"/>
      <c r="C621" s="24"/>
      <c r="D621" s="25"/>
      <c r="E621" s="25"/>
      <c r="F621" s="25"/>
      <c r="G621" s="25"/>
      <c r="H621" s="5"/>
      <c r="I621" s="5"/>
      <c r="J621" s="5"/>
      <c r="K621" s="5"/>
      <c r="L621" s="5"/>
      <c r="M621" s="5"/>
      <c r="N621" s="5"/>
      <c r="O621" s="5"/>
      <c r="P621" s="5"/>
      <c r="Q621" s="5"/>
      <c r="R621" s="5"/>
      <c r="S621" s="5"/>
    </row>
    <row r="622" spans="1:19" ht="14" x14ac:dyDescent="0.3">
      <c r="A622" s="24"/>
      <c r="B622" s="24"/>
      <c r="C622" s="24"/>
      <c r="D622" s="25"/>
      <c r="E622" s="25"/>
      <c r="F622" s="25"/>
      <c r="G622" s="25"/>
      <c r="H622" s="5"/>
      <c r="I622" s="5"/>
      <c r="J622" s="5"/>
      <c r="K622" s="5"/>
      <c r="L622" s="5"/>
      <c r="M622" s="5"/>
      <c r="N622" s="5"/>
      <c r="O622" s="5"/>
      <c r="P622" s="5"/>
      <c r="Q622" s="5"/>
      <c r="R622" s="5"/>
      <c r="S622" s="5"/>
    </row>
    <row r="623" spans="1:19" ht="14" x14ac:dyDescent="0.3">
      <c r="A623" s="24"/>
      <c r="B623" s="24"/>
      <c r="C623" s="24"/>
      <c r="D623" s="25"/>
      <c r="E623" s="25"/>
      <c r="F623" s="25"/>
      <c r="G623" s="25"/>
      <c r="H623" s="5"/>
      <c r="I623" s="5"/>
      <c r="J623" s="5"/>
      <c r="K623" s="5"/>
      <c r="L623" s="5"/>
      <c r="M623" s="5"/>
      <c r="N623" s="5"/>
      <c r="O623" s="5"/>
      <c r="P623" s="5"/>
      <c r="Q623" s="5"/>
      <c r="R623" s="5"/>
      <c r="S623" s="5"/>
    </row>
    <row r="624" spans="1:19" ht="14" x14ac:dyDescent="0.3">
      <c r="A624" s="24"/>
      <c r="B624" s="24"/>
      <c r="C624" s="24"/>
      <c r="D624" s="25"/>
      <c r="E624" s="25"/>
      <c r="F624" s="25"/>
      <c r="G624" s="25"/>
      <c r="H624" s="5"/>
      <c r="I624" s="5"/>
      <c r="J624" s="5"/>
      <c r="K624" s="5"/>
      <c r="L624" s="5"/>
      <c r="M624" s="5"/>
      <c r="N624" s="5"/>
      <c r="O624" s="5"/>
      <c r="P624" s="5"/>
      <c r="Q624" s="5"/>
      <c r="R624" s="5"/>
      <c r="S624" s="5"/>
    </row>
    <row r="625" spans="1:19" ht="14" x14ac:dyDescent="0.3">
      <c r="A625" s="24"/>
      <c r="B625" s="24"/>
      <c r="C625" s="24"/>
      <c r="D625" s="25"/>
      <c r="E625" s="25"/>
      <c r="F625" s="25"/>
      <c r="G625" s="25"/>
      <c r="H625" s="5"/>
      <c r="I625" s="5"/>
      <c r="J625" s="5"/>
      <c r="K625" s="5"/>
      <c r="L625" s="5"/>
      <c r="M625" s="5"/>
      <c r="N625" s="5"/>
      <c r="O625" s="5"/>
      <c r="P625" s="5"/>
      <c r="Q625" s="5"/>
      <c r="R625" s="5"/>
      <c r="S625" s="5"/>
    </row>
    <row r="626" spans="1:19" ht="14" x14ac:dyDescent="0.3">
      <c r="A626" s="24"/>
      <c r="B626" s="24"/>
      <c r="C626" s="24"/>
      <c r="D626" s="25"/>
      <c r="E626" s="25"/>
      <c r="F626" s="25"/>
      <c r="G626" s="25"/>
      <c r="H626" s="5"/>
      <c r="I626" s="5"/>
      <c r="J626" s="5"/>
      <c r="K626" s="5"/>
      <c r="L626" s="5"/>
      <c r="M626" s="5"/>
      <c r="N626" s="5"/>
      <c r="O626" s="5"/>
      <c r="P626" s="5"/>
      <c r="Q626" s="5"/>
      <c r="R626" s="5"/>
      <c r="S626" s="5"/>
    </row>
    <row r="627" spans="1:19" ht="14" x14ac:dyDescent="0.3">
      <c r="A627" s="24"/>
      <c r="B627" s="24"/>
      <c r="C627" s="24"/>
      <c r="D627" s="25"/>
      <c r="E627" s="25"/>
      <c r="F627" s="25"/>
      <c r="G627" s="25"/>
      <c r="H627" s="5"/>
      <c r="I627" s="5"/>
      <c r="J627" s="5"/>
      <c r="K627" s="5"/>
      <c r="L627" s="5"/>
      <c r="M627" s="5"/>
      <c r="N627" s="5"/>
      <c r="O627" s="5"/>
      <c r="P627" s="5"/>
      <c r="Q627" s="5"/>
      <c r="R627" s="5"/>
      <c r="S627" s="5"/>
    </row>
    <row r="628" spans="1:19" ht="14" x14ac:dyDescent="0.3">
      <c r="A628" s="24"/>
      <c r="B628" s="24"/>
      <c r="C628" s="24"/>
      <c r="D628" s="25"/>
      <c r="E628" s="25"/>
      <c r="F628" s="25"/>
      <c r="G628" s="25"/>
      <c r="H628" s="5"/>
      <c r="I628" s="5"/>
      <c r="J628" s="5"/>
      <c r="K628" s="5"/>
      <c r="L628" s="5"/>
      <c r="M628" s="5"/>
      <c r="N628" s="5"/>
      <c r="O628" s="5"/>
      <c r="P628" s="5"/>
      <c r="Q628" s="5"/>
      <c r="R628" s="5"/>
      <c r="S628" s="5"/>
    </row>
    <row r="629" spans="1:19" ht="14" x14ac:dyDescent="0.3">
      <c r="A629" s="24"/>
      <c r="B629" s="24"/>
      <c r="C629" s="24"/>
      <c r="D629" s="25"/>
      <c r="E629" s="25"/>
      <c r="F629" s="25"/>
      <c r="G629" s="25"/>
      <c r="H629" s="5"/>
      <c r="I629" s="5"/>
      <c r="J629" s="5"/>
      <c r="K629" s="5"/>
      <c r="L629" s="5"/>
      <c r="M629" s="5"/>
      <c r="N629" s="5"/>
      <c r="O629" s="5"/>
      <c r="P629" s="5"/>
      <c r="Q629" s="5"/>
      <c r="R629" s="5"/>
      <c r="S629" s="5"/>
    </row>
    <row r="630" spans="1:19" ht="14" x14ac:dyDescent="0.3">
      <c r="A630" s="24"/>
      <c r="B630" s="24"/>
      <c r="C630" s="24"/>
      <c r="D630" s="25"/>
      <c r="E630" s="25"/>
      <c r="F630" s="25"/>
      <c r="G630" s="25"/>
      <c r="H630" s="5"/>
      <c r="I630" s="5"/>
      <c r="J630" s="5"/>
      <c r="K630" s="5"/>
      <c r="L630" s="5"/>
      <c r="M630" s="5"/>
      <c r="N630" s="5"/>
      <c r="O630" s="5"/>
      <c r="P630" s="5"/>
      <c r="Q630" s="5"/>
      <c r="R630" s="5"/>
      <c r="S630" s="5"/>
    </row>
    <row r="631" spans="1:19" ht="14" x14ac:dyDescent="0.3">
      <c r="A631" s="24"/>
      <c r="B631" s="24"/>
      <c r="C631" s="24"/>
      <c r="D631" s="25"/>
      <c r="E631" s="25"/>
      <c r="F631" s="25"/>
      <c r="G631" s="25"/>
      <c r="H631" s="5"/>
      <c r="I631" s="5"/>
      <c r="J631" s="5"/>
      <c r="K631" s="5"/>
      <c r="L631" s="5"/>
      <c r="M631" s="5"/>
      <c r="N631" s="5"/>
      <c r="O631" s="5"/>
      <c r="P631" s="5"/>
      <c r="Q631" s="5"/>
      <c r="R631" s="5"/>
      <c r="S631" s="5"/>
    </row>
    <row r="632" spans="1:19" ht="14" x14ac:dyDescent="0.3">
      <c r="A632" s="24"/>
      <c r="B632" s="24"/>
      <c r="C632" s="24"/>
      <c r="D632" s="25"/>
      <c r="E632" s="25"/>
      <c r="F632" s="25"/>
      <c r="G632" s="25"/>
      <c r="H632" s="5"/>
      <c r="I632" s="5"/>
      <c r="J632" s="5"/>
      <c r="K632" s="5"/>
      <c r="L632" s="5"/>
      <c r="M632" s="5"/>
      <c r="N632" s="5"/>
      <c r="O632" s="5"/>
      <c r="P632" s="5"/>
      <c r="Q632" s="5"/>
      <c r="R632" s="5"/>
      <c r="S632" s="5"/>
    </row>
    <row r="633" spans="1:19" ht="14" x14ac:dyDescent="0.3">
      <c r="A633" s="24"/>
      <c r="B633" s="24"/>
      <c r="C633" s="24"/>
      <c r="D633" s="25"/>
      <c r="E633" s="25"/>
      <c r="F633" s="25"/>
      <c r="G633" s="25"/>
      <c r="H633" s="5"/>
      <c r="I633" s="5"/>
      <c r="J633" s="5"/>
      <c r="K633" s="5"/>
      <c r="L633" s="5"/>
      <c r="M633" s="5"/>
      <c r="N633" s="5"/>
      <c r="O633" s="5"/>
      <c r="P633" s="5"/>
      <c r="Q633" s="5"/>
      <c r="R633" s="5"/>
      <c r="S633" s="5"/>
    </row>
    <row r="634" spans="1:19" ht="14" x14ac:dyDescent="0.3">
      <c r="A634" s="24"/>
      <c r="B634" s="24"/>
      <c r="C634" s="24"/>
      <c r="D634" s="25"/>
      <c r="E634" s="25"/>
      <c r="F634" s="25"/>
      <c r="G634" s="25"/>
      <c r="H634" s="5"/>
      <c r="I634" s="5"/>
      <c r="J634" s="5"/>
      <c r="K634" s="5"/>
      <c r="L634" s="5"/>
      <c r="M634" s="5"/>
      <c r="N634" s="5"/>
      <c r="O634" s="5"/>
      <c r="P634" s="5"/>
      <c r="Q634" s="5"/>
      <c r="R634" s="5"/>
      <c r="S634" s="5"/>
    </row>
    <row r="635" spans="1:19" ht="14" x14ac:dyDescent="0.3">
      <c r="A635" s="24"/>
      <c r="B635" s="24"/>
      <c r="C635" s="24"/>
      <c r="D635" s="25"/>
      <c r="E635" s="25"/>
      <c r="F635" s="25"/>
      <c r="G635" s="25"/>
      <c r="H635" s="5"/>
      <c r="I635" s="5"/>
      <c r="J635" s="5"/>
      <c r="K635" s="5"/>
      <c r="L635" s="5"/>
      <c r="M635" s="5"/>
      <c r="N635" s="5"/>
      <c r="O635" s="5"/>
      <c r="P635" s="5"/>
      <c r="Q635" s="5"/>
      <c r="R635" s="5"/>
      <c r="S635" s="5"/>
    </row>
    <row r="636" spans="1:19" ht="14" x14ac:dyDescent="0.3">
      <c r="A636" s="24"/>
      <c r="B636" s="24"/>
      <c r="C636" s="24"/>
      <c r="D636" s="25"/>
      <c r="E636" s="25"/>
      <c r="F636" s="25"/>
      <c r="G636" s="25"/>
      <c r="H636" s="5"/>
      <c r="I636" s="5"/>
      <c r="J636" s="5"/>
      <c r="K636" s="5"/>
      <c r="L636" s="5"/>
      <c r="M636" s="5"/>
      <c r="N636" s="5"/>
      <c r="O636" s="5"/>
      <c r="P636" s="5"/>
      <c r="Q636" s="5"/>
      <c r="R636" s="5"/>
      <c r="S636" s="5"/>
    </row>
    <row r="637" spans="1:19" ht="14" x14ac:dyDescent="0.3">
      <c r="A637" s="24"/>
      <c r="B637" s="24"/>
      <c r="C637" s="24"/>
      <c r="D637" s="25"/>
      <c r="E637" s="25"/>
      <c r="F637" s="25"/>
      <c r="G637" s="25"/>
      <c r="H637" s="5"/>
      <c r="I637" s="5"/>
      <c r="J637" s="5"/>
      <c r="K637" s="5"/>
      <c r="L637" s="5"/>
      <c r="M637" s="5"/>
      <c r="N637" s="5"/>
      <c r="O637" s="5"/>
      <c r="P637" s="5"/>
      <c r="Q637" s="5"/>
      <c r="R637" s="5"/>
      <c r="S637" s="5"/>
    </row>
    <row r="638" spans="1:19" ht="14" x14ac:dyDescent="0.3">
      <c r="A638" s="24"/>
      <c r="B638" s="24"/>
      <c r="C638" s="24"/>
      <c r="D638" s="25"/>
      <c r="E638" s="25"/>
      <c r="F638" s="25"/>
      <c r="G638" s="25"/>
      <c r="H638" s="5"/>
      <c r="I638" s="5"/>
      <c r="J638" s="5"/>
      <c r="K638" s="5"/>
      <c r="L638" s="5"/>
      <c r="M638" s="5"/>
      <c r="N638" s="5"/>
      <c r="O638" s="5"/>
      <c r="P638" s="5"/>
      <c r="Q638" s="5"/>
      <c r="R638" s="5"/>
      <c r="S638" s="5"/>
    </row>
    <row r="639" spans="1:19" ht="14" x14ac:dyDescent="0.3">
      <c r="A639" s="24"/>
      <c r="B639" s="24"/>
      <c r="C639" s="24"/>
      <c r="D639" s="25"/>
      <c r="E639" s="25"/>
      <c r="F639" s="25"/>
      <c r="G639" s="25"/>
      <c r="H639" s="5"/>
      <c r="I639" s="5"/>
      <c r="J639" s="5"/>
      <c r="K639" s="5"/>
      <c r="L639" s="5"/>
      <c r="M639" s="5"/>
      <c r="N639" s="5"/>
      <c r="O639" s="5"/>
      <c r="P639" s="5"/>
      <c r="Q639" s="5"/>
      <c r="R639" s="5"/>
      <c r="S639" s="5"/>
    </row>
    <row r="640" spans="1:19" ht="14" x14ac:dyDescent="0.3">
      <c r="A640" s="24"/>
      <c r="B640" s="24"/>
      <c r="C640" s="24"/>
      <c r="D640" s="25"/>
      <c r="E640" s="25"/>
      <c r="F640" s="25"/>
      <c r="G640" s="25"/>
      <c r="H640" s="5"/>
      <c r="I640" s="5"/>
      <c r="J640" s="5"/>
      <c r="K640" s="5"/>
      <c r="L640" s="5"/>
      <c r="M640" s="5"/>
      <c r="N640" s="5"/>
      <c r="O640" s="5"/>
      <c r="P640" s="5"/>
      <c r="Q640" s="5"/>
      <c r="R640" s="5"/>
      <c r="S640" s="5"/>
    </row>
    <row r="641" spans="1:19" ht="14" x14ac:dyDescent="0.3">
      <c r="A641" s="24"/>
      <c r="B641" s="24"/>
      <c r="C641" s="24"/>
      <c r="D641" s="25"/>
      <c r="E641" s="25"/>
      <c r="F641" s="25"/>
      <c r="G641" s="25"/>
      <c r="H641" s="5"/>
      <c r="I641" s="5"/>
      <c r="J641" s="5"/>
      <c r="K641" s="5"/>
      <c r="L641" s="5"/>
      <c r="M641" s="5"/>
      <c r="N641" s="5"/>
      <c r="O641" s="5"/>
      <c r="P641" s="5"/>
      <c r="Q641" s="5"/>
      <c r="R641" s="5"/>
      <c r="S641" s="5"/>
    </row>
    <row r="642" spans="1:19" ht="14" x14ac:dyDescent="0.3">
      <c r="A642" s="24"/>
      <c r="B642" s="24"/>
      <c r="C642" s="24"/>
      <c r="D642" s="25"/>
      <c r="E642" s="25"/>
      <c r="F642" s="25"/>
      <c r="G642" s="25"/>
      <c r="H642" s="5"/>
      <c r="I642" s="5"/>
      <c r="J642" s="5"/>
      <c r="K642" s="5"/>
      <c r="L642" s="5"/>
      <c r="M642" s="5"/>
      <c r="N642" s="5"/>
      <c r="O642" s="5"/>
      <c r="P642" s="5"/>
      <c r="Q642" s="5"/>
      <c r="R642" s="5"/>
      <c r="S642" s="5"/>
    </row>
    <row r="643" spans="1:19" ht="14" x14ac:dyDescent="0.3">
      <c r="A643" s="24"/>
      <c r="B643" s="24"/>
      <c r="C643" s="24"/>
      <c r="D643" s="25"/>
      <c r="E643" s="25"/>
      <c r="F643" s="25"/>
      <c r="G643" s="25"/>
      <c r="H643" s="5"/>
      <c r="I643" s="5"/>
      <c r="J643" s="5"/>
      <c r="K643" s="5"/>
      <c r="L643" s="5"/>
      <c r="M643" s="5"/>
      <c r="N643" s="5"/>
      <c r="O643" s="5"/>
      <c r="P643" s="5"/>
      <c r="Q643" s="5"/>
      <c r="R643" s="5"/>
      <c r="S643" s="5"/>
    </row>
    <row r="644" spans="1:19" ht="14" x14ac:dyDescent="0.3">
      <c r="A644" s="24"/>
      <c r="B644" s="24"/>
      <c r="C644" s="24"/>
      <c r="D644" s="25"/>
      <c r="E644" s="25"/>
      <c r="F644" s="25"/>
      <c r="G644" s="25"/>
      <c r="H644" s="5"/>
      <c r="I644" s="5"/>
      <c r="J644" s="5"/>
      <c r="K644" s="5"/>
      <c r="L644" s="5"/>
      <c r="M644" s="5"/>
      <c r="N644" s="5"/>
      <c r="O644" s="5"/>
      <c r="P644" s="5"/>
      <c r="Q644" s="5"/>
      <c r="R644" s="5"/>
      <c r="S644" s="5"/>
    </row>
    <row r="645" spans="1:19" ht="14" x14ac:dyDescent="0.3">
      <c r="A645" s="24"/>
      <c r="B645" s="24"/>
      <c r="C645" s="24"/>
      <c r="D645" s="25"/>
      <c r="E645" s="25"/>
      <c r="F645" s="25"/>
      <c r="G645" s="25"/>
      <c r="H645" s="5"/>
      <c r="I645" s="5"/>
      <c r="J645" s="5"/>
      <c r="K645" s="5"/>
      <c r="L645" s="5"/>
      <c r="M645" s="5"/>
      <c r="N645" s="5"/>
      <c r="O645" s="5"/>
      <c r="P645" s="5"/>
      <c r="Q645" s="5"/>
      <c r="R645" s="5"/>
      <c r="S645" s="5"/>
    </row>
    <row r="646" spans="1:19" ht="14" x14ac:dyDescent="0.3">
      <c r="A646" s="24"/>
      <c r="B646" s="24"/>
      <c r="C646" s="24"/>
      <c r="D646" s="25"/>
      <c r="E646" s="25"/>
      <c r="F646" s="25"/>
      <c r="G646" s="25"/>
      <c r="H646" s="5"/>
      <c r="I646" s="5"/>
      <c r="J646" s="5"/>
      <c r="K646" s="5"/>
      <c r="L646" s="5"/>
      <c r="M646" s="5"/>
      <c r="N646" s="5"/>
      <c r="O646" s="5"/>
      <c r="P646" s="5"/>
      <c r="Q646" s="5"/>
      <c r="R646" s="5"/>
      <c r="S646" s="5"/>
    </row>
    <row r="647" spans="1:19" ht="14" x14ac:dyDescent="0.3">
      <c r="A647" s="24"/>
      <c r="B647" s="24"/>
      <c r="C647" s="24"/>
      <c r="D647" s="25"/>
      <c r="E647" s="25"/>
      <c r="F647" s="25"/>
      <c r="G647" s="25"/>
      <c r="H647" s="5"/>
      <c r="I647" s="5"/>
      <c r="J647" s="5"/>
      <c r="K647" s="5"/>
      <c r="L647" s="5"/>
      <c r="M647" s="5"/>
      <c r="N647" s="5"/>
      <c r="O647" s="5"/>
      <c r="P647" s="5"/>
      <c r="Q647" s="5"/>
      <c r="R647" s="5"/>
      <c r="S647" s="5"/>
    </row>
    <row r="648" spans="1:19" ht="14" x14ac:dyDescent="0.3">
      <c r="A648" s="24"/>
      <c r="B648" s="24"/>
      <c r="C648" s="24"/>
      <c r="D648" s="25"/>
      <c r="E648" s="25"/>
      <c r="F648" s="25"/>
      <c r="G648" s="25"/>
      <c r="H648" s="5"/>
      <c r="I648" s="5"/>
      <c r="J648" s="5"/>
      <c r="K648" s="5"/>
      <c r="L648" s="5"/>
      <c r="M648" s="5"/>
      <c r="N648" s="5"/>
      <c r="O648" s="5"/>
      <c r="P648" s="5"/>
      <c r="Q648" s="5"/>
      <c r="R648" s="5"/>
      <c r="S648" s="5"/>
    </row>
    <row r="649" spans="1:19" ht="14" x14ac:dyDescent="0.3">
      <c r="A649" s="24"/>
      <c r="B649" s="24"/>
      <c r="C649" s="24"/>
      <c r="D649" s="25"/>
      <c r="E649" s="25"/>
      <c r="F649" s="25"/>
      <c r="G649" s="25"/>
      <c r="H649" s="5"/>
      <c r="I649" s="5"/>
      <c r="J649" s="5"/>
      <c r="K649" s="5"/>
      <c r="L649" s="5"/>
      <c r="M649" s="5"/>
      <c r="N649" s="5"/>
      <c r="O649" s="5"/>
      <c r="P649" s="5"/>
      <c r="Q649" s="5"/>
      <c r="R649" s="5"/>
      <c r="S649" s="5"/>
    </row>
    <row r="650" spans="1:19" ht="14" x14ac:dyDescent="0.3">
      <c r="A650" s="24"/>
      <c r="B650" s="24"/>
      <c r="C650" s="24"/>
      <c r="D650" s="25"/>
      <c r="E650" s="25"/>
      <c r="F650" s="25"/>
      <c r="G650" s="25"/>
      <c r="H650" s="5"/>
      <c r="I650" s="5"/>
      <c r="J650" s="5"/>
      <c r="K650" s="5"/>
      <c r="L650" s="5"/>
      <c r="M650" s="5"/>
      <c r="N650" s="5"/>
      <c r="O650" s="5"/>
      <c r="P650" s="5"/>
      <c r="Q650" s="5"/>
      <c r="R650" s="5"/>
      <c r="S650" s="5"/>
    </row>
    <row r="651" spans="1:19" ht="14" x14ac:dyDescent="0.3">
      <c r="A651" s="24"/>
      <c r="B651" s="24"/>
      <c r="C651" s="24"/>
      <c r="D651" s="25"/>
      <c r="E651" s="25"/>
      <c r="F651" s="25"/>
      <c r="G651" s="25"/>
      <c r="H651" s="5"/>
      <c r="I651" s="5"/>
      <c r="J651" s="5"/>
      <c r="K651" s="5"/>
      <c r="L651" s="5"/>
      <c r="M651" s="5"/>
      <c r="N651" s="5"/>
      <c r="O651" s="5"/>
      <c r="P651" s="5"/>
      <c r="Q651" s="5"/>
      <c r="R651" s="5"/>
      <c r="S651" s="5"/>
    </row>
    <row r="652" spans="1:19" ht="14" x14ac:dyDescent="0.3">
      <c r="A652" s="24"/>
      <c r="B652" s="24"/>
      <c r="C652" s="24"/>
      <c r="D652" s="25"/>
      <c r="E652" s="25"/>
      <c r="F652" s="25"/>
      <c r="G652" s="25"/>
      <c r="H652" s="5"/>
      <c r="I652" s="5"/>
      <c r="J652" s="5"/>
      <c r="K652" s="5"/>
      <c r="L652" s="5"/>
      <c r="M652" s="5"/>
      <c r="N652" s="5"/>
      <c r="O652" s="5"/>
      <c r="P652" s="5"/>
      <c r="Q652" s="5"/>
      <c r="R652" s="5"/>
      <c r="S652" s="5"/>
    </row>
    <row r="653" spans="1:19" ht="14" x14ac:dyDescent="0.3">
      <c r="A653" s="24"/>
      <c r="B653" s="24"/>
      <c r="C653" s="24"/>
      <c r="D653" s="25"/>
      <c r="E653" s="25"/>
      <c r="F653" s="25"/>
      <c r="G653" s="25"/>
      <c r="H653" s="5"/>
      <c r="I653" s="5"/>
      <c r="J653" s="5"/>
      <c r="K653" s="5"/>
      <c r="L653" s="5"/>
      <c r="M653" s="5"/>
      <c r="N653" s="5"/>
      <c r="O653" s="5"/>
      <c r="P653" s="5"/>
      <c r="Q653" s="5"/>
      <c r="R653" s="5"/>
      <c r="S653" s="5"/>
    </row>
    <row r="654" spans="1:19" ht="14" x14ac:dyDescent="0.3">
      <c r="A654" s="24"/>
      <c r="B654" s="24"/>
      <c r="C654" s="24"/>
      <c r="D654" s="25"/>
      <c r="E654" s="25"/>
      <c r="F654" s="25"/>
      <c r="G654" s="25"/>
      <c r="H654" s="5"/>
      <c r="I654" s="5"/>
      <c r="J654" s="5"/>
      <c r="K654" s="5"/>
      <c r="L654" s="5"/>
      <c r="M654" s="5"/>
      <c r="N654" s="5"/>
      <c r="O654" s="5"/>
      <c r="P654" s="5"/>
      <c r="Q654" s="5"/>
      <c r="R654" s="5"/>
      <c r="S654" s="5"/>
    </row>
    <row r="655" spans="1:19" ht="14" x14ac:dyDescent="0.3">
      <c r="A655" s="24"/>
      <c r="B655" s="24"/>
      <c r="C655" s="24"/>
      <c r="D655" s="25"/>
      <c r="E655" s="25"/>
      <c r="F655" s="25"/>
      <c r="G655" s="25"/>
      <c r="H655" s="5"/>
      <c r="I655" s="5"/>
      <c r="J655" s="5"/>
      <c r="K655" s="5"/>
      <c r="L655" s="5"/>
      <c r="M655" s="5"/>
      <c r="N655" s="5"/>
      <c r="O655" s="5"/>
      <c r="P655" s="5"/>
      <c r="Q655" s="5"/>
      <c r="R655" s="5"/>
      <c r="S655" s="5"/>
    </row>
    <row r="656" spans="1:19" ht="14" x14ac:dyDescent="0.3">
      <c r="A656" s="24"/>
      <c r="B656" s="24"/>
      <c r="C656" s="24"/>
      <c r="D656" s="25"/>
      <c r="E656" s="25"/>
      <c r="F656" s="25"/>
      <c r="G656" s="25"/>
      <c r="H656" s="5"/>
      <c r="I656" s="5"/>
      <c r="J656" s="5"/>
      <c r="K656" s="5"/>
      <c r="L656" s="5"/>
      <c r="M656" s="5"/>
      <c r="N656" s="5"/>
      <c r="O656" s="5"/>
      <c r="P656" s="5"/>
      <c r="Q656" s="5"/>
      <c r="R656" s="5"/>
      <c r="S656" s="5"/>
    </row>
    <row r="657" spans="1:19" ht="14" x14ac:dyDescent="0.3">
      <c r="A657" s="24"/>
      <c r="B657" s="24"/>
      <c r="C657" s="24"/>
      <c r="D657" s="25"/>
      <c r="E657" s="25"/>
      <c r="F657" s="25"/>
      <c r="G657" s="25"/>
      <c r="H657" s="5"/>
      <c r="I657" s="5"/>
      <c r="J657" s="5"/>
      <c r="K657" s="5"/>
      <c r="L657" s="5"/>
      <c r="M657" s="5"/>
      <c r="N657" s="5"/>
      <c r="O657" s="5"/>
      <c r="P657" s="5"/>
      <c r="Q657" s="5"/>
      <c r="R657" s="5"/>
      <c r="S657" s="5"/>
    </row>
    <row r="658" spans="1:19" ht="14" x14ac:dyDescent="0.3">
      <c r="A658" s="24"/>
      <c r="B658" s="24"/>
      <c r="C658" s="24"/>
      <c r="D658" s="25"/>
      <c r="E658" s="25"/>
      <c r="F658" s="25"/>
      <c r="G658" s="25"/>
      <c r="H658" s="5"/>
      <c r="I658" s="5"/>
      <c r="J658" s="5"/>
      <c r="K658" s="5"/>
      <c r="L658" s="5"/>
      <c r="M658" s="5"/>
      <c r="N658" s="5"/>
      <c r="O658" s="5"/>
      <c r="P658" s="5"/>
      <c r="Q658" s="5"/>
      <c r="R658" s="5"/>
      <c r="S658" s="5"/>
    </row>
    <row r="659" spans="1:19" ht="14" x14ac:dyDescent="0.3">
      <c r="A659" s="24"/>
      <c r="B659" s="24"/>
      <c r="C659" s="24"/>
      <c r="D659" s="25"/>
      <c r="E659" s="25"/>
      <c r="F659" s="25"/>
      <c r="G659" s="25"/>
      <c r="H659" s="5"/>
      <c r="I659" s="5"/>
      <c r="J659" s="5"/>
      <c r="K659" s="5"/>
      <c r="L659" s="5"/>
      <c r="M659" s="5"/>
      <c r="N659" s="5"/>
      <c r="O659" s="5"/>
      <c r="P659" s="5"/>
      <c r="Q659" s="5"/>
      <c r="R659" s="5"/>
      <c r="S659" s="5"/>
    </row>
    <row r="660" spans="1:19" ht="14" x14ac:dyDescent="0.3">
      <c r="A660" s="24"/>
      <c r="B660" s="24"/>
      <c r="C660" s="24"/>
      <c r="D660" s="25"/>
      <c r="E660" s="25"/>
      <c r="F660" s="25"/>
      <c r="G660" s="25"/>
      <c r="H660" s="5"/>
      <c r="I660" s="5"/>
      <c r="J660" s="5"/>
      <c r="K660" s="5"/>
      <c r="L660" s="5"/>
      <c r="M660" s="5"/>
      <c r="N660" s="5"/>
      <c r="O660" s="5"/>
      <c r="P660" s="5"/>
      <c r="Q660" s="5"/>
      <c r="R660" s="5"/>
      <c r="S660" s="5"/>
    </row>
    <row r="661" spans="1:19" ht="14" x14ac:dyDescent="0.3">
      <c r="A661" s="24"/>
      <c r="B661" s="24"/>
      <c r="C661" s="24"/>
      <c r="D661" s="25"/>
      <c r="E661" s="25"/>
      <c r="F661" s="25"/>
      <c r="G661" s="25"/>
      <c r="H661" s="5"/>
      <c r="I661" s="5"/>
      <c r="J661" s="5"/>
      <c r="K661" s="5"/>
      <c r="L661" s="5"/>
      <c r="M661" s="5"/>
      <c r="N661" s="5"/>
      <c r="O661" s="5"/>
      <c r="P661" s="5"/>
      <c r="Q661" s="5"/>
      <c r="R661" s="5"/>
      <c r="S661" s="5"/>
    </row>
    <row r="662" spans="1:19" ht="14" x14ac:dyDescent="0.3">
      <c r="A662" s="24"/>
      <c r="B662" s="24"/>
      <c r="C662" s="24"/>
      <c r="D662" s="25"/>
      <c r="E662" s="25"/>
      <c r="F662" s="25"/>
      <c r="G662" s="25"/>
      <c r="H662" s="5"/>
      <c r="I662" s="5"/>
      <c r="J662" s="5"/>
      <c r="K662" s="5"/>
      <c r="L662" s="5"/>
      <c r="M662" s="5"/>
      <c r="N662" s="5"/>
      <c r="O662" s="5"/>
      <c r="P662" s="5"/>
      <c r="Q662" s="5"/>
      <c r="R662" s="5"/>
      <c r="S662" s="5"/>
    </row>
    <row r="663" spans="1:19" ht="14" x14ac:dyDescent="0.3">
      <c r="A663" s="24"/>
      <c r="B663" s="24"/>
      <c r="C663" s="24"/>
      <c r="D663" s="25"/>
      <c r="E663" s="25"/>
      <c r="F663" s="25"/>
      <c r="G663" s="25"/>
      <c r="H663" s="5"/>
      <c r="I663" s="5"/>
      <c r="J663" s="5"/>
      <c r="K663" s="5"/>
      <c r="L663" s="5"/>
      <c r="M663" s="5"/>
      <c r="N663" s="5"/>
      <c r="O663" s="5"/>
      <c r="P663" s="5"/>
      <c r="Q663" s="5"/>
      <c r="R663" s="5"/>
      <c r="S663" s="5"/>
    </row>
    <row r="664" spans="1:19" ht="14" x14ac:dyDescent="0.3">
      <c r="A664" s="24"/>
      <c r="B664" s="24"/>
      <c r="C664" s="24"/>
      <c r="D664" s="25"/>
      <c r="E664" s="25"/>
      <c r="F664" s="25"/>
      <c r="G664" s="25"/>
      <c r="H664" s="5"/>
      <c r="I664" s="5"/>
      <c r="J664" s="5"/>
      <c r="K664" s="5"/>
      <c r="L664" s="5"/>
      <c r="M664" s="5"/>
      <c r="N664" s="5"/>
      <c r="O664" s="5"/>
      <c r="P664" s="5"/>
      <c r="Q664" s="5"/>
      <c r="R664" s="5"/>
      <c r="S664" s="5"/>
    </row>
    <row r="665" spans="1:19" ht="14" x14ac:dyDescent="0.3">
      <c r="A665" s="24"/>
      <c r="B665" s="24"/>
      <c r="C665" s="24"/>
      <c r="D665" s="25"/>
      <c r="E665" s="25"/>
      <c r="F665" s="25"/>
      <c r="G665" s="25"/>
      <c r="H665" s="5"/>
      <c r="I665" s="5"/>
      <c r="J665" s="5"/>
      <c r="K665" s="5"/>
      <c r="L665" s="5"/>
      <c r="M665" s="5"/>
      <c r="N665" s="5"/>
      <c r="O665" s="5"/>
      <c r="P665" s="5"/>
      <c r="Q665" s="5"/>
      <c r="R665" s="5"/>
      <c r="S665" s="5"/>
    </row>
    <row r="666" spans="1:19" ht="14" x14ac:dyDescent="0.3">
      <c r="A666" s="24"/>
      <c r="B666" s="24"/>
      <c r="C666" s="24"/>
      <c r="D666" s="25"/>
      <c r="E666" s="25"/>
      <c r="F666" s="25"/>
      <c r="G666" s="25"/>
      <c r="H666" s="5"/>
      <c r="I666" s="5"/>
      <c r="J666" s="5"/>
      <c r="K666" s="5"/>
      <c r="L666" s="5"/>
      <c r="M666" s="5"/>
      <c r="N666" s="5"/>
      <c r="O666" s="5"/>
      <c r="P666" s="5"/>
      <c r="Q666" s="5"/>
      <c r="R666" s="5"/>
      <c r="S666" s="5"/>
    </row>
    <row r="667" spans="1:19" ht="14" x14ac:dyDescent="0.3">
      <c r="A667" s="24"/>
      <c r="B667" s="24"/>
      <c r="C667" s="24"/>
      <c r="D667" s="25"/>
      <c r="E667" s="25"/>
      <c r="F667" s="25"/>
      <c r="G667" s="25"/>
      <c r="H667" s="5"/>
      <c r="I667" s="5"/>
      <c r="J667" s="5"/>
      <c r="K667" s="5"/>
      <c r="L667" s="5"/>
      <c r="M667" s="5"/>
      <c r="N667" s="5"/>
      <c r="O667" s="5"/>
      <c r="P667" s="5"/>
      <c r="Q667" s="5"/>
      <c r="R667" s="5"/>
      <c r="S667" s="5"/>
    </row>
    <row r="668" spans="1:19" ht="14" x14ac:dyDescent="0.3">
      <c r="A668" s="24"/>
      <c r="B668" s="24"/>
      <c r="C668" s="24"/>
      <c r="D668" s="25"/>
      <c r="E668" s="25"/>
      <c r="F668" s="25"/>
      <c r="G668" s="25"/>
      <c r="H668" s="5"/>
      <c r="I668" s="5"/>
      <c r="J668" s="5"/>
      <c r="K668" s="5"/>
      <c r="L668" s="5"/>
      <c r="M668" s="5"/>
      <c r="N668" s="5"/>
      <c r="O668" s="5"/>
      <c r="P668" s="5"/>
      <c r="Q668" s="5"/>
      <c r="R668" s="5"/>
      <c r="S668" s="5"/>
    </row>
    <row r="669" spans="1:19" ht="14" x14ac:dyDescent="0.3">
      <c r="A669" s="24"/>
      <c r="B669" s="24"/>
      <c r="C669" s="24"/>
      <c r="D669" s="25"/>
      <c r="E669" s="25"/>
      <c r="F669" s="25"/>
      <c r="G669" s="25"/>
      <c r="H669" s="5"/>
      <c r="I669" s="5"/>
      <c r="J669" s="5"/>
      <c r="K669" s="5"/>
      <c r="L669" s="5"/>
      <c r="M669" s="5"/>
      <c r="N669" s="5"/>
      <c r="O669" s="5"/>
      <c r="P669" s="5"/>
      <c r="Q669" s="5"/>
      <c r="R669" s="5"/>
      <c r="S669" s="5"/>
    </row>
    <row r="670" spans="1:19" ht="14" x14ac:dyDescent="0.3">
      <c r="A670" s="24"/>
      <c r="B670" s="24"/>
      <c r="C670" s="24"/>
      <c r="D670" s="25"/>
      <c r="E670" s="25"/>
      <c r="F670" s="25"/>
      <c r="G670" s="25"/>
      <c r="H670" s="5"/>
      <c r="I670" s="5"/>
      <c r="J670" s="5"/>
      <c r="K670" s="5"/>
      <c r="L670" s="5"/>
      <c r="M670" s="5"/>
      <c r="N670" s="5"/>
      <c r="O670" s="5"/>
      <c r="P670" s="5"/>
      <c r="Q670" s="5"/>
      <c r="R670" s="5"/>
      <c r="S670" s="5"/>
    </row>
    <row r="671" spans="1:19" ht="14" x14ac:dyDescent="0.3">
      <c r="A671" s="24"/>
      <c r="B671" s="24"/>
      <c r="C671" s="24"/>
      <c r="D671" s="25"/>
      <c r="E671" s="25"/>
      <c r="F671" s="25"/>
      <c r="G671" s="25"/>
      <c r="H671" s="5"/>
      <c r="I671" s="5"/>
      <c r="J671" s="5"/>
      <c r="K671" s="5"/>
      <c r="L671" s="5"/>
      <c r="M671" s="5"/>
      <c r="N671" s="5"/>
      <c r="O671" s="5"/>
      <c r="P671" s="5"/>
      <c r="Q671" s="5"/>
      <c r="R671" s="5"/>
      <c r="S671" s="5"/>
    </row>
    <row r="672" spans="1:19" ht="14" x14ac:dyDescent="0.3">
      <c r="A672" s="24"/>
      <c r="B672" s="24"/>
      <c r="C672" s="24"/>
      <c r="D672" s="25"/>
      <c r="E672" s="25"/>
      <c r="F672" s="25"/>
      <c r="G672" s="25"/>
      <c r="H672" s="5"/>
      <c r="I672" s="5"/>
      <c r="J672" s="5"/>
      <c r="K672" s="5"/>
      <c r="L672" s="5"/>
      <c r="M672" s="5"/>
      <c r="N672" s="5"/>
      <c r="O672" s="5"/>
      <c r="P672" s="5"/>
      <c r="Q672" s="5"/>
      <c r="R672" s="5"/>
      <c r="S672" s="5"/>
    </row>
    <row r="673" spans="1:19" ht="14" x14ac:dyDescent="0.3">
      <c r="A673" s="24"/>
      <c r="B673" s="24"/>
      <c r="C673" s="24"/>
      <c r="D673" s="25"/>
      <c r="E673" s="25"/>
      <c r="F673" s="25"/>
      <c r="G673" s="25"/>
      <c r="H673" s="5"/>
      <c r="I673" s="5"/>
      <c r="J673" s="5"/>
      <c r="K673" s="5"/>
      <c r="L673" s="5"/>
      <c r="M673" s="5"/>
      <c r="N673" s="5"/>
      <c r="O673" s="5"/>
      <c r="P673" s="5"/>
      <c r="Q673" s="5"/>
      <c r="R673" s="5"/>
      <c r="S673" s="5"/>
    </row>
    <row r="674" spans="1:19" ht="14" x14ac:dyDescent="0.3">
      <c r="A674" s="24"/>
      <c r="B674" s="24"/>
      <c r="C674" s="24"/>
      <c r="D674" s="25"/>
      <c r="E674" s="25"/>
      <c r="F674" s="25"/>
      <c r="G674" s="25"/>
      <c r="H674" s="5"/>
      <c r="I674" s="5"/>
      <c r="J674" s="5"/>
      <c r="K674" s="5"/>
      <c r="L674" s="5"/>
      <c r="M674" s="5"/>
      <c r="N674" s="5"/>
      <c r="O674" s="5"/>
      <c r="P674" s="5"/>
      <c r="Q674" s="5"/>
      <c r="R674" s="5"/>
      <c r="S674" s="5"/>
    </row>
    <row r="675" spans="1:19" ht="14" x14ac:dyDescent="0.3">
      <c r="A675" s="24"/>
      <c r="B675" s="24"/>
      <c r="C675" s="24"/>
      <c r="D675" s="25"/>
      <c r="E675" s="25"/>
      <c r="F675" s="25"/>
      <c r="G675" s="25"/>
      <c r="H675" s="5"/>
      <c r="I675" s="5"/>
      <c r="J675" s="5"/>
      <c r="K675" s="5"/>
      <c r="L675" s="5"/>
      <c r="M675" s="5"/>
      <c r="N675" s="5"/>
      <c r="O675" s="5"/>
      <c r="P675" s="5"/>
      <c r="Q675" s="5"/>
      <c r="R675" s="5"/>
      <c r="S675" s="5"/>
    </row>
    <row r="676" spans="1:19" ht="14" x14ac:dyDescent="0.3">
      <c r="A676" s="24"/>
      <c r="B676" s="24"/>
      <c r="C676" s="24"/>
      <c r="D676" s="25"/>
      <c r="E676" s="25"/>
      <c r="F676" s="25"/>
      <c r="G676" s="25"/>
      <c r="H676" s="5"/>
      <c r="I676" s="5"/>
      <c r="J676" s="5"/>
      <c r="K676" s="5"/>
      <c r="L676" s="5"/>
      <c r="M676" s="5"/>
      <c r="N676" s="5"/>
      <c r="O676" s="5"/>
      <c r="P676" s="5"/>
      <c r="Q676" s="5"/>
      <c r="R676" s="5"/>
      <c r="S676" s="5"/>
    </row>
    <row r="677" spans="1:19" ht="14" x14ac:dyDescent="0.3">
      <c r="A677" s="24"/>
      <c r="B677" s="24"/>
      <c r="C677" s="24"/>
      <c r="D677" s="25"/>
      <c r="E677" s="25"/>
      <c r="F677" s="25"/>
      <c r="G677" s="25"/>
      <c r="H677" s="5"/>
      <c r="I677" s="5"/>
      <c r="J677" s="5"/>
      <c r="K677" s="5"/>
      <c r="L677" s="5"/>
      <c r="M677" s="5"/>
      <c r="N677" s="5"/>
      <c r="O677" s="5"/>
      <c r="P677" s="5"/>
      <c r="Q677" s="5"/>
      <c r="R677" s="5"/>
      <c r="S677" s="5"/>
    </row>
    <row r="678" spans="1:19" ht="14" x14ac:dyDescent="0.3">
      <c r="A678" s="24"/>
      <c r="B678" s="24"/>
      <c r="C678" s="24"/>
      <c r="D678" s="25"/>
      <c r="E678" s="25"/>
      <c r="F678" s="25"/>
      <c r="G678" s="25"/>
      <c r="H678" s="5"/>
      <c r="I678" s="5"/>
      <c r="J678" s="5"/>
      <c r="K678" s="5"/>
      <c r="L678" s="5"/>
      <c r="M678" s="5"/>
      <c r="N678" s="5"/>
      <c r="O678" s="5"/>
      <c r="P678" s="5"/>
      <c r="Q678" s="5"/>
      <c r="R678" s="5"/>
      <c r="S678" s="5"/>
    </row>
    <row r="679" spans="1:19" ht="14" x14ac:dyDescent="0.3">
      <c r="A679" s="24"/>
      <c r="B679" s="24"/>
      <c r="C679" s="24"/>
      <c r="D679" s="25"/>
      <c r="E679" s="25"/>
      <c r="F679" s="25"/>
      <c r="G679" s="25"/>
      <c r="H679" s="5"/>
      <c r="I679" s="5"/>
      <c r="J679" s="5"/>
      <c r="K679" s="5"/>
      <c r="L679" s="5"/>
      <c r="M679" s="5"/>
      <c r="N679" s="5"/>
      <c r="O679" s="5"/>
      <c r="P679" s="5"/>
      <c r="Q679" s="5"/>
      <c r="R679" s="5"/>
      <c r="S679" s="5"/>
    </row>
    <row r="680" spans="1:19" ht="14" x14ac:dyDescent="0.3">
      <c r="A680" s="24"/>
      <c r="B680" s="24"/>
      <c r="C680" s="24"/>
      <c r="D680" s="25"/>
      <c r="E680" s="25"/>
      <c r="F680" s="25"/>
      <c r="G680" s="25"/>
      <c r="H680" s="5"/>
      <c r="I680" s="5"/>
      <c r="J680" s="5"/>
      <c r="K680" s="5"/>
      <c r="L680" s="5"/>
      <c r="M680" s="5"/>
      <c r="N680" s="5"/>
      <c r="O680" s="5"/>
      <c r="P680" s="5"/>
      <c r="Q680" s="5"/>
      <c r="R680" s="5"/>
      <c r="S680" s="5"/>
    </row>
    <row r="681" spans="1:19" ht="14" x14ac:dyDescent="0.3">
      <c r="A681" s="24"/>
      <c r="B681" s="24"/>
      <c r="C681" s="24"/>
      <c r="D681" s="25"/>
      <c r="E681" s="25"/>
      <c r="F681" s="25"/>
      <c r="G681" s="25"/>
      <c r="H681" s="5"/>
      <c r="I681" s="5"/>
      <c r="J681" s="5"/>
      <c r="K681" s="5"/>
      <c r="L681" s="5"/>
      <c r="M681" s="5"/>
      <c r="N681" s="5"/>
      <c r="O681" s="5"/>
      <c r="P681" s="5"/>
      <c r="Q681" s="5"/>
      <c r="R681" s="5"/>
      <c r="S681" s="5"/>
    </row>
    <row r="682" spans="1:19" ht="14" x14ac:dyDescent="0.3">
      <c r="A682" s="24"/>
      <c r="B682" s="24"/>
      <c r="C682" s="24"/>
      <c r="D682" s="25"/>
      <c r="E682" s="25"/>
      <c r="F682" s="25"/>
      <c r="G682" s="25"/>
      <c r="H682" s="5"/>
      <c r="I682" s="5"/>
      <c r="J682" s="5"/>
      <c r="K682" s="5"/>
      <c r="L682" s="5"/>
      <c r="M682" s="5"/>
      <c r="N682" s="5"/>
      <c r="O682" s="5"/>
      <c r="P682" s="5"/>
      <c r="Q682" s="5"/>
      <c r="R682" s="5"/>
      <c r="S682" s="5"/>
    </row>
    <row r="683" spans="1:19" ht="14" x14ac:dyDescent="0.3">
      <c r="A683" s="24"/>
      <c r="B683" s="24"/>
      <c r="C683" s="24"/>
      <c r="D683" s="25"/>
      <c r="E683" s="25"/>
      <c r="F683" s="25"/>
      <c r="G683" s="25"/>
      <c r="H683" s="5"/>
      <c r="I683" s="5"/>
      <c r="J683" s="5"/>
      <c r="K683" s="5"/>
      <c r="L683" s="5"/>
      <c r="M683" s="5"/>
      <c r="N683" s="5"/>
      <c r="O683" s="5"/>
      <c r="P683" s="5"/>
      <c r="Q683" s="5"/>
      <c r="R683" s="5"/>
      <c r="S683" s="5"/>
    </row>
    <row r="684" spans="1:19" ht="14" x14ac:dyDescent="0.3">
      <c r="A684" s="24"/>
      <c r="B684" s="24"/>
      <c r="C684" s="24"/>
      <c r="D684" s="25"/>
      <c r="E684" s="25"/>
      <c r="F684" s="25"/>
      <c r="G684" s="25"/>
      <c r="H684" s="5"/>
      <c r="I684" s="5"/>
      <c r="J684" s="5"/>
      <c r="K684" s="5"/>
      <c r="L684" s="5"/>
      <c r="M684" s="5"/>
      <c r="N684" s="5"/>
      <c r="O684" s="5"/>
      <c r="P684" s="5"/>
      <c r="Q684" s="5"/>
      <c r="R684" s="5"/>
      <c r="S684" s="5"/>
    </row>
    <row r="685" spans="1:19" ht="14" x14ac:dyDescent="0.3">
      <c r="A685" s="24"/>
      <c r="B685" s="24"/>
      <c r="C685" s="24"/>
      <c r="D685" s="25"/>
      <c r="E685" s="25"/>
      <c r="F685" s="25"/>
      <c r="G685" s="25"/>
      <c r="H685" s="5"/>
      <c r="I685" s="5"/>
      <c r="J685" s="5"/>
      <c r="K685" s="5"/>
      <c r="L685" s="5"/>
      <c r="M685" s="5"/>
      <c r="N685" s="5"/>
      <c r="O685" s="5"/>
      <c r="P685" s="5"/>
      <c r="Q685" s="5"/>
      <c r="R685" s="5"/>
      <c r="S685" s="5"/>
    </row>
    <row r="686" spans="1:19" ht="14" x14ac:dyDescent="0.3">
      <c r="A686" s="24"/>
      <c r="B686" s="24"/>
      <c r="C686" s="24"/>
      <c r="D686" s="25"/>
      <c r="E686" s="25"/>
      <c r="F686" s="25"/>
      <c r="G686" s="25"/>
      <c r="H686" s="5"/>
      <c r="I686" s="5"/>
      <c r="J686" s="5"/>
      <c r="K686" s="5"/>
      <c r="L686" s="5"/>
      <c r="M686" s="5"/>
      <c r="N686" s="5"/>
      <c r="O686" s="5"/>
      <c r="P686" s="5"/>
      <c r="Q686" s="5"/>
      <c r="R686" s="5"/>
      <c r="S686" s="5"/>
    </row>
    <row r="687" spans="1:19" ht="14" x14ac:dyDescent="0.3">
      <c r="A687" s="24"/>
      <c r="B687" s="24"/>
      <c r="C687" s="24"/>
      <c r="D687" s="25"/>
      <c r="E687" s="25"/>
      <c r="F687" s="25"/>
      <c r="G687" s="25"/>
      <c r="H687" s="5"/>
      <c r="I687" s="5"/>
      <c r="J687" s="5"/>
      <c r="K687" s="5"/>
      <c r="L687" s="5"/>
      <c r="M687" s="5"/>
      <c r="N687" s="5"/>
      <c r="O687" s="5"/>
      <c r="P687" s="5"/>
      <c r="Q687" s="5"/>
      <c r="R687" s="5"/>
      <c r="S687" s="5"/>
    </row>
    <row r="688" spans="1:19" ht="14" x14ac:dyDescent="0.3">
      <c r="A688" s="24"/>
      <c r="B688" s="24"/>
      <c r="C688" s="24"/>
      <c r="D688" s="25"/>
      <c r="E688" s="25"/>
      <c r="F688" s="25"/>
      <c r="G688" s="25"/>
      <c r="H688" s="5"/>
      <c r="I688" s="5"/>
      <c r="J688" s="5"/>
      <c r="K688" s="5"/>
      <c r="L688" s="5"/>
      <c r="M688" s="5"/>
      <c r="N688" s="5"/>
      <c r="O688" s="5"/>
      <c r="P688" s="5"/>
      <c r="Q688" s="5"/>
      <c r="R688" s="5"/>
      <c r="S688" s="5"/>
    </row>
    <row r="689" spans="1:19" ht="14" x14ac:dyDescent="0.3">
      <c r="A689" s="24"/>
      <c r="B689" s="24"/>
      <c r="C689" s="24"/>
      <c r="D689" s="25"/>
      <c r="E689" s="25"/>
      <c r="F689" s="25"/>
      <c r="G689" s="25"/>
      <c r="H689" s="5"/>
      <c r="I689" s="5"/>
      <c r="J689" s="5"/>
      <c r="K689" s="5"/>
      <c r="L689" s="5"/>
      <c r="M689" s="5"/>
      <c r="N689" s="5"/>
      <c r="O689" s="5"/>
      <c r="P689" s="5"/>
      <c r="Q689" s="5"/>
      <c r="R689" s="5"/>
      <c r="S689" s="5"/>
    </row>
    <row r="690" spans="1:19" ht="14" x14ac:dyDescent="0.3">
      <c r="A690" s="24"/>
      <c r="B690" s="24"/>
      <c r="C690" s="24"/>
      <c r="D690" s="25"/>
      <c r="E690" s="25"/>
      <c r="F690" s="25"/>
      <c r="G690" s="25"/>
      <c r="H690" s="5"/>
      <c r="I690" s="5"/>
      <c r="J690" s="5"/>
      <c r="K690" s="5"/>
      <c r="L690" s="5"/>
      <c r="M690" s="5"/>
      <c r="N690" s="5"/>
      <c r="O690" s="5"/>
      <c r="P690" s="5"/>
      <c r="Q690" s="5"/>
      <c r="R690" s="5"/>
      <c r="S690" s="5"/>
    </row>
    <row r="691" spans="1:19" ht="14" x14ac:dyDescent="0.3">
      <c r="A691" s="24"/>
      <c r="B691" s="24"/>
      <c r="C691" s="24"/>
      <c r="D691" s="25"/>
      <c r="E691" s="25"/>
      <c r="F691" s="25"/>
      <c r="G691" s="25"/>
      <c r="H691" s="5"/>
      <c r="I691" s="5"/>
      <c r="J691" s="5"/>
      <c r="K691" s="5"/>
      <c r="L691" s="5"/>
      <c r="M691" s="5"/>
      <c r="N691" s="5"/>
      <c r="O691" s="5"/>
      <c r="P691" s="5"/>
      <c r="Q691" s="5"/>
      <c r="R691" s="5"/>
      <c r="S691" s="5"/>
    </row>
    <row r="692" spans="1:19" ht="14" x14ac:dyDescent="0.3">
      <c r="A692" s="24"/>
      <c r="B692" s="24"/>
      <c r="C692" s="24"/>
      <c r="D692" s="25"/>
      <c r="E692" s="25"/>
      <c r="F692" s="25"/>
      <c r="G692" s="25"/>
      <c r="H692" s="5"/>
      <c r="I692" s="5"/>
      <c r="J692" s="5"/>
      <c r="K692" s="5"/>
      <c r="L692" s="5"/>
      <c r="M692" s="5"/>
      <c r="N692" s="5"/>
      <c r="O692" s="5"/>
      <c r="P692" s="5"/>
      <c r="Q692" s="5"/>
      <c r="R692" s="5"/>
      <c r="S692" s="5"/>
    </row>
    <row r="693" spans="1:19" ht="14" x14ac:dyDescent="0.3">
      <c r="A693" s="24"/>
      <c r="B693" s="24"/>
      <c r="C693" s="24"/>
      <c r="D693" s="25"/>
      <c r="E693" s="25"/>
      <c r="F693" s="25"/>
      <c r="G693" s="25"/>
      <c r="H693" s="5"/>
      <c r="I693" s="5"/>
      <c r="J693" s="5"/>
      <c r="K693" s="5"/>
      <c r="L693" s="5"/>
      <c r="M693" s="5"/>
      <c r="N693" s="5"/>
      <c r="O693" s="5"/>
      <c r="P693" s="5"/>
      <c r="Q693" s="5"/>
      <c r="R693" s="5"/>
      <c r="S693" s="5"/>
    </row>
    <row r="694" spans="1:19" ht="14" x14ac:dyDescent="0.3">
      <c r="A694" s="24"/>
      <c r="B694" s="24"/>
      <c r="C694" s="24"/>
      <c r="D694" s="25"/>
      <c r="E694" s="25"/>
      <c r="F694" s="25"/>
      <c r="G694" s="25"/>
      <c r="H694" s="5"/>
      <c r="I694" s="5"/>
      <c r="J694" s="5"/>
      <c r="K694" s="5"/>
      <c r="L694" s="5"/>
      <c r="M694" s="5"/>
      <c r="N694" s="5"/>
      <c r="O694" s="5"/>
      <c r="P694" s="5"/>
      <c r="Q694" s="5"/>
      <c r="R694" s="5"/>
      <c r="S694" s="5"/>
    </row>
    <row r="695" spans="1:19" ht="14" x14ac:dyDescent="0.3">
      <c r="A695" s="24"/>
      <c r="B695" s="24"/>
      <c r="C695" s="24"/>
      <c r="D695" s="25"/>
      <c r="E695" s="25"/>
      <c r="F695" s="25"/>
      <c r="G695" s="25"/>
      <c r="H695" s="5"/>
      <c r="I695" s="5"/>
      <c r="J695" s="5"/>
      <c r="K695" s="5"/>
      <c r="L695" s="5"/>
      <c r="M695" s="5"/>
      <c r="N695" s="5"/>
      <c r="O695" s="5"/>
      <c r="P695" s="5"/>
      <c r="Q695" s="5"/>
      <c r="R695" s="5"/>
      <c r="S695" s="5"/>
    </row>
    <row r="696" spans="1:19" ht="14" x14ac:dyDescent="0.3">
      <c r="A696" s="24"/>
      <c r="B696" s="24"/>
      <c r="C696" s="24"/>
      <c r="D696" s="25"/>
      <c r="E696" s="25"/>
      <c r="F696" s="25"/>
      <c r="G696" s="25"/>
      <c r="H696" s="5"/>
      <c r="I696" s="5"/>
      <c r="J696" s="5"/>
      <c r="K696" s="5"/>
      <c r="L696" s="5"/>
      <c r="M696" s="5"/>
      <c r="N696" s="5"/>
      <c r="O696" s="5"/>
      <c r="P696" s="5"/>
      <c r="Q696" s="5"/>
      <c r="R696" s="5"/>
      <c r="S696" s="5"/>
    </row>
    <row r="697" spans="1:19" ht="14" x14ac:dyDescent="0.3">
      <c r="A697" s="24"/>
      <c r="B697" s="24"/>
      <c r="C697" s="24"/>
      <c r="D697" s="25"/>
      <c r="E697" s="25"/>
      <c r="F697" s="25"/>
      <c r="G697" s="25"/>
      <c r="H697" s="5"/>
      <c r="I697" s="5"/>
      <c r="J697" s="5"/>
      <c r="K697" s="5"/>
      <c r="L697" s="5"/>
      <c r="M697" s="5"/>
      <c r="N697" s="5"/>
      <c r="O697" s="5"/>
      <c r="P697" s="5"/>
      <c r="Q697" s="5"/>
      <c r="R697" s="5"/>
      <c r="S697" s="5"/>
    </row>
    <row r="698" spans="1:19" ht="14" x14ac:dyDescent="0.3">
      <c r="A698" s="24"/>
      <c r="B698" s="24"/>
      <c r="C698" s="24"/>
      <c r="D698" s="25"/>
      <c r="E698" s="25"/>
      <c r="F698" s="25"/>
      <c r="G698" s="25"/>
      <c r="H698" s="5"/>
      <c r="I698" s="5"/>
      <c r="J698" s="5"/>
      <c r="K698" s="5"/>
      <c r="L698" s="5"/>
      <c r="M698" s="5"/>
      <c r="N698" s="5"/>
      <c r="O698" s="5"/>
      <c r="P698" s="5"/>
      <c r="Q698" s="5"/>
      <c r="R698" s="5"/>
      <c r="S698" s="5"/>
    </row>
    <row r="699" spans="1:19" ht="14" x14ac:dyDescent="0.3">
      <c r="A699" s="24"/>
      <c r="B699" s="24"/>
      <c r="C699" s="24"/>
      <c r="D699" s="25"/>
      <c r="E699" s="25"/>
      <c r="F699" s="25"/>
      <c r="G699" s="25"/>
      <c r="H699" s="5"/>
      <c r="I699" s="5"/>
      <c r="J699" s="5"/>
      <c r="K699" s="5"/>
      <c r="L699" s="5"/>
      <c r="M699" s="5"/>
      <c r="N699" s="5"/>
      <c r="O699" s="5"/>
      <c r="P699" s="5"/>
      <c r="Q699" s="5"/>
      <c r="R699" s="5"/>
      <c r="S699" s="5"/>
    </row>
    <row r="700" spans="1:19" ht="14" x14ac:dyDescent="0.3">
      <c r="A700" s="24"/>
      <c r="B700" s="24"/>
      <c r="C700" s="24"/>
      <c r="D700" s="25"/>
      <c r="E700" s="25"/>
      <c r="F700" s="25"/>
      <c r="G700" s="25"/>
      <c r="H700" s="5"/>
      <c r="I700" s="5"/>
      <c r="J700" s="5"/>
      <c r="K700" s="5"/>
      <c r="L700" s="5"/>
      <c r="M700" s="5"/>
      <c r="N700" s="5"/>
      <c r="O700" s="5"/>
      <c r="P700" s="5"/>
      <c r="Q700" s="5"/>
      <c r="R700" s="5"/>
      <c r="S700" s="5"/>
    </row>
    <row r="701" spans="1:19" ht="14" x14ac:dyDescent="0.3">
      <c r="A701" s="24"/>
      <c r="B701" s="24"/>
      <c r="C701" s="24"/>
      <c r="D701" s="25"/>
      <c r="E701" s="25"/>
      <c r="F701" s="25"/>
      <c r="G701" s="25"/>
      <c r="H701" s="5"/>
      <c r="I701" s="5"/>
      <c r="J701" s="5"/>
      <c r="K701" s="5"/>
      <c r="L701" s="5"/>
      <c r="M701" s="5"/>
      <c r="N701" s="5"/>
      <c r="O701" s="5"/>
      <c r="P701" s="5"/>
      <c r="Q701" s="5"/>
      <c r="R701" s="5"/>
      <c r="S701" s="5"/>
    </row>
    <row r="702" spans="1:19" ht="14" x14ac:dyDescent="0.3">
      <c r="A702" s="24"/>
      <c r="B702" s="24"/>
      <c r="C702" s="24"/>
      <c r="D702" s="25"/>
      <c r="E702" s="25"/>
      <c r="F702" s="25"/>
      <c r="G702" s="25"/>
      <c r="H702" s="5"/>
      <c r="I702" s="5"/>
      <c r="J702" s="5"/>
      <c r="K702" s="5"/>
      <c r="L702" s="5"/>
      <c r="M702" s="5"/>
      <c r="N702" s="5"/>
      <c r="O702" s="5"/>
      <c r="P702" s="5"/>
      <c r="Q702" s="5"/>
      <c r="R702" s="5"/>
      <c r="S702" s="5"/>
    </row>
    <row r="703" spans="1:19" ht="14" x14ac:dyDescent="0.3">
      <c r="A703" s="24"/>
      <c r="B703" s="24"/>
      <c r="C703" s="24"/>
      <c r="D703" s="25"/>
      <c r="E703" s="25"/>
      <c r="F703" s="25"/>
      <c r="G703" s="25"/>
      <c r="H703" s="5"/>
      <c r="I703" s="5"/>
      <c r="J703" s="5"/>
      <c r="K703" s="5"/>
      <c r="L703" s="5"/>
      <c r="M703" s="5"/>
      <c r="N703" s="5"/>
      <c r="O703" s="5"/>
      <c r="P703" s="5"/>
      <c r="Q703" s="5"/>
      <c r="R703" s="5"/>
      <c r="S703" s="5"/>
    </row>
    <row r="704" spans="1:19" ht="14" x14ac:dyDescent="0.3">
      <c r="A704" s="24"/>
      <c r="B704" s="24"/>
      <c r="C704" s="24"/>
      <c r="D704" s="25"/>
      <c r="E704" s="25"/>
      <c r="F704" s="25"/>
      <c r="G704" s="25"/>
      <c r="H704" s="5"/>
      <c r="I704" s="5"/>
      <c r="J704" s="5"/>
      <c r="K704" s="5"/>
      <c r="L704" s="5"/>
      <c r="M704" s="5"/>
      <c r="N704" s="5"/>
      <c r="O704" s="5"/>
      <c r="P704" s="5"/>
      <c r="Q704" s="5"/>
      <c r="R704" s="5"/>
      <c r="S704" s="5"/>
    </row>
    <row r="705" spans="1:19" ht="14" x14ac:dyDescent="0.3">
      <c r="A705" s="24"/>
      <c r="B705" s="24"/>
      <c r="C705" s="24"/>
      <c r="D705" s="25"/>
      <c r="E705" s="25"/>
      <c r="F705" s="25"/>
      <c r="G705" s="25"/>
      <c r="H705" s="5"/>
      <c r="I705" s="5"/>
      <c r="J705" s="5"/>
      <c r="K705" s="5"/>
      <c r="L705" s="5"/>
      <c r="M705" s="5"/>
      <c r="N705" s="5"/>
      <c r="O705" s="5"/>
      <c r="P705" s="5"/>
      <c r="Q705" s="5"/>
      <c r="R705" s="5"/>
      <c r="S705" s="5"/>
    </row>
    <row r="706" spans="1:19" ht="14" x14ac:dyDescent="0.3">
      <c r="A706" s="24"/>
      <c r="B706" s="24"/>
      <c r="C706" s="24"/>
      <c r="D706" s="25"/>
      <c r="E706" s="25"/>
      <c r="F706" s="25"/>
      <c r="G706" s="25"/>
      <c r="H706" s="5"/>
      <c r="I706" s="5"/>
      <c r="J706" s="5"/>
      <c r="K706" s="5"/>
      <c r="L706" s="5"/>
      <c r="M706" s="5"/>
      <c r="N706" s="5"/>
      <c r="O706" s="5"/>
      <c r="P706" s="5"/>
      <c r="Q706" s="5"/>
      <c r="R706" s="5"/>
      <c r="S706" s="5"/>
    </row>
    <row r="707" spans="1:19" ht="14" x14ac:dyDescent="0.3">
      <c r="A707" s="24"/>
      <c r="B707" s="24"/>
      <c r="C707" s="24"/>
      <c r="D707" s="25"/>
      <c r="E707" s="25"/>
      <c r="F707" s="25"/>
      <c r="G707" s="25"/>
      <c r="H707" s="5"/>
      <c r="I707" s="5"/>
      <c r="J707" s="5"/>
      <c r="K707" s="5"/>
      <c r="L707" s="5"/>
      <c r="M707" s="5"/>
      <c r="N707" s="5"/>
      <c r="O707" s="5"/>
      <c r="P707" s="5"/>
      <c r="Q707" s="5"/>
      <c r="R707" s="5"/>
      <c r="S707" s="5"/>
    </row>
    <row r="708" spans="1:19" ht="14" x14ac:dyDescent="0.3">
      <c r="A708" s="24"/>
      <c r="B708" s="24"/>
      <c r="C708" s="24"/>
      <c r="D708" s="25"/>
      <c r="E708" s="25"/>
      <c r="F708" s="25"/>
      <c r="G708" s="25"/>
      <c r="H708" s="5"/>
      <c r="I708" s="5"/>
      <c r="J708" s="5"/>
      <c r="K708" s="5"/>
      <c r="L708" s="5"/>
      <c r="M708" s="5"/>
      <c r="N708" s="5"/>
      <c r="O708" s="5"/>
      <c r="P708" s="5"/>
      <c r="Q708" s="5"/>
      <c r="R708" s="5"/>
      <c r="S708" s="5"/>
    </row>
    <row r="709" spans="1:19" ht="14" x14ac:dyDescent="0.3">
      <c r="A709" s="24"/>
      <c r="B709" s="24"/>
      <c r="C709" s="24"/>
      <c r="D709" s="25"/>
      <c r="E709" s="25"/>
      <c r="F709" s="25"/>
      <c r="G709" s="25"/>
      <c r="H709" s="5"/>
      <c r="I709" s="5"/>
      <c r="J709" s="5"/>
      <c r="K709" s="5"/>
      <c r="L709" s="5"/>
      <c r="M709" s="5"/>
      <c r="N709" s="5"/>
      <c r="O709" s="5"/>
      <c r="P709" s="5"/>
      <c r="Q709" s="5"/>
      <c r="R709" s="5"/>
      <c r="S709" s="5"/>
    </row>
    <row r="710" spans="1:19" ht="14" x14ac:dyDescent="0.3">
      <c r="A710" s="24"/>
      <c r="B710" s="24"/>
      <c r="C710" s="24"/>
      <c r="D710" s="25"/>
      <c r="E710" s="25"/>
      <c r="F710" s="25"/>
      <c r="G710" s="25"/>
      <c r="H710" s="5"/>
      <c r="I710" s="5"/>
      <c r="J710" s="5"/>
      <c r="K710" s="5"/>
      <c r="L710" s="5"/>
      <c r="M710" s="5"/>
      <c r="N710" s="5"/>
      <c r="O710" s="5"/>
      <c r="P710" s="5"/>
      <c r="Q710" s="5"/>
      <c r="R710" s="5"/>
      <c r="S710" s="5"/>
    </row>
    <row r="711" spans="1:19" ht="14" x14ac:dyDescent="0.3">
      <c r="A711" s="24"/>
      <c r="B711" s="24"/>
      <c r="C711" s="24"/>
      <c r="D711" s="25"/>
      <c r="E711" s="25"/>
      <c r="F711" s="25"/>
      <c r="G711" s="25"/>
      <c r="H711" s="5"/>
      <c r="I711" s="5"/>
      <c r="J711" s="5"/>
      <c r="K711" s="5"/>
      <c r="L711" s="5"/>
      <c r="M711" s="5"/>
      <c r="N711" s="5"/>
      <c r="O711" s="5"/>
      <c r="P711" s="5"/>
      <c r="Q711" s="5"/>
      <c r="R711" s="5"/>
      <c r="S711" s="5"/>
    </row>
    <row r="712" spans="1:19" ht="14" x14ac:dyDescent="0.3">
      <c r="A712" s="24"/>
      <c r="B712" s="24"/>
      <c r="C712" s="24"/>
      <c r="D712" s="25"/>
      <c r="E712" s="25"/>
      <c r="F712" s="25"/>
      <c r="G712" s="25"/>
      <c r="H712" s="5"/>
      <c r="I712" s="5"/>
      <c r="J712" s="5"/>
      <c r="K712" s="5"/>
      <c r="L712" s="5"/>
      <c r="M712" s="5"/>
      <c r="N712" s="5"/>
      <c r="O712" s="5"/>
      <c r="P712" s="5"/>
      <c r="Q712" s="5"/>
      <c r="R712" s="5"/>
      <c r="S712" s="5"/>
    </row>
    <row r="713" spans="1:19" ht="14" x14ac:dyDescent="0.3">
      <c r="A713" s="24"/>
      <c r="B713" s="24"/>
      <c r="C713" s="24"/>
      <c r="D713" s="25"/>
      <c r="E713" s="25"/>
      <c r="F713" s="25"/>
      <c r="G713" s="25"/>
      <c r="H713" s="5"/>
      <c r="I713" s="5"/>
      <c r="J713" s="5"/>
      <c r="K713" s="5"/>
      <c r="L713" s="5"/>
      <c r="M713" s="5"/>
      <c r="N713" s="5"/>
      <c r="O713" s="5"/>
      <c r="P713" s="5"/>
      <c r="Q713" s="5"/>
      <c r="R713" s="5"/>
      <c r="S713" s="5"/>
    </row>
    <row r="714" spans="1:19" ht="14" x14ac:dyDescent="0.3">
      <c r="A714" s="24"/>
      <c r="B714" s="24"/>
      <c r="C714" s="24"/>
      <c r="D714" s="25"/>
      <c r="E714" s="25"/>
      <c r="F714" s="25"/>
      <c r="G714" s="25"/>
      <c r="H714" s="5"/>
      <c r="I714" s="5"/>
      <c r="J714" s="5"/>
      <c r="K714" s="5"/>
      <c r="L714" s="5"/>
      <c r="M714" s="5"/>
      <c r="N714" s="5"/>
      <c r="O714" s="5"/>
      <c r="P714" s="5"/>
      <c r="Q714" s="5"/>
      <c r="R714" s="5"/>
      <c r="S714" s="5"/>
    </row>
    <row r="715" spans="1:19" ht="14" x14ac:dyDescent="0.3">
      <c r="A715" s="24"/>
      <c r="B715" s="24"/>
      <c r="C715" s="24"/>
      <c r="D715" s="25"/>
      <c r="E715" s="25"/>
      <c r="F715" s="25"/>
      <c r="G715" s="25"/>
      <c r="H715" s="5"/>
      <c r="I715" s="5"/>
      <c r="J715" s="5"/>
      <c r="K715" s="5"/>
      <c r="L715" s="5"/>
      <c r="M715" s="5"/>
      <c r="N715" s="5"/>
      <c r="O715" s="5"/>
      <c r="P715" s="5"/>
      <c r="Q715" s="5"/>
      <c r="R715" s="5"/>
      <c r="S715" s="5"/>
    </row>
    <row r="716" spans="1:19" ht="14" x14ac:dyDescent="0.3">
      <c r="A716" s="24"/>
      <c r="B716" s="24"/>
      <c r="C716" s="24"/>
      <c r="D716" s="25"/>
      <c r="E716" s="25"/>
      <c r="F716" s="25"/>
      <c r="G716" s="25"/>
      <c r="H716" s="5"/>
      <c r="I716" s="5"/>
      <c r="J716" s="5"/>
      <c r="K716" s="5"/>
      <c r="L716" s="5"/>
      <c r="M716" s="5"/>
      <c r="N716" s="5"/>
      <c r="O716" s="5"/>
      <c r="P716" s="5"/>
      <c r="Q716" s="5"/>
      <c r="R716" s="5"/>
      <c r="S716" s="5"/>
    </row>
    <row r="717" spans="1:19" ht="14" x14ac:dyDescent="0.3">
      <c r="A717" s="24"/>
      <c r="B717" s="24"/>
      <c r="C717" s="24"/>
      <c r="D717" s="25"/>
      <c r="E717" s="25"/>
      <c r="F717" s="25"/>
      <c r="G717" s="25"/>
      <c r="H717" s="5"/>
      <c r="I717" s="5"/>
      <c r="J717" s="5"/>
      <c r="K717" s="5"/>
      <c r="L717" s="5"/>
      <c r="M717" s="5"/>
      <c r="N717" s="5"/>
      <c r="O717" s="5"/>
      <c r="P717" s="5"/>
      <c r="Q717" s="5"/>
      <c r="R717" s="5"/>
      <c r="S717" s="5"/>
    </row>
    <row r="718" spans="1:19" ht="14" x14ac:dyDescent="0.3">
      <c r="A718" s="24"/>
      <c r="B718" s="24"/>
      <c r="C718" s="24"/>
      <c r="D718" s="25"/>
      <c r="E718" s="25"/>
      <c r="F718" s="25"/>
      <c r="G718" s="25"/>
      <c r="H718" s="5"/>
      <c r="I718" s="5"/>
      <c r="J718" s="5"/>
      <c r="K718" s="5"/>
      <c r="L718" s="5"/>
      <c r="M718" s="5"/>
      <c r="N718" s="5"/>
      <c r="O718" s="5"/>
      <c r="P718" s="5"/>
      <c r="Q718" s="5"/>
      <c r="R718" s="5"/>
      <c r="S718" s="5"/>
    </row>
    <row r="719" spans="1:19" ht="14" x14ac:dyDescent="0.3">
      <c r="A719" s="24"/>
      <c r="B719" s="24"/>
      <c r="C719" s="24"/>
      <c r="D719" s="25"/>
      <c r="E719" s="25"/>
      <c r="F719" s="25"/>
      <c r="G719" s="25"/>
      <c r="H719" s="5"/>
      <c r="I719" s="5"/>
      <c r="J719" s="5"/>
      <c r="K719" s="5"/>
      <c r="L719" s="5"/>
      <c r="M719" s="5"/>
      <c r="N719" s="5"/>
      <c r="O719" s="5"/>
      <c r="P719" s="5"/>
      <c r="Q719" s="5"/>
      <c r="R719" s="5"/>
      <c r="S719" s="5"/>
    </row>
    <row r="720" spans="1:19" ht="14" x14ac:dyDescent="0.3">
      <c r="A720" s="24"/>
      <c r="B720" s="24"/>
      <c r="C720" s="24"/>
      <c r="D720" s="25"/>
      <c r="E720" s="25"/>
      <c r="F720" s="25"/>
      <c r="G720" s="25"/>
      <c r="H720" s="5"/>
      <c r="I720" s="5"/>
      <c r="J720" s="5"/>
      <c r="K720" s="5"/>
      <c r="L720" s="5"/>
      <c r="M720" s="5"/>
      <c r="N720" s="5"/>
      <c r="O720" s="5"/>
      <c r="P720" s="5"/>
      <c r="Q720" s="5"/>
      <c r="R720" s="5"/>
      <c r="S720" s="5"/>
    </row>
    <row r="721" spans="1:19" ht="14" x14ac:dyDescent="0.3">
      <c r="A721" s="24"/>
      <c r="B721" s="24"/>
      <c r="C721" s="24"/>
      <c r="D721" s="25"/>
      <c r="E721" s="25"/>
      <c r="F721" s="25"/>
      <c r="G721" s="25"/>
      <c r="H721" s="5"/>
      <c r="I721" s="5"/>
      <c r="J721" s="5"/>
      <c r="K721" s="5"/>
      <c r="L721" s="5"/>
      <c r="M721" s="5"/>
      <c r="N721" s="5"/>
      <c r="O721" s="5"/>
      <c r="P721" s="5"/>
      <c r="Q721" s="5"/>
      <c r="R721" s="5"/>
      <c r="S721" s="5"/>
    </row>
    <row r="722" spans="1:19" ht="14" x14ac:dyDescent="0.3">
      <c r="A722" s="24"/>
      <c r="B722" s="24"/>
      <c r="C722" s="24"/>
      <c r="D722" s="25"/>
      <c r="E722" s="25"/>
      <c r="F722" s="25"/>
      <c r="G722" s="25"/>
      <c r="H722" s="5"/>
      <c r="I722" s="5"/>
      <c r="J722" s="5"/>
      <c r="K722" s="5"/>
      <c r="L722" s="5"/>
      <c r="M722" s="5"/>
      <c r="N722" s="5"/>
      <c r="O722" s="5"/>
      <c r="P722" s="5"/>
      <c r="Q722" s="5"/>
      <c r="R722" s="5"/>
      <c r="S722" s="5"/>
    </row>
    <row r="723" spans="1:19" ht="14" x14ac:dyDescent="0.3">
      <c r="A723" s="24"/>
      <c r="B723" s="24"/>
      <c r="C723" s="24"/>
      <c r="D723" s="25"/>
      <c r="E723" s="25"/>
      <c r="F723" s="25"/>
      <c r="G723" s="25"/>
      <c r="H723" s="5"/>
      <c r="I723" s="5"/>
      <c r="J723" s="5"/>
      <c r="K723" s="5"/>
      <c r="L723" s="5"/>
      <c r="M723" s="5"/>
      <c r="N723" s="5"/>
      <c r="O723" s="5"/>
      <c r="P723" s="5"/>
      <c r="Q723" s="5"/>
      <c r="R723" s="5"/>
      <c r="S723" s="5"/>
    </row>
    <row r="724" spans="1:19" ht="14" x14ac:dyDescent="0.3">
      <c r="A724" s="24"/>
      <c r="B724" s="24"/>
      <c r="C724" s="24"/>
      <c r="D724" s="25"/>
      <c r="E724" s="25"/>
      <c r="F724" s="25"/>
      <c r="G724" s="25"/>
      <c r="H724" s="5"/>
      <c r="I724" s="5"/>
      <c r="J724" s="5"/>
      <c r="K724" s="5"/>
      <c r="L724" s="5"/>
      <c r="M724" s="5"/>
      <c r="N724" s="5"/>
      <c r="O724" s="5"/>
      <c r="P724" s="5"/>
      <c r="Q724" s="5"/>
      <c r="R724" s="5"/>
      <c r="S724" s="5"/>
    </row>
    <row r="725" spans="1:19" ht="14" x14ac:dyDescent="0.3">
      <c r="A725" s="24"/>
      <c r="B725" s="24"/>
      <c r="C725" s="24"/>
      <c r="D725" s="25"/>
      <c r="E725" s="25"/>
      <c r="F725" s="25"/>
      <c r="G725" s="25"/>
      <c r="H725" s="5"/>
      <c r="I725" s="5"/>
      <c r="J725" s="5"/>
      <c r="K725" s="5"/>
      <c r="L725" s="5"/>
      <c r="M725" s="5"/>
      <c r="N725" s="5"/>
      <c r="O725" s="5"/>
      <c r="P725" s="5"/>
      <c r="Q725" s="5"/>
      <c r="R725" s="5"/>
      <c r="S725" s="5"/>
    </row>
    <row r="726" spans="1:19" ht="14" x14ac:dyDescent="0.3">
      <c r="A726" s="24"/>
      <c r="B726" s="24"/>
      <c r="C726" s="24"/>
      <c r="D726" s="25"/>
      <c r="E726" s="25"/>
      <c r="F726" s="25"/>
      <c r="G726" s="25"/>
      <c r="H726" s="5"/>
      <c r="I726" s="5"/>
      <c r="J726" s="5"/>
      <c r="K726" s="5"/>
      <c r="L726" s="5"/>
      <c r="M726" s="5"/>
      <c r="N726" s="5"/>
      <c r="O726" s="5"/>
      <c r="P726" s="5"/>
      <c r="Q726" s="5"/>
      <c r="R726" s="5"/>
      <c r="S726" s="5"/>
    </row>
    <row r="727" spans="1:19" ht="14" x14ac:dyDescent="0.3">
      <c r="A727" s="24"/>
      <c r="B727" s="24"/>
      <c r="C727" s="24"/>
      <c r="D727" s="25"/>
      <c r="E727" s="25"/>
      <c r="F727" s="25"/>
      <c r="G727" s="25"/>
      <c r="H727" s="5"/>
      <c r="I727" s="5"/>
      <c r="J727" s="5"/>
      <c r="K727" s="5"/>
      <c r="L727" s="5"/>
      <c r="M727" s="5"/>
      <c r="N727" s="5"/>
      <c r="O727" s="5"/>
      <c r="P727" s="5"/>
      <c r="Q727" s="5"/>
      <c r="R727" s="5"/>
      <c r="S727" s="5"/>
    </row>
    <row r="728" spans="1:19" ht="14" x14ac:dyDescent="0.3">
      <c r="A728" s="24"/>
      <c r="B728" s="24"/>
      <c r="C728" s="24"/>
      <c r="D728" s="25"/>
      <c r="E728" s="25"/>
      <c r="F728" s="25"/>
      <c r="G728" s="25"/>
      <c r="H728" s="5"/>
      <c r="I728" s="5"/>
      <c r="J728" s="5"/>
      <c r="K728" s="5"/>
      <c r="L728" s="5"/>
      <c r="M728" s="5"/>
      <c r="N728" s="5"/>
      <c r="O728" s="5"/>
      <c r="P728" s="5"/>
      <c r="Q728" s="5"/>
      <c r="R728" s="5"/>
      <c r="S728" s="5"/>
    </row>
    <row r="729" spans="1:19" ht="14" x14ac:dyDescent="0.3">
      <c r="A729" s="24"/>
      <c r="B729" s="24"/>
      <c r="C729" s="24"/>
      <c r="D729" s="25"/>
      <c r="E729" s="25"/>
      <c r="F729" s="25"/>
      <c r="G729" s="25"/>
      <c r="H729" s="5"/>
      <c r="I729" s="5"/>
      <c r="J729" s="5"/>
      <c r="K729" s="5"/>
      <c r="L729" s="5"/>
      <c r="M729" s="5"/>
      <c r="N729" s="5"/>
      <c r="O729" s="5"/>
      <c r="P729" s="5"/>
      <c r="Q729" s="5"/>
      <c r="R729" s="5"/>
      <c r="S729" s="5"/>
    </row>
    <row r="730" spans="1:19" ht="14" x14ac:dyDescent="0.3">
      <c r="A730" s="24"/>
      <c r="B730" s="24"/>
      <c r="C730" s="24"/>
      <c r="D730" s="25"/>
      <c r="E730" s="25"/>
      <c r="F730" s="25"/>
      <c r="G730" s="25"/>
      <c r="H730" s="5"/>
      <c r="I730" s="5"/>
      <c r="J730" s="5"/>
      <c r="K730" s="5"/>
      <c r="L730" s="5"/>
      <c r="M730" s="5"/>
      <c r="N730" s="5"/>
      <c r="O730" s="5"/>
      <c r="P730" s="5"/>
      <c r="Q730" s="5"/>
      <c r="R730" s="5"/>
      <c r="S730" s="5"/>
    </row>
    <row r="731" spans="1:19" ht="14" x14ac:dyDescent="0.3">
      <c r="A731" s="24"/>
      <c r="B731" s="24"/>
      <c r="C731" s="24"/>
      <c r="D731" s="25"/>
      <c r="E731" s="25"/>
      <c r="F731" s="25"/>
      <c r="G731" s="25"/>
      <c r="H731" s="5"/>
      <c r="I731" s="5"/>
      <c r="J731" s="5"/>
      <c r="K731" s="5"/>
      <c r="L731" s="5"/>
      <c r="M731" s="5"/>
      <c r="N731" s="5"/>
      <c r="O731" s="5"/>
      <c r="P731" s="5"/>
      <c r="Q731" s="5"/>
      <c r="R731" s="5"/>
      <c r="S731" s="5"/>
    </row>
    <row r="732" spans="1:19" ht="14" x14ac:dyDescent="0.3">
      <c r="A732" s="24"/>
      <c r="B732" s="24"/>
      <c r="C732" s="24"/>
      <c r="D732" s="25"/>
      <c r="E732" s="25"/>
      <c r="F732" s="25"/>
      <c r="G732" s="25"/>
      <c r="H732" s="5"/>
      <c r="I732" s="5"/>
      <c r="J732" s="5"/>
      <c r="K732" s="5"/>
      <c r="L732" s="5"/>
      <c r="M732" s="5"/>
      <c r="N732" s="5"/>
      <c r="O732" s="5"/>
      <c r="P732" s="5"/>
      <c r="Q732" s="5"/>
      <c r="R732" s="5"/>
      <c r="S732" s="5"/>
    </row>
    <row r="733" spans="1:19" ht="14" x14ac:dyDescent="0.3">
      <c r="A733" s="24"/>
      <c r="B733" s="24"/>
      <c r="C733" s="24"/>
      <c r="D733" s="25"/>
      <c r="E733" s="25"/>
      <c r="F733" s="25"/>
      <c r="G733" s="25"/>
      <c r="H733" s="5"/>
      <c r="I733" s="5"/>
      <c r="J733" s="5"/>
      <c r="K733" s="5"/>
      <c r="L733" s="5"/>
      <c r="M733" s="5"/>
      <c r="N733" s="5"/>
      <c r="O733" s="5"/>
      <c r="P733" s="5"/>
      <c r="Q733" s="5"/>
      <c r="R733" s="5"/>
      <c r="S733" s="5"/>
    </row>
    <row r="734" spans="1:19" ht="14" x14ac:dyDescent="0.3">
      <c r="A734" s="24"/>
      <c r="B734" s="24"/>
      <c r="C734" s="24"/>
      <c r="D734" s="25"/>
      <c r="E734" s="25"/>
      <c r="F734" s="25"/>
      <c r="G734" s="25"/>
      <c r="H734" s="5"/>
      <c r="I734" s="5"/>
      <c r="J734" s="5"/>
      <c r="K734" s="5"/>
      <c r="L734" s="5"/>
      <c r="M734" s="5"/>
      <c r="N734" s="5"/>
      <c r="O734" s="5"/>
      <c r="P734" s="5"/>
      <c r="Q734" s="5"/>
      <c r="R734" s="5"/>
      <c r="S734" s="5"/>
    </row>
    <row r="735" spans="1:19" ht="14" x14ac:dyDescent="0.3">
      <c r="A735" s="24"/>
      <c r="B735" s="24"/>
      <c r="C735" s="24"/>
      <c r="D735" s="25"/>
      <c r="E735" s="25"/>
      <c r="F735" s="25"/>
      <c r="G735" s="25"/>
      <c r="H735" s="5"/>
      <c r="I735" s="5"/>
      <c r="J735" s="5"/>
      <c r="K735" s="5"/>
      <c r="L735" s="5"/>
      <c r="M735" s="5"/>
      <c r="N735" s="5"/>
      <c r="O735" s="5"/>
      <c r="P735" s="5"/>
      <c r="Q735" s="5"/>
      <c r="R735" s="5"/>
      <c r="S735" s="5"/>
    </row>
    <row r="736" spans="1:19" ht="14" x14ac:dyDescent="0.3">
      <c r="A736" s="24"/>
      <c r="B736" s="24"/>
      <c r="C736" s="24"/>
      <c r="D736" s="25"/>
      <c r="E736" s="25"/>
      <c r="F736" s="25"/>
      <c r="G736" s="25"/>
      <c r="H736" s="5"/>
      <c r="I736" s="5"/>
      <c r="J736" s="5"/>
      <c r="K736" s="5"/>
      <c r="L736" s="5"/>
      <c r="M736" s="5"/>
      <c r="N736" s="5"/>
      <c r="O736" s="5"/>
      <c r="P736" s="5"/>
      <c r="Q736" s="5"/>
      <c r="R736" s="5"/>
      <c r="S736" s="5"/>
    </row>
    <row r="737" spans="1:19" ht="14" x14ac:dyDescent="0.3">
      <c r="A737" s="24"/>
      <c r="B737" s="24"/>
      <c r="C737" s="24"/>
      <c r="D737" s="25"/>
      <c r="E737" s="25"/>
      <c r="F737" s="25"/>
      <c r="G737" s="25"/>
      <c r="H737" s="5"/>
      <c r="I737" s="5"/>
      <c r="J737" s="5"/>
      <c r="K737" s="5"/>
      <c r="L737" s="5"/>
      <c r="M737" s="5"/>
      <c r="N737" s="5"/>
      <c r="O737" s="5"/>
      <c r="P737" s="5"/>
      <c r="Q737" s="5"/>
      <c r="R737" s="5"/>
      <c r="S737" s="5"/>
    </row>
    <row r="738" spans="1:19" ht="14" x14ac:dyDescent="0.3">
      <c r="A738" s="24"/>
      <c r="B738" s="24"/>
      <c r="C738" s="24"/>
      <c r="D738" s="25"/>
      <c r="E738" s="25"/>
      <c r="F738" s="25"/>
      <c r="G738" s="25"/>
      <c r="H738" s="5"/>
      <c r="I738" s="5"/>
      <c r="J738" s="5"/>
      <c r="K738" s="5"/>
      <c r="L738" s="5"/>
      <c r="M738" s="5"/>
      <c r="N738" s="5"/>
      <c r="O738" s="5"/>
      <c r="P738" s="5"/>
      <c r="Q738" s="5"/>
      <c r="R738" s="5"/>
      <c r="S738" s="5"/>
    </row>
    <row r="739" spans="1:19" ht="14" x14ac:dyDescent="0.3">
      <c r="A739" s="24"/>
      <c r="B739" s="24"/>
      <c r="C739" s="24"/>
      <c r="D739" s="25"/>
      <c r="E739" s="25"/>
      <c r="F739" s="25"/>
      <c r="G739" s="25"/>
      <c r="H739" s="5"/>
      <c r="I739" s="5"/>
      <c r="J739" s="5"/>
      <c r="K739" s="5"/>
      <c r="L739" s="5"/>
      <c r="M739" s="5"/>
      <c r="N739" s="5"/>
      <c r="O739" s="5"/>
      <c r="P739" s="5"/>
      <c r="Q739" s="5"/>
      <c r="R739" s="5"/>
      <c r="S739" s="5"/>
    </row>
    <row r="740" spans="1:19" ht="14" x14ac:dyDescent="0.3">
      <c r="A740" s="24"/>
      <c r="B740" s="24"/>
      <c r="C740" s="24"/>
      <c r="D740" s="25"/>
      <c r="E740" s="25"/>
      <c r="F740" s="25"/>
      <c r="G740" s="25"/>
      <c r="H740" s="5"/>
      <c r="I740" s="5"/>
      <c r="J740" s="5"/>
      <c r="K740" s="5"/>
      <c r="L740" s="5"/>
      <c r="M740" s="5"/>
      <c r="N740" s="5"/>
      <c r="O740" s="5"/>
      <c r="P740" s="5"/>
      <c r="Q740" s="5"/>
      <c r="R740" s="5"/>
      <c r="S740" s="5"/>
    </row>
    <row r="741" spans="1:19" ht="14" x14ac:dyDescent="0.3">
      <c r="A741" s="24"/>
      <c r="B741" s="24"/>
      <c r="C741" s="24"/>
      <c r="D741" s="25"/>
      <c r="E741" s="25"/>
      <c r="F741" s="25"/>
      <c r="G741" s="25"/>
      <c r="H741" s="5"/>
      <c r="I741" s="5"/>
      <c r="J741" s="5"/>
      <c r="K741" s="5"/>
      <c r="L741" s="5"/>
      <c r="M741" s="5"/>
      <c r="N741" s="5"/>
      <c r="O741" s="5"/>
      <c r="P741" s="5"/>
      <c r="Q741" s="5"/>
      <c r="R741" s="5"/>
      <c r="S741" s="5"/>
    </row>
    <row r="742" spans="1:19" ht="14" x14ac:dyDescent="0.3">
      <c r="A742" s="24"/>
      <c r="B742" s="24"/>
      <c r="C742" s="24"/>
      <c r="D742" s="25"/>
      <c r="E742" s="25"/>
      <c r="F742" s="25"/>
      <c r="G742" s="25"/>
      <c r="H742" s="5"/>
      <c r="I742" s="5"/>
      <c r="J742" s="5"/>
      <c r="K742" s="5"/>
      <c r="L742" s="5"/>
      <c r="M742" s="5"/>
      <c r="N742" s="5"/>
      <c r="O742" s="5"/>
      <c r="P742" s="5"/>
      <c r="Q742" s="5"/>
      <c r="R742" s="5"/>
      <c r="S742" s="5"/>
    </row>
    <row r="743" spans="1:19" ht="14" x14ac:dyDescent="0.3">
      <c r="A743" s="24"/>
      <c r="B743" s="24"/>
      <c r="C743" s="24"/>
      <c r="D743" s="25"/>
      <c r="E743" s="25"/>
      <c r="F743" s="25"/>
      <c r="G743" s="25"/>
      <c r="H743" s="5"/>
      <c r="I743" s="5"/>
      <c r="J743" s="5"/>
      <c r="K743" s="5"/>
      <c r="L743" s="5"/>
      <c r="M743" s="5"/>
      <c r="N743" s="5"/>
      <c r="O743" s="5"/>
      <c r="P743" s="5"/>
      <c r="Q743" s="5"/>
      <c r="R743" s="5"/>
      <c r="S743" s="5"/>
    </row>
    <row r="744" spans="1:19" ht="14" x14ac:dyDescent="0.3">
      <c r="A744" s="24"/>
      <c r="B744" s="24"/>
      <c r="C744" s="24"/>
      <c r="D744" s="25"/>
      <c r="E744" s="25"/>
      <c r="F744" s="25"/>
      <c r="G744" s="25"/>
      <c r="H744" s="5"/>
      <c r="I744" s="5"/>
      <c r="J744" s="5"/>
      <c r="K744" s="5"/>
      <c r="L744" s="5"/>
      <c r="M744" s="5"/>
      <c r="N744" s="5"/>
      <c r="O744" s="5"/>
      <c r="P744" s="5"/>
      <c r="Q744" s="5"/>
      <c r="R744" s="5"/>
      <c r="S744" s="5"/>
    </row>
    <row r="745" spans="1:19" ht="14" x14ac:dyDescent="0.3">
      <c r="A745" s="24"/>
      <c r="B745" s="24"/>
      <c r="C745" s="24"/>
      <c r="D745" s="25"/>
      <c r="E745" s="25"/>
      <c r="F745" s="25"/>
      <c r="G745" s="25"/>
      <c r="H745" s="5"/>
      <c r="I745" s="5"/>
      <c r="J745" s="5"/>
      <c r="K745" s="5"/>
      <c r="L745" s="5"/>
      <c r="M745" s="5"/>
      <c r="N745" s="5"/>
      <c r="O745" s="5"/>
      <c r="P745" s="5"/>
      <c r="Q745" s="5"/>
      <c r="R745" s="5"/>
      <c r="S745" s="5"/>
    </row>
    <row r="746" spans="1:19" ht="14" x14ac:dyDescent="0.3">
      <c r="A746" s="24"/>
      <c r="B746" s="24"/>
      <c r="C746" s="24"/>
      <c r="D746" s="25"/>
      <c r="E746" s="25"/>
      <c r="F746" s="25"/>
      <c r="G746" s="25"/>
      <c r="H746" s="5"/>
      <c r="I746" s="5"/>
      <c r="J746" s="5"/>
      <c r="K746" s="5"/>
      <c r="L746" s="5"/>
      <c r="M746" s="5"/>
      <c r="N746" s="5"/>
      <c r="O746" s="5"/>
      <c r="P746" s="5"/>
      <c r="Q746" s="5"/>
      <c r="R746" s="5"/>
      <c r="S746" s="5"/>
    </row>
    <row r="747" spans="1:19" ht="14" x14ac:dyDescent="0.3">
      <c r="A747" s="24"/>
      <c r="B747" s="24"/>
      <c r="C747" s="24"/>
      <c r="D747" s="25"/>
      <c r="E747" s="25"/>
      <c r="F747" s="25"/>
      <c r="G747" s="25"/>
      <c r="H747" s="5"/>
      <c r="I747" s="5"/>
      <c r="J747" s="5"/>
      <c r="K747" s="5"/>
      <c r="L747" s="5"/>
      <c r="M747" s="5"/>
      <c r="N747" s="5"/>
      <c r="O747" s="5"/>
      <c r="P747" s="5"/>
      <c r="Q747" s="5"/>
      <c r="R747" s="5"/>
      <c r="S747" s="5"/>
    </row>
    <row r="748" spans="1:19" ht="14" x14ac:dyDescent="0.3">
      <c r="A748" s="24"/>
      <c r="B748" s="24"/>
      <c r="C748" s="24"/>
      <c r="D748" s="25"/>
      <c r="E748" s="25"/>
      <c r="F748" s="25"/>
      <c r="G748" s="25"/>
      <c r="H748" s="5"/>
      <c r="I748" s="5"/>
      <c r="J748" s="5"/>
      <c r="K748" s="5"/>
      <c r="L748" s="5"/>
      <c r="M748" s="5"/>
      <c r="N748" s="5"/>
      <c r="O748" s="5"/>
      <c r="P748" s="5"/>
      <c r="Q748" s="5"/>
      <c r="R748" s="5"/>
      <c r="S748" s="5"/>
    </row>
    <row r="749" spans="1:19" ht="14" x14ac:dyDescent="0.3">
      <c r="A749" s="24"/>
      <c r="B749" s="24"/>
      <c r="C749" s="24"/>
      <c r="D749" s="25"/>
      <c r="E749" s="25"/>
      <c r="F749" s="25"/>
      <c r="G749" s="25"/>
      <c r="H749" s="5"/>
      <c r="I749" s="5"/>
      <c r="J749" s="5"/>
      <c r="K749" s="5"/>
      <c r="L749" s="5"/>
      <c r="M749" s="5"/>
      <c r="N749" s="5"/>
      <c r="O749" s="5"/>
      <c r="P749" s="5"/>
      <c r="Q749" s="5"/>
      <c r="R749" s="5"/>
      <c r="S749" s="5"/>
    </row>
    <row r="750" spans="1:19" ht="14" x14ac:dyDescent="0.3">
      <c r="A750" s="24"/>
      <c r="B750" s="24"/>
      <c r="C750" s="24"/>
      <c r="D750" s="25"/>
      <c r="E750" s="25"/>
      <c r="F750" s="25"/>
      <c r="G750" s="25"/>
      <c r="H750" s="5"/>
      <c r="I750" s="5"/>
      <c r="J750" s="5"/>
      <c r="K750" s="5"/>
      <c r="L750" s="5"/>
      <c r="M750" s="5"/>
      <c r="N750" s="5"/>
      <c r="O750" s="5"/>
      <c r="P750" s="5"/>
      <c r="Q750" s="5"/>
      <c r="R750" s="5"/>
      <c r="S750" s="5"/>
    </row>
    <row r="751" spans="1:19" ht="14" x14ac:dyDescent="0.3">
      <c r="A751" s="24"/>
      <c r="B751" s="24"/>
      <c r="C751" s="24"/>
      <c r="D751" s="25"/>
      <c r="E751" s="25"/>
      <c r="F751" s="25"/>
      <c r="G751" s="25"/>
      <c r="H751" s="5"/>
      <c r="I751" s="5"/>
      <c r="J751" s="5"/>
      <c r="K751" s="5"/>
      <c r="L751" s="5"/>
      <c r="M751" s="5"/>
      <c r="N751" s="5"/>
      <c r="O751" s="5"/>
      <c r="P751" s="5"/>
      <c r="Q751" s="5"/>
      <c r="R751" s="5"/>
      <c r="S751" s="5"/>
    </row>
    <row r="752" spans="1:19" ht="14" x14ac:dyDescent="0.3">
      <c r="A752" s="24"/>
      <c r="B752" s="24"/>
      <c r="C752" s="24"/>
      <c r="D752" s="25"/>
      <c r="E752" s="25"/>
      <c r="F752" s="25"/>
      <c r="G752" s="25"/>
      <c r="H752" s="5"/>
      <c r="I752" s="5"/>
      <c r="J752" s="5"/>
      <c r="K752" s="5"/>
      <c r="L752" s="5"/>
      <c r="M752" s="5"/>
      <c r="N752" s="5"/>
      <c r="O752" s="5"/>
      <c r="P752" s="5"/>
      <c r="Q752" s="5"/>
      <c r="R752" s="5"/>
      <c r="S752" s="5"/>
    </row>
    <row r="753" spans="1:19" ht="14" x14ac:dyDescent="0.3">
      <c r="A753" s="24"/>
      <c r="B753" s="24"/>
      <c r="C753" s="24"/>
      <c r="D753" s="25"/>
      <c r="E753" s="25"/>
      <c r="F753" s="25"/>
      <c r="G753" s="25"/>
      <c r="H753" s="5"/>
      <c r="I753" s="5"/>
      <c r="J753" s="5"/>
      <c r="K753" s="5"/>
      <c r="L753" s="5"/>
      <c r="M753" s="5"/>
      <c r="N753" s="5"/>
      <c r="O753" s="5"/>
      <c r="P753" s="5"/>
      <c r="Q753" s="5"/>
      <c r="R753" s="5"/>
      <c r="S753" s="5"/>
    </row>
    <row r="754" spans="1:19" ht="14" x14ac:dyDescent="0.3">
      <c r="A754" s="24"/>
      <c r="B754" s="24"/>
      <c r="C754" s="24"/>
      <c r="D754" s="25"/>
      <c r="E754" s="25"/>
      <c r="F754" s="25"/>
      <c r="G754" s="25"/>
      <c r="H754" s="5"/>
      <c r="I754" s="5"/>
      <c r="J754" s="5"/>
      <c r="K754" s="5"/>
      <c r="L754" s="5"/>
      <c r="M754" s="5"/>
      <c r="N754" s="5"/>
      <c r="O754" s="5"/>
      <c r="P754" s="5"/>
      <c r="Q754" s="5"/>
      <c r="R754" s="5"/>
      <c r="S754" s="5"/>
    </row>
    <row r="755" spans="1:19" ht="14" x14ac:dyDescent="0.3">
      <c r="A755" s="24"/>
      <c r="B755" s="24"/>
      <c r="C755" s="24"/>
      <c r="D755" s="25"/>
      <c r="E755" s="25"/>
      <c r="F755" s="25"/>
      <c r="G755" s="25"/>
      <c r="H755" s="5"/>
      <c r="I755" s="5"/>
      <c r="J755" s="5"/>
      <c r="K755" s="5"/>
      <c r="L755" s="5"/>
      <c r="M755" s="5"/>
      <c r="N755" s="5"/>
      <c r="O755" s="5"/>
      <c r="P755" s="5"/>
      <c r="Q755" s="5"/>
      <c r="R755" s="5"/>
      <c r="S755" s="5"/>
    </row>
    <row r="756" spans="1:19" ht="14" x14ac:dyDescent="0.3">
      <c r="A756" s="24"/>
      <c r="B756" s="24"/>
      <c r="C756" s="24"/>
      <c r="D756" s="25"/>
      <c r="E756" s="25"/>
      <c r="F756" s="25"/>
      <c r="G756" s="25"/>
      <c r="H756" s="5"/>
      <c r="I756" s="5"/>
      <c r="J756" s="5"/>
      <c r="K756" s="5"/>
      <c r="L756" s="5"/>
      <c r="M756" s="5"/>
      <c r="N756" s="5"/>
      <c r="O756" s="5"/>
      <c r="P756" s="5"/>
      <c r="Q756" s="5"/>
      <c r="R756" s="5"/>
      <c r="S756" s="5"/>
    </row>
    <row r="757" spans="1:19" ht="14" x14ac:dyDescent="0.3">
      <c r="A757" s="24"/>
      <c r="B757" s="24"/>
      <c r="C757" s="24"/>
      <c r="D757" s="25"/>
      <c r="E757" s="25"/>
      <c r="F757" s="25"/>
      <c r="G757" s="25"/>
      <c r="H757" s="5"/>
      <c r="I757" s="5"/>
      <c r="J757" s="5"/>
      <c r="K757" s="5"/>
      <c r="L757" s="5"/>
      <c r="M757" s="5"/>
      <c r="N757" s="5"/>
      <c r="O757" s="5"/>
      <c r="P757" s="5"/>
      <c r="Q757" s="5"/>
      <c r="R757" s="5"/>
      <c r="S757" s="5"/>
    </row>
    <row r="758" spans="1:19" ht="14" x14ac:dyDescent="0.3">
      <c r="A758" s="24"/>
      <c r="B758" s="24"/>
      <c r="C758" s="24"/>
      <c r="D758" s="25"/>
      <c r="E758" s="25"/>
      <c r="F758" s="25"/>
      <c r="G758" s="25"/>
      <c r="H758" s="5"/>
      <c r="I758" s="5"/>
      <c r="J758" s="5"/>
      <c r="K758" s="5"/>
      <c r="L758" s="5"/>
      <c r="M758" s="5"/>
      <c r="N758" s="5"/>
      <c r="O758" s="5"/>
      <c r="P758" s="5"/>
      <c r="Q758" s="5"/>
      <c r="R758" s="5"/>
      <c r="S758" s="5"/>
    </row>
    <row r="759" spans="1:19" ht="14" x14ac:dyDescent="0.3">
      <c r="A759" s="24"/>
      <c r="B759" s="24"/>
      <c r="C759" s="24"/>
      <c r="D759" s="25"/>
      <c r="E759" s="25"/>
      <c r="F759" s="25"/>
      <c r="G759" s="25"/>
      <c r="H759" s="5"/>
      <c r="I759" s="5"/>
      <c r="J759" s="5"/>
      <c r="K759" s="5"/>
      <c r="L759" s="5"/>
      <c r="M759" s="5"/>
      <c r="N759" s="5"/>
      <c r="O759" s="5"/>
      <c r="P759" s="5"/>
      <c r="Q759" s="5"/>
      <c r="R759" s="5"/>
      <c r="S759" s="5"/>
    </row>
    <row r="760" spans="1:19" ht="14" x14ac:dyDescent="0.3">
      <c r="A760" s="24"/>
      <c r="B760" s="24"/>
      <c r="C760" s="24"/>
      <c r="D760" s="25"/>
      <c r="E760" s="25"/>
      <c r="F760" s="25"/>
      <c r="G760" s="25"/>
      <c r="H760" s="5"/>
      <c r="I760" s="5"/>
      <c r="J760" s="5"/>
      <c r="K760" s="5"/>
      <c r="L760" s="5"/>
      <c r="M760" s="5"/>
      <c r="N760" s="5"/>
      <c r="O760" s="5"/>
      <c r="P760" s="5"/>
      <c r="Q760" s="5"/>
      <c r="R760" s="5"/>
      <c r="S760" s="5"/>
    </row>
    <row r="761" spans="1:19" ht="14" x14ac:dyDescent="0.3">
      <c r="A761" s="24"/>
      <c r="B761" s="24"/>
      <c r="C761" s="24"/>
      <c r="D761" s="25"/>
      <c r="E761" s="25"/>
      <c r="F761" s="25"/>
      <c r="G761" s="25"/>
      <c r="H761" s="5"/>
      <c r="I761" s="5"/>
      <c r="J761" s="5"/>
      <c r="K761" s="5"/>
      <c r="L761" s="5"/>
      <c r="M761" s="5"/>
      <c r="N761" s="5"/>
      <c r="O761" s="5"/>
      <c r="P761" s="5"/>
      <c r="Q761" s="5"/>
      <c r="R761" s="5"/>
      <c r="S761" s="5"/>
    </row>
    <row r="762" spans="1:19" ht="14" x14ac:dyDescent="0.3">
      <c r="A762" s="24"/>
      <c r="B762" s="24"/>
      <c r="C762" s="24"/>
      <c r="D762" s="25"/>
      <c r="E762" s="25"/>
      <c r="F762" s="25"/>
      <c r="G762" s="25"/>
      <c r="H762" s="5"/>
      <c r="I762" s="5"/>
      <c r="J762" s="5"/>
      <c r="K762" s="5"/>
      <c r="L762" s="5"/>
      <c r="M762" s="5"/>
      <c r="N762" s="5"/>
      <c r="O762" s="5"/>
      <c r="P762" s="5"/>
      <c r="Q762" s="5"/>
      <c r="R762" s="5"/>
      <c r="S762" s="5"/>
    </row>
    <row r="763" spans="1:19" ht="14" x14ac:dyDescent="0.3">
      <c r="A763" s="24"/>
      <c r="B763" s="24"/>
      <c r="C763" s="24"/>
      <c r="D763" s="25"/>
      <c r="E763" s="25"/>
      <c r="F763" s="25"/>
      <c r="G763" s="25"/>
      <c r="H763" s="5"/>
      <c r="I763" s="5"/>
      <c r="J763" s="5"/>
      <c r="K763" s="5"/>
      <c r="L763" s="5"/>
      <c r="M763" s="5"/>
      <c r="N763" s="5"/>
      <c r="O763" s="5"/>
      <c r="P763" s="5"/>
      <c r="Q763" s="5"/>
      <c r="R763" s="5"/>
      <c r="S763" s="5"/>
    </row>
    <row r="764" spans="1:19" ht="14" x14ac:dyDescent="0.3">
      <c r="A764" s="24"/>
      <c r="B764" s="24"/>
      <c r="C764" s="24"/>
      <c r="D764" s="25"/>
      <c r="E764" s="25"/>
      <c r="F764" s="25"/>
      <c r="G764" s="25"/>
      <c r="H764" s="5"/>
      <c r="I764" s="5"/>
      <c r="J764" s="5"/>
      <c r="K764" s="5"/>
      <c r="L764" s="5"/>
      <c r="M764" s="5"/>
      <c r="N764" s="5"/>
      <c r="O764" s="5"/>
      <c r="P764" s="5"/>
      <c r="Q764" s="5"/>
      <c r="R764" s="5"/>
      <c r="S764" s="5"/>
    </row>
    <row r="765" spans="1:19" ht="14" x14ac:dyDescent="0.3">
      <c r="A765" s="24"/>
      <c r="B765" s="24"/>
      <c r="C765" s="24"/>
      <c r="D765" s="25"/>
      <c r="E765" s="25"/>
      <c r="F765" s="25"/>
      <c r="G765" s="25"/>
      <c r="H765" s="5"/>
      <c r="I765" s="5"/>
      <c r="J765" s="5"/>
      <c r="K765" s="5"/>
      <c r="L765" s="5"/>
      <c r="M765" s="5"/>
      <c r="N765" s="5"/>
      <c r="O765" s="5"/>
      <c r="P765" s="5"/>
      <c r="Q765" s="5"/>
      <c r="R765" s="5"/>
      <c r="S765" s="5"/>
    </row>
    <row r="766" spans="1:19" ht="14" x14ac:dyDescent="0.3">
      <c r="A766" s="24"/>
      <c r="B766" s="24"/>
      <c r="C766" s="24"/>
      <c r="D766" s="25"/>
      <c r="E766" s="25"/>
      <c r="F766" s="25"/>
      <c r="G766" s="25"/>
      <c r="H766" s="5"/>
      <c r="I766" s="5"/>
      <c r="J766" s="5"/>
      <c r="K766" s="5"/>
      <c r="L766" s="5"/>
      <c r="M766" s="5"/>
      <c r="N766" s="5"/>
      <c r="O766" s="5"/>
      <c r="P766" s="5"/>
      <c r="Q766" s="5"/>
      <c r="R766" s="5"/>
      <c r="S766" s="5"/>
    </row>
    <row r="767" spans="1:19" ht="14" x14ac:dyDescent="0.3">
      <c r="A767" s="24"/>
      <c r="B767" s="24"/>
      <c r="C767" s="24"/>
      <c r="D767" s="25"/>
      <c r="E767" s="25"/>
      <c r="F767" s="25"/>
      <c r="G767" s="25"/>
      <c r="H767" s="5"/>
      <c r="I767" s="5"/>
      <c r="J767" s="5"/>
      <c r="K767" s="5"/>
      <c r="L767" s="5"/>
      <c r="M767" s="5"/>
      <c r="N767" s="5"/>
      <c r="O767" s="5"/>
      <c r="P767" s="5"/>
      <c r="Q767" s="5"/>
      <c r="R767" s="5"/>
      <c r="S767" s="5"/>
    </row>
    <row r="768" spans="1:19" ht="14" x14ac:dyDescent="0.3">
      <c r="A768" s="24"/>
      <c r="B768" s="24"/>
      <c r="C768" s="24"/>
      <c r="D768" s="25"/>
      <c r="E768" s="25"/>
      <c r="F768" s="25"/>
      <c r="G768" s="25"/>
      <c r="H768" s="5"/>
      <c r="I768" s="5"/>
      <c r="J768" s="5"/>
      <c r="K768" s="5"/>
      <c r="L768" s="5"/>
      <c r="M768" s="5"/>
      <c r="N768" s="5"/>
      <c r="O768" s="5"/>
      <c r="P768" s="5"/>
      <c r="Q768" s="5"/>
      <c r="R768" s="5"/>
      <c r="S768" s="5"/>
    </row>
    <row r="769" spans="1:19" ht="14" x14ac:dyDescent="0.3">
      <c r="A769" s="24"/>
      <c r="B769" s="24"/>
      <c r="C769" s="24"/>
      <c r="D769" s="25"/>
      <c r="E769" s="25"/>
      <c r="F769" s="25"/>
      <c r="G769" s="25"/>
      <c r="H769" s="5"/>
      <c r="I769" s="5"/>
      <c r="J769" s="5"/>
      <c r="K769" s="5"/>
      <c r="L769" s="5"/>
      <c r="M769" s="5"/>
      <c r="N769" s="5"/>
      <c r="O769" s="5"/>
      <c r="P769" s="5"/>
      <c r="Q769" s="5"/>
      <c r="R769" s="5"/>
      <c r="S769" s="5"/>
    </row>
    <row r="770" spans="1:19" ht="14" x14ac:dyDescent="0.3">
      <c r="A770" s="24"/>
      <c r="B770" s="24"/>
      <c r="C770" s="24"/>
      <c r="D770" s="25"/>
      <c r="E770" s="25"/>
      <c r="F770" s="25"/>
      <c r="G770" s="25"/>
      <c r="H770" s="5"/>
      <c r="I770" s="5"/>
      <c r="J770" s="5"/>
      <c r="K770" s="5"/>
      <c r="L770" s="5"/>
      <c r="M770" s="5"/>
      <c r="N770" s="5"/>
      <c r="O770" s="5"/>
      <c r="P770" s="5"/>
      <c r="Q770" s="5"/>
      <c r="R770" s="5"/>
      <c r="S770" s="5"/>
    </row>
    <row r="771" spans="1:19" ht="14" x14ac:dyDescent="0.3">
      <c r="A771" s="24"/>
      <c r="B771" s="24"/>
      <c r="C771" s="24"/>
      <c r="D771" s="25"/>
      <c r="E771" s="25"/>
      <c r="F771" s="25"/>
      <c r="G771" s="25"/>
      <c r="H771" s="5"/>
      <c r="I771" s="5"/>
      <c r="J771" s="5"/>
      <c r="K771" s="5"/>
      <c r="L771" s="5"/>
      <c r="M771" s="5"/>
      <c r="N771" s="5"/>
      <c r="O771" s="5"/>
      <c r="P771" s="5"/>
      <c r="Q771" s="5"/>
      <c r="R771" s="5"/>
      <c r="S771" s="5"/>
    </row>
    <row r="772" spans="1:19" ht="14" x14ac:dyDescent="0.3">
      <c r="A772" s="24"/>
      <c r="B772" s="24"/>
      <c r="C772" s="24"/>
      <c r="D772" s="25"/>
      <c r="E772" s="25"/>
      <c r="F772" s="25"/>
      <c r="G772" s="25"/>
      <c r="H772" s="5"/>
      <c r="I772" s="5"/>
      <c r="J772" s="5"/>
      <c r="K772" s="5"/>
      <c r="L772" s="5"/>
      <c r="M772" s="5"/>
      <c r="N772" s="5"/>
      <c r="O772" s="5"/>
      <c r="P772" s="5"/>
      <c r="Q772" s="5"/>
      <c r="R772" s="5"/>
      <c r="S772" s="5"/>
    </row>
    <row r="773" spans="1:19" ht="14" x14ac:dyDescent="0.3">
      <c r="A773" s="24"/>
      <c r="B773" s="24"/>
      <c r="C773" s="24"/>
      <c r="D773" s="25"/>
      <c r="E773" s="25"/>
      <c r="F773" s="25"/>
      <c r="G773" s="25"/>
      <c r="H773" s="5"/>
      <c r="I773" s="5"/>
      <c r="J773" s="5"/>
      <c r="K773" s="5"/>
      <c r="L773" s="5"/>
      <c r="M773" s="5"/>
      <c r="N773" s="5"/>
      <c r="O773" s="5"/>
      <c r="P773" s="5"/>
      <c r="Q773" s="5"/>
      <c r="R773" s="5"/>
      <c r="S773" s="5"/>
    </row>
    <row r="774" spans="1:19" ht="14" x14ac:dyDescent="0.3">
      <c r="A774" s="24"/>
      <c r="B774" s="24"/>
      <c r="C774" s="24"/>
      <c r="D774" s="25"/>
      <c r="E774" s="25"/>
      <c r="F774" s="25"/>
      <c r="G774" s="25"/>
      <c r="H774" s="5"/>
      <c r="I774" s="5"/>
      <c r="J774" s="5"/>
      <c r="K774" s="5"/>
      <c r="L774" s="5"/>
      <c r="M774" s="5"/>
      <c r="N774" s="5"/>
      <c r="O774" s="5"/>
      <c r="P774" s="5"/>
      <c r="Q774" s="5"/>
      <c r="R774" s="5"/>
      <c r="S774" s="5"/>
    </row>
    <row r="775" spans="1:19" ht="14" x14ac:dyDescent="0.3">
      <c r="A775" s="24"/>
      <c r="B775" s="24"/>
      <c r="C775" s="24"/>
      <c r="D775" s="25"/>
      <c r="E775" s="25"/>
      <c r="F775" s="25"/>
      <c r="G775" s="25"/>
      <c r="H775" s="5"/>
      <c r="I775" s="5"/>
      <c r="J775" s="5"/>
      <c r="K775" s="5"/>
      <c r="L775" s="5"/>
      <c r="M775" s="5"/>
      <c r="N775" s="5"/>
      <c r="O775" s="5"/>
      <c r="P775" s="5"/>
      <c r="Q775" s="5"/>
      <c r="R775" s="5"/>
      <c r="S775" s="5"/>
    </row>
    <row r="776" spans="1:19" ht="14" x14ac:dyDescent="0.3">
      <c r="A776" s="24"/>
      <c r="B776" s="24"/>
      <c r="C776" s="24"/>
      <c r="D776" s="25"/>
      <c r="E776" s="25"/>
      <c r="F776" s="25"/>
      <c r="G776" s="25"/>
      <c r="H776" s="5"/>
      <c r="I776" s="5"/>
      <c r="J776" s="5"/>
      <c r="K776" s="5"/>
      <c r="L776" s="5"/>
      <c r="M776" s="5"/>
      <c r="N776" s="5"/>
      <c r="O776" s="5"/>
      <c r="P776" s="5"/>
      <c r="Q776" s="5"/>
      <c r="R776" s="5"/>
      <c r="S776" s="5"/>
    </row>
    <row r="777" spans="1:19" ht="14" x14ac:dyDescent="0.3">
      <c r="A777" s="24"/>
      <c r="B777" s="24"/>
      <c r="C777" s="24"/>
      <c r="D777" s="25"/>
      <c r="E777" s="25"/>
      <c r="F777" s="25"/>
      <c r="G777" s="25"/>
      <c r="H777" s="5"/>
      <c r="I777" s="5"/>
      <c r="J777" s="5"/>
      <c r="K777" s="5"/>
      <c r="L777" s="5"/>
      <c r="M777" s="5"/>
      <c r="N777" s="5"/>
      <c r="O777" s="5"/>
      <c r="P777" s="5"/>
      <c r="Q777" s="5"/>
      <c r="R777" s="5"/>
      <c r="S777" s="5"/>
    </row>
    <row r="778" spans="1:19" ht="14" x14ac:dyDescent="0.3">
      <c r="A778" s="24"/>
      <c r="B778" s="24"/>
      <c r="C778" s="24"/>
      <c r="D778" s="25"/>
      <c r="E778" s="25"/>
      <c r="F778" s="25"/>
      <c r="G778" s="25"/>
      <c r="H778" s="5"/>
      <c r="I778" s="5"/>
      <c r="J778" s="5"/>
      <c r="K778" s="5"/>
      <c r="L778" s="5"/>
      <c r="M778" s="5"/>
      <c r="N778" s="5"/>
      <c r="O778" s="5"/>
      <c r="P778" s="5"/>
      <c r="Q778" s="5"/>
      <c r="R778" s="5"/>
      <c r="S778" s="5"/>
    </row>
    <row r="779" spans="1:19" ht="14" x14ac:dyDescent="0.3">
      <c r="A779" s="24"/>
      <c r="B779" s="24"/>
      <c r="C779" s="24"/>
      <c r="D779" s="25"/>
      <c r="E779" s="25"/>
      <c r="F779" s="25"/>
      <c r="G779" s="25"/>
      <c r="H779" s="5"/>
      <c r="I779" s="5"/>
      <c r="J779" s="5"/>
      <c r="K779" s="5"/>
      <c r="L779" s="5"/>
      <c r="M779" s="5"/>
      <c r="N779" s="5"/>
      <c r="O779" s="5"/>
      <c r="P779" s="5"/>
      <c r="Q779" s="5"/>
      <c r="R779" s="5"/>
      <c r="S779" s="5"/>
    </row>
    <row r="780" spans="1:19" ht="14" x14ac:dyDescent="0.3">
      <c r="A780" s="24"/>
      <c r="B780" s="24"/>
      <c r="C780" s="24"/>
      <c r="D780" s="25"/>
      <c r="E780" s="25"/>
      <c r="F780" s="25"/>
      <c r="G780" s="25"/>
      <c r="H780" s="5"/>
      <c r="I780" s="5"/>
      <c r="J780" s="5"/>
      <c r="K780" s="5"/>
      <c r="L780" s="5"/>
      <c r="M780" s="5"/>
      <c r="N780" s="5"/>
      <c r="O780" s="5"/>
      <c r="P780" s="5"/>
      <c r="Q780" s="5"/>
      <c r="R780" s="5"/>
      <c r="S780" s="5"/>
    </row>
    <row r="781" spans="1:19" ht="14" x14ac:dyDescent="0.3">
      <c r="A781" s="24"/>
      <c r="B781" s="24"/>
      <c r="C781" s="24"/>
      <c r="D781" s="25"/>
      <c r="E781" s="25"/>
      <c r="F781" s="25"/>
      <c r="G781" s="25"/>
      <c r="H781" s="5"/>
      <c r="I781" s="5"/>
      <c r="J781" s="5"/>
      <c r="K781" s="5"/>
      <c r="L781" s="5"/>
      <c r="M781" s="5"/>
      <c r="N781" s="5"/>
      <c r="O781" s="5"/>
      <c r="P781" s="5"/>
      <c r="Q781" s="5"/>
      <c r="R781" s="5"/>
      <c r="S781" s="5"/>
    </row>
    <row r="782" spans="1:19" ht="14" x14ac:dyDescent="0.3">
      <c r="A782" s="24"/>
      <c r="B782" s="24"/>
      <c r="C782" s="24"/>
      <c r="D782" s="25"/>
      <c r="E782" s="25"/>
      <c r="F782" s="25"/>
      <c r="G782" s="25"/>
      <c r="H782" s="5"/>
      <c r="I782" s="5"/>
      <c r="J782" s="5"/>
      <c r="K782" s="5"/>
      <c r="L782" s="5"/>
      <c r="M782" s="5"/>
      <c r="N782" s="5"/>
      <c r="O782" s="5"/>
      <c r="P782" s="5"/>
      <c r="Q782" s="5"/>
      <c r="R782" s="5"/>
      <c r="S782" s="5"/>
    </row>
    <row r="783" spans="1:19" ht="14" x14ac:dyDescent="0.3">
      <c r="A783" s="24"/>
      <c r="B783" s="24"/>
      <c r="C783" s="24"/>
      <c r="D783" s="25"/>
      <c r="E783" s="25"/>
      <c r="F783" s="25"/>
      <c r="G783" s="25"/>
      <c r="H783" s="5"/>
      <c r="I783" s="5"/>
      <c r="J783" s="5"/>
      <c r="K783" s="5"/>
      <c r="L783" s="5"/>
      <c r="M783" s="5"/>
      <c r="N783" s="5"/>
      <c r="O783" s="5"/>
      <c r="P783" s="5"/>
      <c r="Q783" s="5"/>
      <c r="R783" s="5"/>
      <c r="S783" s="5"/>
    </row>
    <row r="784" spans="1:19" ht="14" x14ac:dyDescent="0.3">
      <c r="A784" s="24"/>
      <c r="B784" s="24"/>
      <c r="C784" s="24"/>
      <c r="D784" s="25"/>
      <c r="E784" s="25"/>
      <c r="F784" s="25"/>
      <c r="G784" s="25"/>
      <c r="H784" s="5"/>
      <c r="I784" s="5"/>
      <c r="J784" s="5"/>
      <c r="K784" s="5"/>
      <c r="L784" s="5"/>
      <c r="M784" s="5"/>
      <c r="N784" s="5"/>
      <c r="O784" s="5"/>
      <c r="P784" s="5"/>
      <c r="Q784" s="5"/>
      <c r="R784" s="5"/>
      <c r="S784" s="5"/>
    </row>
    <row r="785" spans="1:19" ht="14" x14ac:dyDescent="0.3">
      <c r="A785" s="24"/>
      <c r="B785" s="24"/>
      <c r="C785" s="24"/>
      <c r="D785" s="25"/>
      <c r="E785" s="25"/>
      <c r="F785" s="25"/>
      <c r="G785" s="25"/>
      <c r="H785" s="5"/>
      <c r="I785" s="5"/>
      <c r="J785" s="5"/>
      <c r="K785" s="5"/>
      <c r="L785" s="5"/>
      <c r="M785" s="5"/>
      <c r="N785" s="5"/>
      <c r="O785" s="5"/>
      <c r="P785" s="5"/>
      <c r="Q785" s="5"/>
      <c r="R785" s="5"/>
      <c r="S785" s="5"/>
    </row>
    <row r="786" spans="1:19" ht="14" x14ac:dyDescent="0.3">
      <c r="A786" s="24"/>
      <c r="B786" s="24"/>
      <c r="C786" s="24"/>
      <c r="D786" s="25"/>
      <c r="E786" s="25"/>
      <c r="F786" s="25"/>
      <c r="G786" s="25"/>
      <c r="H786" s="5"/>
      <c r="I786" s="5"/>
      <c r="J786" s="5"/>
      <c r="K786" s="5"/>
      <c r="L786" s="5"/>
      <c r="M786" s="5"/>
      <c r="N786" s="5"/>
      <c r="O786" s="5"/>
      <c r="P786" s="5"/>
      <c r="Q786" s="5"/>
      <c r="R786" s="5"/>
      <c r="S786" s="5"/>
    </row>
    <row r="787" spans="1:19" ht="14" x14ac:dyDescent="0.3">
      <c r="A787" s="24"/>
      <c r="B787" s="24"/>
      <c r="C787" s="24"/>
      <c r="D787" s="25"/>
      <c r="E787" s="25"/>
      <c r="F787" s="25"/>
      <c r="G787" s="25"/>
      <c r="H787" s="5"/>
      <c r="I787" s="5"/>
      <c r="J787" s="5"/>
      <c r="K787" s="5"/>
      <c r="L787" s="5"/>
      <c r="M787" s="5"/>
      <c r="N787" s="5"/>
      <c r="O787" s="5"/>
      <c r="P787" s="5"/>
      <c r="Q787" s="5"/>
      <c r="R787" s="5"/>
      <c r="S787" s="5"/>
    </row>
    <row r="788" spans="1:19" ht="14" x14ac:dyDescent="0.3">
      <c r="A788" s="24"/>
      <c r="B788" s="24"/>
      <c r="C788" s="24"/>
      <c r="D788" s="25"/>
      <c r="E788" s="25"/>
      <c r="F788" s="25"/>
      <c r="G788" s="25"/>
      <c r="H788" s="5"/>
      <c r="I788" s="5"/>
      <c r="J788" s="5"/>
      <c r="K788" s="5"/>
      <c r="L788" s="5"/>
      <c r="M788" s="5"/>
      <c r="N788" s="5"/>
      <c r="O788" s="5"/>
      <c r="P788" s="5"/>
      <c r="Q788" s="5"/>
      <c r="R788" s="5"/>
      <c r="S788" s="5"/>
    </row>
    <row r="789" spans="1:19" ht="14" x14ac:dyDescent="0.3">
      <c r="A789" s="24"/>
      <c r="B789" s="24"/>
      <c r="C789" s="24"/>
      <c r="D789" s="25"/>
      <c r="E789" s="25"/>
      <c r="F789" s="25"/>
      <c r="G789" s="25"/>
      <c r="H789" s="5"/>
      <c r="I789" s="5"/>
      <c r="J789" s="5"/>
      <c r="K789" s="5"/>
      <c r="L789" s="5"/>
      <c r="M789" s="5"/>
      <c r="N789" s="5"/>
      <c r="O789" s="5"/>
      <c r="P789" s="5"/>
      <c r="Q789" s="5"/>
      <c r="R789" s="5"/>
      <c r="S789" s="5"/>
    </row>
    <row r="790" spans="1:19" ht="14" x14ac:dyDescent="0.3">
      <c r="A790" s="24"/>
      <c r="B790" s="24"/>
      <c r="C790" s="24"/>
      <c r="D790" s="25"/>
      <c r="E790" s="25"/>
      <c r="F790" s="25"/>
      <c r="G790" s="25"/>
      <c r="H790" s="5"/>
      <c r="I790" s="5"/>
      <c r="J790" s="5"/>
      <c r="K790" s="5"/>
      <c r="L790" s="5"/>
      <c r="M790" s="5"/>
      <c r="N790" s="5"/>
      <c r="O790" s="5"/>
      <c r="P790" s="5"/>
      <c r="Q790" s="5"/>
      <c r="R790" s="5"/>
      <c r="S790" s="5"/>
    </row>
    <row r="791" spans="1:19" ht="14" x14ac:dyDescent="0.3">
      <c r="A791" s="24"/>
      <c r="B791" s="24"/>
      <c r="C791" s="24"/>
      <c r="D791" s="25"/>
      <c r="E791" s="25"/>
      <c r="F791" s="25"/>
      <c r="G791" s="25"/>
      <c r="H791" s="5"/>
      <c r="I791" s="5"/>
      <c r="J791" s="5"/>
      <c r="K791" s="5"/>
      <c r="L791" s="5"/>
      <c r="M791" s="5"/>
      <c r="N791" s="5"/>
      <c r="O791" s="5"/>
      <c r="P791" s="5"/>
      <c r="Q791" s="5"/>
      <c r="R791" s="5"/>
      <c r="S791" s="5"/>
    </row>
    <row r="792" spans="1:19" ht="14" x14ac:dyDescent="0.3">
      <c r="A792" s="24"/>
      <c r="B792" s="24"/>
      <c r="C792" s="24"/>
      <c r="D792" s="25"/>
      <c r="E792" s="25"/>
      <c r="F792" s="25"/>
      <c r="G792" s="25"/>
      <c r="H792" s="5"/>
      <c r="I792" s="5"/>
      <c r="J792" s="5"/>
      <c r="K792" s="5"/>
      <c r="L792" s="5"/>
      <c r="M792" s="5"/>
      <c r="N792" s="5"/>
      <c r="O792" s="5"/>
      <c r="P792" s="5"/>
      <c r="Q792" s="5"/>
      <c r="R792" s="5"/>
      <c r="S792" s="5"/>
    </row>
    <row r="793" spans="1:19" ht="14" x14ac:dyDescent="0.3">
      <c r="A793" s="24"/>
      <c r="B793" s="24"/>
      <c r="C793" s="24"/>
      <c r="D793" s="25"/>
      <c r="E793" s="25"/>
      <c r="F793" s="25"/>
      <c r="G793" s="25"/>
      <c r="H793" s="5"/>
      <c r="I793" s="5"/>
      <c r="J793" s="5"/>
      <c r="K793" s="5"/>
      <c r="L793" s="5"/>
      <c r="M793" s="5"/>
      <c r="N793" s="5"/>
      <c r="O793" s="5"/>
      <c r="P793" s="5"/>
      <c r="Q793" s="5"/>
      <c r="R793" s="5"/>
      <c r="S793" s="5"/>
    </row>
    <row r="794" spans="1:19" ht="14" x14ac:dyDescent="0.3">
      <c r="A794" s="24"/>
      <c r="B794" s="24"/>
      <c r="C794" s="24"/>
      <c r="D794" s="25"/>
      <c r="E794" s="25"/>
      <c r="F794" s="25"/>
      <c r="G794" s="25"/>
      <c r="H794" s="5"/>
      <c r="I794" s="5"/>
      <c r="J794" s="5"/>
      <c r="K794" s="5"/>
      <c r="L794" s="5"/>
      <c r="M794" s="5"/>
      <c r="N794" s="5"/>
      <c r="O794" s="5"/>
      <c r="P794" s="5"/>
      <c r="Q794" s="5"/>
      <c r="R794" s="5"/>
      <c r="S794" s="5"/>
    </row>
    <row r="795" spans="1:19" ht="14" x14ac:dyDescent="0.3">
      <c r="A795" s="24"/>
      <c r="B795" s="24"/>
      <c r="C795" s="24"/>
      <c r="D795" s="25"/>
      <c r="E795" s="25"/>
      <c r="F795" s="25"/>
      <c r="G795" s="25"/>
      <c r="H795" s="5"/>
      <c r="I795" s="5"/>
      <c r="J795" s="5"/>
      <c r="K795" s="5"/>
      <c r="L795" s="5"/>
      <c r="M795" s="5"/>
      <c r="N795" s="5"/>
      <c r="O795" s="5"/>
      <c r="P795" s="5"/>
      <c r="Q795" s="5"/>
      <c r="R795" s="5"/>
      <c r="S795" s="5"/>
    </row>
    <row r="796" spans="1:19" ht="14" x14ac:dyDescent="0.3">
      <c r="A796" s="24"/>
      <c r="B796" s="24"/>
      <c r="C796" s="24"/>
      <c r="D796" s="25"/>
      <c r="E796" s="25"/>
      <c r="F796" s="25"/>
      <c r="G796" s="25"/>
      <c r="H796" s="5"/>
      <c r="I796" s="5"/>
      <c r="J796" s="5"/>
      <c r="K796" s="5"/>
      <c r="L796" s="5"/>
      <c r="M796" s="5"/>
      <c r="N796" s="5"/>
      <c r="O796" s="5"/>
      <c r="P796" s="5"/>
      <c r="Q796" s="5"/>
      <c r="R796" s="5"/>
      <c r="S796" s="5"/>
    </row>
    <row r="797" spans="1:19" ht="14" x14ac:dyDescent="0.3">
      <c r="A797" s="24"/>
      <c r="B797" s="24"/>
      <c r="C797" s="24"/>
      <c r="D797" s="25"/>
      <c r="E797" s="25"/>
      <c r="F797" s="25"/>
      <c r="G797" s="25"/>
      <c r="H797" s="5"/>
      <c r="I797" s="5"/>
      <c r="J797" s="5"/>
      <c r="K797" s="5"/>
      <c r="L797" s="5"/>
      <c r="M797" s="5"/>
      <c r="N797" s="5"/>
      <c r="O797" s="5"/>
      <c r="P797" s="5"/>
      <c r="Q797" s="5"/>
      <c r="R797" s="5"/>
      <c r="S797" s="5"/>
    </row>
    <row r="798" spans="1:19" ht="14" x14ac:dyDescent="0.3">
      <c r="A798" s="24"/>
      <c r="B798" s="24"/>
      <c r="C798" s="24"/>
      <c r="D798" s="25"/>
      <c r="E798" s="25"/>
      <c r="F798" s="25"/>
      <c r="G798" s="25"/>
      <c r="H798" s="5"/>
      <c r="I798" s="5"/>
      <c r="J798" s="5"/>
      <c r="K798" s="5"/>
      <c r="L798" s="5"/>
      <c r="M798" s="5"/>
      <c r="N798" s="5"/>
      <c r="O798" s="5"/>
      <c r="P798" s="5"/>
      <c r="Q798" s="5"/>
      <c r="R798" s="5"/>
      <c r="S798" s="5"/>
    </row>
    <row r="799" spans="1:19" ht="14" x14ac:dyDescent="0.3">
      <c r="A799" s="24"/>
      <c r="B799" s="24"/>
      <c r="C799" s="24"/>
      <c r="D799" s="25"/>
      <c r="E799" s="25"/>
      <c r="F799" s="25"/>
      <c r="G799" s="25"/>
      <c r="H799" s="5"/>
      <c r="I799" s="5"/>
      <c r="J799" s="5"/>
      <c r="K799" s="5"/>
      <c r="L799" s="5"/>
      <c r="M799" s="5"/>
      <c r="N799" s="5"/>
      <c r="O799" s="5"/>
      <c r="P799" s="5"/>
      <c r="Q799" s="5"/>
      <c r="R799" s="5"/>
      <c r="S799" s="5"/>
    </row>
    <row r="800" spans="1:19" ht="14" x14ac:dyDescent="0.3">
      <c r="A800" s="24"/>
      <c r="B800" s="24"/>
      <c r="C800" s="24"/>
      <c r="D800" s="25"/>
      <c r="E800" s="25"/>
      <c r="F800" s="25"/>
      <c r="G800" s="25"/>
      <c r="H800" s="5"/>
      <c r="I800" s="5"/>
      <c r="J800" s="5"/>
      <c r="K800" s="5"/>
      <c r="L800" s="5"/>
      <c r="M800" s="5"/>
      <c r="N800" s="5"/>
      <c r="O800" s="5"/>
      <c r="P800" s="5"/>
      <c r="Q800" s="5"/>
      <c r="R800" s="5"/>
      <c r="S800" s="5"/>
    </row>
    <row r="801" spans="1:19" ht="14" x14ac:dyDescent="0.3">
      <c r="A801" s="24"/>
      <c r="B801" s="24"/>
      <c r="C801" s="24"/>
      <c r="D801" s="25"/>
      <c r="E801" s="25"/>
      <c r="F801" s="25"/>
      <c r="G801" s="25"/>
      <c r="H801" s="5"/>
      <c r="I801" s="5"/>
      <c r="J801" s="5"/>
      <c r="K801" s="5"/>
      <c r="L801" s="5"/>
      <c r="M801" s="5"/>
      <c r="N801" s="5"/>
      <c r="O801" s="5"/>
      <c r="P801" s="5"/>
      <c r="Q801" s="5"/>
      <c r="R801" s="5"/>
      <c r="S801" s="5"/>
    </row>
    <row r="802" spans="1:19" ht="14" x14ac:dyDescent="0.3">
      <c r="A802" s="24"/>
      <c r="B802" s="24"/>
      <c r="C802" s="24"/>
      <c r="D802" s="25"/>
      <c r="E802" s="25"/>
      <c r="F802" s="25"/>
      <c r="G802" s="25"/>
      <c r="H802" s="5"/>
      <c r="I802" s="5"/>
      <c r="J802" s="5"/>
      <c r="K802" s="5"/>
      <c r="L802" s="5"/>
      <c r="M802" s="5"/>
      <c r="N802" s="5"/>
      <c r="O802" s="5"/>
      <c r="P802" s="5"/>
      <c r="Q802" s="5"/>
      <c r="R802" s="5"/>
      <c r="S802" s="5"/>
    </row>
    <row r="803" spans="1:19" ht="14" x14ac:dyDescent="0.3">
      <c r="A803" s="24"/>
      <c r="B803" s="24"/>
      <c r="C803" s="24"/>
      <c r="D803" s="25"/>
      <c r="E803" s="25"/>
      <c r="F803" s="25"/>
      <c r="G803" s="25"/>
      <c r="H803" s="5"/>
      <c r="I803" s="5"/>
      <c r="J803" s="5"/>
      <c r="K803" s="5"/>
      <c r="L803" s="5"/>
      <c r="M803" s="5"/>
      <c r="N803" s="5"/>
      <c r="O803" s="5"/>
      <c r="P803" s="5"/>
      <c r="Q803" s="5"/>
      <c r="R803" s="5"/>
      <c r="S803" s="5"/>
    </row>
    <row r="804" spans="1:19" ht="14" x14ac:dyDescent="0.3">
      <c r="A804" s="24"/>
      <c r="B804" s="24"/>
      <c r="C804" s="24"/>
      <c r="D804" s="25"/>
      <c r="E804" s="25"/>
      <c r="F804" s="25"/>
      <c r="G804" s="25"/>
      <c r="H804" s="5"/>
      <c r="I804" s="5"/>
      <c r="J804" s="5"/>
      <c r="K804" s="5"/>
      <c r="L804" s="5"/>
      <c r="M804" s="5"/>
      <c r="N804" s="5"/>
      <c r="O804" s="5"/>
      <c r="P804" s="5"/>
      <c r="Q804" s="5"/>
      <c r="R804" s="5"/>
      <c r="S804" s="5"/>
    </row>
    <row r="805" spans="1:19" ht="14" x14ac:dyDescent="0.3">
      <c r="A805" s="24"/>
      <c r="B805" s="24"/>
      <c r="C805" s="24"/>
      <c r="D805" s="25"/>
      <c r="E805" s="25"/>
      <c r="F805" s="25"/>
      <c r="G805" s="25"/>
      <c r="H805" s="5"/>
      <c r="I805" s="5"/>
      <c r="J805" s="5"/>
      <c r="K805" s="5"/>
      <c r="L805" s="5"/>
      <c r="M805" s="5"/>
      <c r="N805" s="5"/>
      <c r="O805" s="5"/>
      <c r="P805" s="5"/>
      <c r="Q805" s="5"/>
      <c r="R805" s="5"/>
      <c r="S805" s="5"/>
    </row>
    <row r="806" spans="1:19" ht="14" x14ac:dyDescent="0.3">
      <c r="A806" s="24"/>
      <c r="B806" s="24"/>
      <c r="C806" s="24"/>
      <c r="D806" s="25"/>
      <c r="E806" s="25"/>
      <c r="F806" s="25"/>
      <c r="G806" s="25"/>
      <c r="H806" s="5"/>
      <c r="I806" s="5"/>
      <c r="J806" s="5"/>
      <c r="K806" s="5"/>
      <c r="L806" s="5"/>
      <c r="M806" s="5"/>
      <c r="N806" s="5"/>
      <c r="O806" s="5"/>
      <c r="P806" s="5"/>
      <c r="Q806" s="5"/>
      <c r="R806" s="5"/>
      <c r="S806" s="5"/>
    </row>
    <row r="807" spans="1:19" ht="14" x14ac:dyDescent="0.3">
      <c r="A807" s="24"/>
      <c r="B807" s="24"/>
      <c r="C807" s="24"/>
      <c r="D807" s="25"/>
      <c r="E807" s="25"/>
      <c r="F807" s="25"/>
      <c r="G807" s="25"/>
      <c r="H807" s="5"/>
      <c r="I807" s="5"/>
      <c r="J807" s="5"/>
      <c r="K807" s="5"/>
      <c r="L807" s="5"/>
      <c r="M807" s="5"/>
      <c r="N807" s="5"/>
      <c r="O807" s="5"/>
      <c r="P807" s="5"/>
      <c r="Q807" s="5"/>
      <c r="R807" s="5"/>
      <c r="S807" s="5"/>
    </row>
    <row r="808" spans="1:19" ht="14" x14ac:dyDescent="0.3">
      <c r="A808" s="24"/>
      <c r="B808" s="24"/>
      <c r="C808" s="24"/>
      <c r="D808" s="25"/>
      <c r="E808" s="25"/>
      <c r="F808" s="25"/>
      <c r="G808" s="25"/>
      <c r="H808" s="5"/>
      <c r="I808" s="5"/>
      <c r="J808" s="5"/>
      <c r="K808" s="5"/>
      <c r="L808" s="5"/>
      <c r="M808" s="5"/>
      <c r="N808" s="5"/>
      <c r="O808" s="5"/>
      <c r="P808" s="5"/>
      <c r="Q808" s="5"/>
      <c r="R808" s="5"/>
      <c r="S808" s="5"/>
    </row>
    <row r="809" spans="1:19" ht="14" x14ac:dyDescent="0.3">
      <c r="A809" s="24"/>
      <c r="B809" s="24"/>
      <c r="C809" s="24"/>
      <c r="D809" s="25"/>
      <c r="E809" s="25"/>
      <c r="F809" s="25"/>
      <c r="G809" s="25"/>
      <c r="H809" s="5"/>
      <c r="I809" s="5"/>
      <c r="J809" s="5"/>
      <c r="K809" s="5"/>
      <c r="L809" s="5"/>
      <c r="M809" s="5"/>
      <c r="N809" s="5"/>
      <c r="O809" s="5"/>
      <c r="P809" s="5"/>
      <c r="Q809" s="5"/>
      <c r="R809" s="5"/>
      <c r="S809" s="5"/>
    </row>
    <row r="810" spans="1:19" ht="14" x14ac:dyDescent="0.3">
      <c r="A810" s="24"/>
      <c r="B810" s="24"/>
      <c r="C810" s="24"/>
      <c r="D810" s="25"/>
      <c r="E810" s="25"/>
      <c r="F810" s="25"/>
      <c r="G810" s="25"/>
      <c r="H810" s="5"/>
      <c r="I810" s="5"/>
      <c r="J810" s="5"/>
      <c r="K810" s="5"/>
      <c r="L810" s="5"/>
      <c r="M810" s="5"/>
      <c r="N810" s="5"/>
      <c r="O810" s="5"/>
      <c r="P810" s="5"/>
      <c r="Q810" s="5"/>
      <c r="R810" s="5"/>
      <c r="S810" s="5"/>
    </row>
    <row r="811" spans="1:19" ht="14" x14ac:dyDescent="0.3">
      <c r="A811" s="24"/>
      <c r="B811" s="24"/>
      <c r="C811" s="24"/>
      <c r="D811" s="25"/>
      <c r="E811" s="25"/>
      <c r="F811" s="25"/>
      <c r="G811" s="25"/>
      <c r="H811" s="5"/>
      <c r="I811" s="5"/>
      <c r="J811" s="5"/>
      <c r="K811" s="5"/>
      <c r="L811" s="5"/>
      <c r="M811" s="5"/>
      <c r="N811" s="5"/>
      <c r="O811" s="5"/>
      <c r="P811" s="5"/>
      <c r="Q811" s="5"/>
      <c r="R811" s="5"/>
      <c r="S811" s="5"/>
    </row>
    <row r="812" spans="1:19" ht="14" x14ac:dyDescent="0.3">
      <c r="A812" s="24"/>
      <c r="B812" s="24"/>
      <c r="C812" s="24"/>
      <c r="D812" s="25"/>
      <c r="E812" s="25"/>
      <c r="F812" s="25"/>
      <c r="G812" s="25"/>
      <c r="H812" s="5"/>
      <c r="I812" s="5"/>
      <c r="J812" s="5"/>
      <c r="K812" s="5"/>
      <c r="L812" s="5"/>
      <c r="M812" s="5"/>
      <c r="N812" s="5"/>
      <c r="O812" s="5"/>
      <c r="P812" s="5"/>
      <c r="Q812" s="5"/>
      <c r="R812" s="5"/>
      <c r="S812" s="5"/>
    </row>
    <row r="813" spans="1:19" ht="14" x14ac:dyDescent="0.3">
      <c r="A813" s="24"/>
      <c r="B813" s="24"/>
      <c r="C813" s="24"/>
      <c r="D813" s="25"/>
      <c r="E813" s="25"/>
      <c r="F813" s="25"/>
      <c r="G813" s="25"/>
      <c r="H813" s="5"/>
      <c r="I813" s="5"/>
      <c r="J813" s="5"/>
      <c r="K813" s="5"/>
      <c r="L813" s="5"/>
      <c r="M813" s="5"/>
      <c r="N813" s="5"/>
      <c r="O813" s="5"/>
      <c r="P813" s="5"/>
      <c r="Q813" s="5"/>
      <c r="R813" s="5"/>
      <c r="S813" s="5"/>
    </row>
    <row r="814" spans="1:19" ht="14" x14ac:dyDescent="0.3">
      <c r="A814" s="24"/>
      <c r="B814" s="24"/>
      <c r="C814" s="24"/>
      <c r="D814" s="25"/>
      <c r="E814" s="25"/>
      <c r="F814" s="25"/>
      <c r="G814" s="25"/>
      <c r="H814" s="5"/>
      <c r="I814" s="5"/>
      <c r="J814" s="5"/>
      <c r="K814" s="5"/>
      <c r="L814" s="5"/>
      <c r="M814" s="5"/>
      <c r="N814" s="5"/>
      <c r="O814" s="5"/>
      <c r="P814" s="5"/>
      <c r="Q814" s="5"/>
      <c r="R814" s="5"/>
      <c r="S814" s="5"/>
    </row>
    <row r="815" spans="1:19" ht="14" x14ac:dyDescent="0.3">
      <c r="A815" s="24"/>
      <c r="B815" s="24"/>
      <c r="C815" s="24"/>
      <c r="D815" s="25"/>
      <c r="E815" s="25"/>
      <c r="F815" s="25"/>
      <c r="G815" s="25"/>
      <c r="H815" s="5"/>
      <c r="I815" s="5"/>
      <c r="J815" s="5"/>
      <c r="K815" s="5"/>
      <c r="L815" s="5"/>
      <c r="M815" s="5"/>
      <c r="N815" s="5"/>
      <c r="O815" s="5"/>
      <c r="P815" s="5"/>
      <c r="Q815" s="5"/>
      <c r="R815" s="5"/>
      <c r="S815" s="5"/>
    </row>
    <row r="816" spans="1:19" ht="14" x14ac:dyDescent="0.3">
      <c r="A816" s="24"/>
      <c r="B816" s="24"/>
      <c r="C816" s="24"/>
      <c r="D816" s="25"/>
      <c r="E816" s="25"/>
      <c r="F816" s="25"/>
      <c r="G816" s="25"/>
      <c r="H816" s="5"/>
      <c r="I816" s="5"/>
      <c r="J816" s="5"/>
      <c r="K816" s="5"/>
      <c r="L816" s="5"/>
      <c r="M816" s="5"/>
      <c r="N816" s="5"/>
      <c r="O816" s="5"/>
      <c r="P816" s="5"/>
      <c r="Q816" s="5"/>
      <c r="R816" s="5"/>
      <c r="S816" s="5"/>
    </row>
    <row r="817" spans="1:19" ht="14" x14ac:dyDescent="0.3">
      <c r="A817" s="24"/>
      <c r="B817" s="24"/>
      <c r="C817" s="24"/>
      <c r="D817" s="25"/>
      <c r="E817" s="25"/>
      <c r="F817" s="25"/>
      <c r="G817" s="25"/>
      <c r="H817" s="5"/>
      <c r="I817" s="5"/>
      <c r="J817" s="5"/>
      <c r="K817" s="5"/>
      <c r="L817" s="5"/>
      <c r="M817" s="5"/>
      <c r="N817" s="5"/>
      <c r="O817" s="5"/>
      <c r="P817" s="5"/>
      <c r="Q817" s="5"/>
      <c r="R817" s="5"/>
      <c r="S817" s="5"/>
    </row>
    <row r="818" spans="1:19" ht="14" x14ac:dyDescent="0.3">
      <c r="A818" s="24"/>
      <c r="B818" s="24"/>
      <c r="C818" s="24"/>
      <c r="D818" s="25"/>
      <c r="E818" s="25"/>
      <c r="F818" s="25"/>
      <c r="G818" s="25"/>
      <c r="H818" s="5"/>
      <c r="I818" s="5"/>
      <c r="J818" s="5"/>
      <c r="K818" s="5"/>
      <c r="L818" s="5"/>
      <c r="M818" s="5"/>
      <c r="N818" s="5"/>
      <c r="O818" s="5"/>
      <c r="P818" s="5"/>
      <c r="Q818" s="5"/>
      <c r="R818" s="5"/>
      <c r="S818" s="5"/>
    </row>
    <row r="819" spans="1:19" ht="14" x14ac:dyDescent="0.3">
      <c r="A819" s="24"/>
      <c r="B819" s="24"/>
      <c r="C819" s="24"/>
      <c r="D819" s="25"/>
      <c r="E819" s="25"/>
      <c r="F819" s="25"/>
      <c r="G819" s="25"/>
      <c r="H819" s="5"/>
      <c r="I819" s="5"/>
      <c r="J819" s="5"/>
      <c r="K819" s="5"/>
      <c r="L819" s="5"/>
      <c r="M819" s="5"/>
      <c r="N819" s="5"/>
      <c r="O819" s="5"/>
      <c r="P819" s="5"/>
      <c r="Q819" s="5"/>
      <c r="R819" s="5"/>
      <c r="S819" s="5"/>
    </row>
    <row r="820" spans="1:19" ht="14" x14ac:dyDescent="0.3">
      <c r="A820" s="24"/>
      <c r="B820" s="24"/>
      <c r="C820" s="24"/>
      <c r="D820" s="25"/>
      <c r="E820" s="25"/>
      <c r="F820" s="25"/>
      <c r="G820" s="25"/>
      <c r="H820" s="5"/>
      <c r="I820" s="5"/>
      <c r="J820" s="5"/>
      <c r="K820" s="5"/>
      <c r="L820" s="5"/>
      <c r="M820" s="5"/>
      <c r="N820" s="5"/>
      <c r="O820" s="5"/>
      <c r="P820" s="5"/>
      <c r="Q820" s="5"/>
      <c r="R820" s="5"/>
      <c r="S820" s="5"/>
    </row>
    <row r="821" spans="1:19" ht="14" x14ac:dyDescent="0.3">
      <c r="A821" s="24"/>
      <c r="B821" s="24"/>
      <c r="C821" s="24"/>
      <c r="D821" s="25"/>
      <c r="E821" s="25"/>
      <c r="F821" s="25"/>
      <c r="G821" s="25"/>
      <c r="H821" s="5"/>
      <c r="I821" s="5"/>
      <c r="J821" s="5"/>
      <c r="K821" s="5"/>
      <c r="L821" s="5"/>
      <c r="M821" s="5"/>
      <c r="N821" s="5"/>
      <c r="O821" s="5"/>
      <c r="P821" s="5"/>
      <c r="Q821" s="5"/>
      <c r="R821" s="5"/>
      <c r="S821" s="5"/>
    </row>
    <row r="822" spans="1:19" ht="14" x14ac:dyDescent="0.3">
      <c r="A822" s="24"/>
      <c r="B822" s="24"/>
      <c r="C822" s="24"/>
      <c r="D822" s="25"/>
      <c r="E822" s="25"/>
      <c r="F822" s="25"/>
      <c r="G822" s="25"/>
      <c r="H822" s="5"/>
      <c r="I822" s="5"/>
      <c r="J822" s="5"/>
      <c r="K822" s="5"/>
      <c r="L822" s="5"/>
      <c r="M822" s="5"/>
      <c r="N822" s="5"/>
      <c r="O822" s="5"/>
      <c r="P822" s="5"/>
      <c r="Q822" s="5"/>
      <c r="R822" s="5"/>
      <c r="S822" s="5"/>
    </row>
    <row r="823" spans="1:19" ht="14" x14ac:dyDescent="0.3">
      <c r="A823" s="24"/>
      <c r="B823" s="24"/>
      <c r="C823" s="24"/>
      <c r="D823" s="25"/>
      <c r="E823" s="25"/>
      <c r="F823" s="25"/>
      <c r="G823" s="25"/>
      <c r="H823" s="5"/>
      <c r="I823" s="5"/>
      <c r="J823" s="5"/>
      <c r="K823" s="5"/>
      <c r="L823" s="5"/>
      <c r="M823" s="5"/>
      <c r="N823" s="5"/>
      <c r="O823" s="5"/>
      <c r="P823" s="5"/>
      <c r="Q823" s="5"/>
      <c r="R823" s="5"/>
      <c r="S823" s="5"/>
    </row>
    <row r="824" spans="1:19" ht="14" x14ac:dyDescent="0.3">
      <c r="A824" s="24"/>
      <c r="B824" s="24"/>
      <c r="C824" s="24"/>
      <c r="D824" s="25"/>
      <c r="E824" s="25"/>
      <c r="F824" s="25"/>
      <c r="G824" s="25"/>
      <c r="H824" s="5"/>
      <c r="I824" s="5"/>
      <c r="J824" s="5"/>
      <c r="K824" s="5"/>
      <c r="L824" s="5"/>
      <c r="M824" s="5"/>
      <c r="N824" s="5"/>
      <c r="O824" s="5"/>
      <c r="P824" s="5"/>
      <c r="Q824" s="5"/>
      <c r="R824" s="5"/>
      <c r="S824" s="5"/>
    </row>
    <row r="825" spans="1:19" ht="14" x14ac:dyDescent="0.3">
      <c r="A825" s="24"/>
      <c r="B825" s="24"/>
      <c r="C825" s="24"/>
      <c r="D825" s="25"/>
      <c r="E825" s="25"/>
      <c r="F825" s="25"/>
      <c r="G825" s="25"/>
      <c r="H825" s="5"/>
      <c r="I825" s="5"/>
      <c r="J825" s="5"/>
      <c r="K825" s="5"/>
      <c r="L825" s="5"/>
      <c r="M825" s="5"/>
      <c r="N825" s="5"/>
      <c r="O825" s="5"/>
      <c r="P825" s="5"/>
      <c r="Q825" s="5"/>
      <c r="R825" s="5"/>
      <c r="S825" s="5"/>
    </row>
    <row r="826" spans="1:19" ht="14" x14ac:dyDescent="0.3">
      <c r="A826" s="24"/>
      <c r="B826" s="24"/>
      <c r="C826" s="24"/>
      <c r="D826" s="25"/>
      <c r="E826" s="25"/>
      <c r="F826" s="25"/>
      <c r="G826" s="25"/>
      <c r="H826" s="5"/>
      <c r="I826" s="5"/>
      <c r="J826" s="5"/>
      <c r="K826" s="5"/>
      <c r="L826" s="5"/>
      <c r="M826" s="5"/>
      <c r="N826" s="5"/>
      <c r="O826" s="5"/>
      <c r="P826" s="5"/>
      <c r="Q826" s="5"/>
      <c r="R826" s="5"/>
      <c r="S826" s="5"/>
    </row>
    <row r="827" spans="1:19" ht="14" x14ac:dyDescent="0.3">
      <c r="A827" s="24"/>
      <c r="B827" s="24"/>
      <c r="C827" s="24"/>
      <c r="D827" s="25"/>
      <c r="E827" s="25"/>
      <c r="F827" s="25"/>
      <c r="G827" s="25"/>
      <c r="H827" s="5"/>
      <c r="I827" s="5"/>
      <c r="J827" s="5"/>
      <c r="K827" s="5"/>
      <c r="L827" s="5"/>
      <c r="M827" s="5"/>
      <c r="N827" s="5"/>
      <c r="O827" s="5"/>
      <c r="P827" s="5"/>
      <c r="Q827" s="5"/>
      <c r="R827" s="5"/>
      <c r="S827" s="5"/>
    </row>
    <row r="828" spans="1:19" ht="14" x14ac:dyDescent="0.3">
      <c r="A828" s="24"/>
      <c r="B828" s="24"/>
      <c r="C828" s="24"/>
      <c r="D828" s="25"/>
      <c r="E828" s="25"/>
      <c r="F828" s="25"/>
      <c r="G828" s="25"/>
      <c r="H828" s="5"/>
      <c r="I828" s="5"/>
      <c r="J828" s="5"/>
      <c r="K828" s="5"/>
      <c r="L828" s="5"/>
      <c r="M828" s="5"/>
      <c r="N828" s="5"/>
      <c r="O828" s="5"/>
      <c r="P828" s="5"/>
      <c r="Q828" s="5"/>
      <c r="R828" s="5"/>
      <c r="S828" s="5"/>
    </row>
    <row r="829" spans="1:19" ht="14" x14ac:dyDescent="0.3">
      <c r="A829" s="24"/>
      <c r="B829" s="24"/>
      <c r="C829" s="24"/>
      <c r="D829" s="25"/>
      <c r="E829" s="25"/>
      <c r="F829" s="25"/>
      <c r="G829" s="25"/>
      <c r="H829" s="5"/>
      <c r="I829" s="5"/>
      <c r="J829" s="5"/>
      <c r="K829" s="5"/>
      <c r="L829" s="5"/>
      <c r="M829" s="5"/>
      <c r="N829" s="5"/>
      <c r="O829" s="5"/>
      <c r="P829" s="5"/>
      <c r="Q829" s="5"/>
      <c r="R829" s="5"/>
      <c r="S829" s="5"/>
    </row>
    <row r="830" spans="1:19" ht="14" x14ac:dyDescent="0.3">
      <c r="A830" s="24"/>
      <c r="B830" s="24"/>
      <c r="C830" s="24"/>
      <c r="D830" s="25"/>
      <c r="E830" s="25"/>
      <c r="F830" s="25"/>
      <c r="G830" s="25"/>
      <c r="H830" s="5"/>
      <c r="I830" s="5"/>
      <c r="J830" s="5"/>
      <c r="K830" s="5"/>
      <c r="L830" s="5"/>
      <c r="M830" s="5"/>
      <c r="N830" s="5"/>
      <c r="O830" s="5"/>
      <c r="P830" s="5"/>
      <c r="Q830" s="5"/>
      <c r="R830" s="5"/>
      <c r="S830" s="5"/>
    </row>
    <row r="831" spans="1:19" ht="14" x14ac:dyDescent="0.3">
      <c r="A831" s="24"/>
      <c r="B831" s="24"/>
      <c r="C831" s="24"/>
      <c r="D831" s="25"/>
      <c r="E831" s="25"/>
      <c r="F831" s="25"/>
      <c r="G831" s="25"/>
      <c r="H831" s="5"/>
      <c r="I831" s="5"/>
      <c r="J831" s="5"/>
      <c r="K831" s="5"/>
      <c r="L831" s="5"/>
      <c r="M831" s="5"/>
      <c r="N831" s="5"/>
      <c r="O831" s="5"/>
      <c r="P831" s="5"/>
      <c r="Q831" s="5"/>
      <c r="R831" s="5"/>
      <c r="S831" s="5"/>
    </row>
    <row r="832" spans="1:19" ht="14" x14ac:dyDescent="0.3">
      <c r="A832" s="24"/>
      <c r="B832" s="24"/>
      <c r="C832" s="24"/>
      <c r="D832" s="25"/>
      <c r="E832" s="25"/>
      <c r="F832" s="25"/>
      <c r="G832" s="25"/>
      <c r="H832" s="5"/>
      <c r="I832" s="5"/>
      <c r="J832" s="5"/>
      <c r="K832" s="5"/>
      <c r="L832" s="5"/>
      <c r="M832" s="5"/>
      <c r="N832" s="5"/>
      <c r="O832" s="5"/>
      <c r="P832" s="5"/>
      <c r="Q832" s="5"/>
      <c r="R832" s="5"/>
      <c r="S832" s="5"/>
    </row>
    <row r="833" spans="1:19" ht="14" x14ac:dyDescent="0.3">
      <c r="A833" s="24"/>
      <c r="B833" s="24"/>
      <c r="C833" s="24"/>
      <c r="D833" s="25"/>
      <c r="E833" s="25"/>
      <c r="F833" s="25"/>
      <c r="G833" s="25"/>
      <c r="H833" s="5"/>
      <c r="I833" s="5"/>
      <c r="J833" s="5"/>
      <c r="K833" s="5"/>
      <c r="L833" s="5"/>
      <c r="M833" s="5"/>
      <c r="N833" s="5"/>
      <c r="O833" s="5"/>
      <c r="P833" s="5"/>
      <c r="Q833" s="5"/>
      <c r="R833" s="5"/>
      <c r="S833" s="5"/>
    </row>
    <row r="834" spans="1:19" ht="14" x14ac:dyDescent="0.3">
      <c r="A834" s="24"/>
      <c r="B834" s="24"/>
      <c r="C834" s="24"/>
      <c r="D834" s="25"/>
      <c r="E834" s="25"/>
      <c r="F834" s="25"/>
      <c r="G834" s="25"/>
      <c r="H834" s="5"/>
      <c r="I834" s="5"/>
      <c r="J834" s="5"/>
      <c r="K834" s="5"/>
      <c r="L834" s="5"/>
      <c r="M834" s="5"/>
      <c r="N834" s="5"/>
      <c r="O834" s="5"/>
      <c r="P834" s="5"/>
      <c r="Q834" s="5"/>
      <c r="R834" s="5"/>
      <c r="S834" s="5"/>
    </row>
    <row r="835" spans="1:19" ht="14" x14ac:dyDescent="0.3">
      <c r="A835" s="24"/>
      <c r="B835" s="24"/>
      <c r="C835" s="24"/>
      <c r="D835" s="25"/>
      <c r="E835" s="25"/>
      <c r="F835" s="25"/>
      <c r="G835" s="25"/>
      <c r="H835" s="5"/>
      <c r="I835" s="5"/>
      <c r="J835" s="5"/>
      <c r="K835" s="5"/>
      <c r="L835" s="5"/>
      <c r="M835" s="5"/>
      <c r="N835" s="5"/>
      <c r="O835" s="5"/>
      <c r="P835" s="5"/>
      <c r="Q835" s="5"/>
      <c r="R835" s="5"/>
      <c r="S835" s="5"/>
    </row>
    <row r="836" spans="1:19" ht="14" x14ac:dyDescent="0.3">
      <c r="A836" s="24"/>
      <c r="B836" s="24"/>
      <c r="C836" s="24"/>
      <c r="D836" s="25"/>
      <c r="E836" s="25"/>
      <c r="F836" s="25"/>
      <c r="G836" s="25"/>
      <c r="H836" s="5"/>
      <c r="I836" s="5"/>
      <c r="J836" s="5"/>
      <c r="K836" s="5"/>
      <c r="L836" s="5"/>
      <c r="M836" s="5"/>
      <c r="N836" s="5"/>
      <c r="O836" s="5"/>
      <c r="P836" s="5"/>
      <c r="Q836" s="5"/>
      <c r="R836" s="5"/>
      <c r="S836" s="5"/>
    </row>
    <row r="837" spans="1:19" ht="14" x14ac:dyDescent="0.3">
      <c r="A837" s="24"/>
      <c r="B837" s="24"/>
      <c r="C837" s="24"/>
      <c r="D837" s="25"/>
      <c r="E837" s="25"/>
      <c r="F837" s="25"/>
      <c r="G837" s="25"/>
      <c r="H837" s="5"/>
      <c r="I837" s="5"/>
      <c r="J837" s="5"/>
      <c r="K837" s="5"/>
      <c r="L837" s="5"/>
      <c r="M837" s="5"/>
      <c r="N837" s="5"/>
      <c r="O837" s="5"/>
      <c r="P837" s="5"/>
      <c r="Q837" s="5"/>
      <c r="R837" s="5"/>
      <c r="S837" s="5"/>
    </row>
    <row r="838" spans="1:19" ht="14" x14ac:dyDescent="0.3">
      <c r="A838" s="24"/>
      <c r="B838" s="24"/>
      <c r="C838" s="24"/>
      <c r="D838" s="25"/>
      <c r="E838" s="25"/>
      <c r="F838" s="25"/>
      <c r="G838" s="25"/>
      <c r="H838" s="5"/>
      <c r="I838" s="5"/>
      <c r="J838" s="5"/>
      <c r="K838" s="5"/>
      <c r="L838" s="5"/>
      <c r="M838" s="5"/>
      <c r="N838" s="5"/>
      <c r="O838" s="5"/>
      <c r="P838" s="5"/>
      <c r="Q838" s="5"/>
      <c r="R838" s="5"/>
      <c r="S838" s="5"/>
    </row>
    <row r="839" spans="1:19" ht="14" x14ac:dyDescent="0.3">
      <c r="A839" s="24"/>
      <c r="B839" s="24"/>
      <c r="C839" s="24"/>
      <c r="D839" s="25"/>
      <c r="E839" s="25"/>
      <c r="F839" s="25"/>
      <c r="G839" s="25"/>
      <c r="H839" s="5"/>
      <c r="I839" s="5"/>
      <c r="J839" s="5"/>
      <c r="K839" s="5"/>
      <c r="L839" s="5"/>
      <c r="M839" s="5"/>
      <c r="N839" s="5"/>
      <c r="O839" s="5"/>
      <c r="P839" s="5"/>
      <c r="Q839" s="5"/>
      <c r="R839" s="5"/>
      <c r="S839" s="5"/>
    </row>
    <row r="840" spans="1:19" ht="14" x14ac:dyDescent="0.3">
      <c r="A840" s="24"/>
      <c r="B840" s="24"/>
      <c r="C840" s="24"/>
      <c r="D840" s="25"/>
      <c r="E840" s="25"/>
      <c r="F840" s="25"/>
      <c r="G840" s="25"/>
      <c r="H840" s="5"/>
      <c r="I840" s="5"/>
      <c r="J840" s="5"/>
      <c r="K840" s="5"/>
      <c r="L840" s="5"/>
      <c r="M840" s="5"/>
      <c r="N840" s="5"/>
      <c r="O840" s="5"/>
      <c r="P840" s="5"/>
      <c r="Q840" s="5"/>
      <c r="R840" s="5"/>
      <c r="S840" s="5"/>
    </row>
    <row r="841" spans="1:19" ht="14" x14ac:dyDescent="0.3">
      <c r="A841" s="24"/>
      <c r="B841" s="24"/>
      <c r="C841" s="24"/>
      <c r="D841" s="25"/>
      <c r="E841" s="25"/>
      <c r="F841" s="25"/>
      <c r="G841" s="25"/>
      <c r="H841" s="5"/>
      <c r="I841" s="5"/>
      <c r="J841" s="5"/>
      <c r="K841" s="5"/>
      <c r="L841" s="5"/>
      <c r="M841" s="5"/>
      <c r="N841" s="5"/>
      <c r="O841" s="5"/>
      <c r="P841" s="5"/>
      <c r="Q841" s="5"/>
      <c r="R841" s="5"/>
      <c r="S841" s="5"/>
    </row>
    <row r="842" spans="1:19" ht="14" x14ac:dyDescent="0.3">
      <c r="A842" s="24"/>
      <c r="B842" s="24"/>
      <c r="C842" s="24"/>
      <c r="D842" s="25"/>
      <c r="E842" s="25"/>
      <c r="F842" s="25"/>
      <c r="G842" s="25"/>
      <c r="H842" s="5"/>
      <c r="I842" s="5"/>
      <c r="J842" s="5"/>
      <c r="K842" s="5"/>
      <c r="L842" s="5"/>
      <c r="M842" s="5"/>
      <c r="N842" s="5"/>
      <c r="O842" s="5"/>
      <c r="P842" s="5"/>
      <c r="Q842" s="5"/>
      <c r="R842" s="5"/>
      <c r="S842" s="5"/>
    </row>
    <row r="843" spans="1:19" ht="14" x14ac:dyDescent="0.3">
      <c r="A843" s="24"/>
      <c r="B843" s="24"/>
      <c r="C843" s="24"/>
      <c r="D843" s="25"/>
      <c r="E843" s="25"/>
      <c r="F843" s="25"/>
      <c r="G843" s="25"/>
      <c r="H843" s="5"/>
      <c r="I843" s="5"/>
      <c r="J843" s="5"/>
      <c r="K843" s="5"/>
      <c r="L843" s="5"/>
      <c r="M843" s="5"/>
      <c r="N843" s="5"/>
      <c r="O843" s="5"/>
      <c r="P843" s="5"/>
      <c r="Q843" s="5"/>
      <c r="R843" s="5"/>
      <c r="S843" s="5"/>
    </row>
    <row r="844" spans="1:19" ht="14" x14ac:dyDescent="0.3">
      <c r="A844" s="24"/>
      <c r="B844" s="24"/>
      <c r="C844" s="24"/>
      <c r="D844" s="25"/>
      <c r="E844" s="25"/>
      <c r="F844" s="25"/>
      <c r="G844" s="25"/>
      <c r="H844" s="5"/>
      <c r="I844" s="5"/>
      <c r="J844" s="5"/>
      <c r="K844" s="5"/>
      <c r="L844" s="5"/>
      <c r="M844" s="5"/>
      <c r="N844" s="5"/>
      <c r="O844" s="5"/>
      <c r="P844" s="5"/>
      <c r="Q844" s="5"/>
      <c r="R844" s="5"/>
      <c r="S844" s="5"/>
    </row>
    <row r="845" spans="1:19" ht="14" x14ac:dyDescent="0.3">
      <c r="A845" s="24"/>
      <c r="B845" s="24"/>
      <c r="C845" s="24"/>
      <c r="D845" s="25"/>
      <c r="E845" s="25"/>
      <c r="F845" s="25"/>
      <c r="G845" s="25"/>
      <c r="H845" s="5"/>
      <c r="I845" s="5"/>
      <c r="J845" s="5"/>
      <c r="K845" s="5"/>
      <c r="L845" s="5"/>
      <c r="M845" s="5"/>
      <c r="N845" s="5"/>
      <c r="O845" s="5"/>
      <c r="P845" s="5"/>
      <c r="Q845" s="5"/>
      <c r="R845" s="5"/>
      <c r="S845" s="5"/>
    </row>
    <row r="846" spans="1:19" ht="14" x14ac:dyDescent="0.3">
      <c r="A846" s="24"/>
      <c r="B846" s="24"/>
      <c r="C846" s="24"/>
      <c r="D846" s="25"/>
      <c r="E846" s="25"/>
      <c r="F846" s="25"/>
      <c r="G846" s="25"/>
      <c r="H846" s="5"/>
      <c r="I846" s="5"/>
      <c r="J846" s="5"/>
      <c r="K846" s="5"/>
      <c r="L846" s="5"/>
      <c r="M846" s="5"/>
      <c r="N846" s="5"/>
      <c r="O846" s="5"/>
      <c r="P846" s="5"/>
      <c r="Q846" s="5"/>
      <c r="R846" s="5"/>
      <c r="S846" s="5"/>
    </row>
    <row r="847" spans="1:19" ht="14" x14ac:dyDescent="0.3">
      <c r="A847" s="24"/>
      <c r="B847" s="24"/>
      <c r="C847" s="24"/>
      <c r="D847" s="25"/>
      <c r="E847" s="25"/>
      <c r="F847" s="25"/>
      <c r="G847" s="25"/>
      <c r="H847" s="5"/>
      <c r="I847" s="5"/>
      <c r="J847" s="5"/>
      <c r="K847" s="5"/>
      <c r="L847" s="5"/>
      <c r="M847" s="5"/>
      <c r="N847" s="5"/>
      <c r="O847" s="5"/>
      <c r="P847" s="5"/>
      <c r="Q847" s="5"/>
      <c r="R847" s="5"/>
      <c r="S847" s="5"/>
    </row>
    <row r="848" spans="1:19" ht="14" x14ac:dyDescent="0.3">
      <c r="A848" s="24"/>
      <c r="B848" s="24"/>
      <c r="C848" s="24"/>
      <c r="D848" s="25"/>
      <c r="E848" s="25"/>
      <c r="F848" s="25"/>
      <c r="G848" s="25"/>
      <c r="H848" s="5"/>
      <c r="I848" s="5"/>
      <c r="J848" s="5"/>
      <c r="K848" s="5"/>
      <c r="L848" s="5"/>
      <c r="M848" s="5"/>
      <c r="N848" s="5"/>
      <c r="O848" s="5"/>
      <c r="P848" s="5"/>
      <c r="Q848" s="5"/>
      <c r="R848" s="5"/>
      <c r="S848" s="5"/>
    </row>
    <row r="849" spans="1:19" ht="14" x14ac:dyDescent="0.3">
      <c r="A849" s="24"/>
      <c r="B849" s="24"/>
      <c r="C849" s="24"/>
      <c r="D849" s="25"/>
      <c r="E849" s="25"/>
      <c r="F849" s="25"/>
      <c r="G849" s="25"/>
      <c r="H849" s="5"/>
      <c r="I849" s="5"/>
      <c r="J849" s="5"/>
      <c r="K849" s="5"/>
      <c r="L849" s="5"/>
      <c r="M849" s="5"/>
      <c r="N849" s="5"/>
      <c r="O849" s="5"/>
      <c r="P849" s="5"/>
      <c r="Q849" s="5"/>
      <c r="R849" s="5"/>
      <c r="S849" s="5"/>
    </row>
    <row r="850" spans="1:19" ht="14" x14ac:dyDescent="0.3">
      <c r="A850" s="24"/>
      <c r="B850" s="24"/>
      <c r="C850" s="24"/>
      <c r="D850" s="25"/>
      <c r="E850" s="25"/>
      <c r="F850" s="25"/>
      <c r="G850" s="25"/>
      <c r="H850" s="5"/>
      <c r="I850" s="5"/>
      <c r="J850" s="5"/>
      <c r="K850" s="5"/>
      <c r="L850" s="5"/>
      <c r="M850" s="5"/>
      <c r="N850" s="5"/>
      <c r="O850" s="5"/>
      <c r="P850" s="5"/>
      <c r="Q850" s="5"/>
      <c r="R850" s="5"/>
      <c r="S850" s="5"/>
    </row>
    <row r="851" spans="1:19" ht="14" x14ac:dyDescent="0.3">
      <c r="A851" s="24"/>
      <c r="B851" s="24"/>
      <c r="C851" s="24"/>
      <c r="D851" s="25"/>
      <c r="E851" s="25"/>
      <c r="F851" s="25"/>
      <c r="G851" s="25"/>
      <c r="H851" s="5"/>
      <c r="I851" s="5"/>
      <c r="J851" s="5"/>
      <c r="K851" s="5"/>
      <c r="L851" s="5"/>
      <c r="M851" s="5"/>
      <c r="N851" s="5"/>
      <c r="O851" s="5"/>
      <c r="P851" s="5"/>
      <c r="Q851" s="5"/>
      <c r="R851" s="5"/>
      <c r="S851" s="5"/>
    </row>
    <row r="852" spans="1:19" ht="14" x14ac:dyDescent="0.3">
      <c r="A852" s="24"/>
      <c r="B852" s="24"/>
      <c r="C852" s="24"/>
      <c r="D852" s="25"/>
      <c r="E852" s="25"/>
      <c r="F852" s="25"/>
      <c r="G852" s="25"/>
      <c r="H852" s="5"/>
      <c r="I852" s="5"/>
      <c r="J852" s="5"/>
      <c r="K852" s="5"/>
      <c r="L852" s="5"/>
      <c r="M852" s="5"/>
      <c r="N852" s="5"/>
      <c r="O852" s="5"/>
      <c r="P852" s="5"/>
      <c r="Q852" s="5"/>
      <c r="R852" s="5"/>
      <c r="S852" s="5"/>
    </row>
    <row r="853" spans="1:19" ht="14" x14ac:dyDescent="0.3">
      <c r="A853" s="24"/>
      <c r="B853" s="24"/>
      <c r="C853" s="24"/>
      <c r="D853" s="25"/>
      <c r="E853" s="25"/>
      <c r="F853" s="25"/>
      <c r="G853" s="25"/>
      <c r="H853" s="5"/>
      <c r="I853" s="5"/>
      <c r="J853" s="5"/>
      <c r="K853" s="5"/>
      <c r="L853" s="5"/>
      <c r="M853" s="5"/>
      <c r="N853" s="5"/>
      <c r="O853" s="5"/>
      <c r="P853" s="5"/>
      <c r="Q853" s="5"/>
      <c r="R853" s="5"/>
      <c r="S853" s="5"/>
    </row>
    <row r="854" spans="1:19" ht="14" x14ac:dyDescent="0.3">
      <c r="A854" s="24"/>
      <c r="B854" s="24"/>
      <c r="C854" s="24"/>
      <c r="D854" s="25"/>
      <c r="E854" s="25"/>
      <c r="F854" s="25"/>
      <c r="G854" s="25"/>
      <c r="H854" s="5"/>
      <c r="I854" s="5"/>
      <c r="J854" s="5"/>
      <c r="K854" s="5"/>
      <c r="L854" s="5"/>
      <c r="M854" s="5"/>
      <c r="N854" s="5"/>
      <c r="O854" s="5"/>
      <c r="P854" s="5"/>
      <c r="Q854" s="5"/>
      <c r="R854" s="5"/>
      <c r="S854" s="5"/>
    </row>
    <row r="855" spans="1:19" ht="14" x14ac:dyDescent="0.3">
      <c r="A855" s="24"/>
      <c r="B855" s="24"/>
      <c r="C855" s="24"/>
      <c r="D855" s="25"/>
      <c r="E855" s="25"/>
      <c r="F855" s="25"/>
      <c r="G855" s="25"/>
      <c r="H855" s="5"/>
      <c r="I855" s="5"/>
      <c r="J855" s="5"/>
      <c r="K855" s="5"/>
      <c r="L855" s="5"/>
      <c r="M855" s="5"/>
      <c r="N855" s="5"/>
      <c r="O855" s="5"/>
      <c r="P855" s="5"/>
      <c r="Q855" s="5"/>
      <c r="R855" s="5"/>
      <c r="S855" s="5"/>
    </row>
    <row r="856" spans="1:19" ht="14" x14ac:dyDescent="0.3">
      <c r="A856" s="24"/>
      <c r="B856" s="24"/>
      <c r="C856" s="24"/>
      <c r="D856" s="25"/>
      <c r="E856" s="25"/>
      <c r="F856" s="25"/>
      <c r="G856" s="25"/>
      <c r="H856" s="5"/>
      <c r="I856" s="5"/>
      <c r="J856" s="5"/>
      <c r="K856" s="5"/>
      <c r="L856" s="5"/>
      <c r="M856" s="5"/>
      <c r="N856" s="5"/>
      <c r="O856" s="5"/>
      <c r="P856" s="5"/>
      <c r="Q856" s="5"/>
      <c r="R856" s="5"/>
      <c r="S856" s="5"/>
    </row>
    <row r="857" spans="1:19" ht="14" x14ac:dyDescent="0.3">
      <c r="A857" s="24"/>
      <c r="B857" s="24"/>
      <c r="C857" s="24"/>
      <c r="D857" s="25"/>
      <c r="E857" s="25"/>
      <c r="F857" s="25"/>
      <c r="G857" s="25"/>
      <c r="H857" s="5"/>
      <c r="I857" s="5"/>
      <c r="J857" s="5"/>
      <c r="K857" s="5"/>
      <c r="L857" s="5"/>
      <c r="M857" s="5"/>
      <c r="N857" s="5"/>
      <c r="O857" s="5"/>
      <c r="P857" s="5"/>
      <c r="Q857" s="5"/>
      <c r="R857" s="5"/>
      <c r="S857" s="5"/>
    </row>
    <row r="858" spans="1:19" ht="14" x14ac:dyDescent="0.3">
      <c r="A858" s="24"/>
      <c r="B858" s="24"/>
      <c r="C858" s="24"/>
      <c r="D858" s="25"/>
      <c r="E858" s="25"/>
      <c r="F858" s="25"/>
      <c r="G858" s="25"/>
      <c r="H858" s="5"/>
      <c r="I858" s="5"/>
      <c r="J858" s="5"/>
      <c r="K858" s="5"/>
      <c r="L858" s="5"/>
      <c r="M858" s="5"/>
      <c r="N858" s="5"/>
      <c r="O858" s="5"/>
      <c r="P858" s="5"/>
      <c r="Q858" s="5"/>
      <c r="R858" s="5"/>
      <c r="S858" s="5"/>
    </row>
    <row r="859" spans="1:19" ht="14" x14ac:dyDescent="0.3">
      <c r="A859" s="24"/>
      <c r="B859" s="24"/>
      <c r="C859" s="24"/>
      <c r="D859" s="25"/>
      <c r="E859" s="25"/>
      <c r="F859" s="25"/>
      <c r="G859" s="25"/>
      <c r="H859" s="5"/>
      <c r="I859" s="5"/>
      <c r="J859" s="5"/>
      <c r="K859" s="5"/>
      <c r="L859" s="5"/>
      <c r="M859" s="5"/>
      <c r="N859" s="5"/>
      <c r="O859" s="5"/>
      <c r="P859" s="5"/>
      <c r="Q859" s="5"/>
      <c r="R859" s="5"/>
      <c r="S859" s="5"/>
    </row>
    <row r="860" spans="1:19" ht="14" x14ac:dyDescent="0.3">
      <c r="A860" s="24"/>
      <c r="B860" s="24"/>
      <c r="C860" s="24"/>
      <c r="D860" s="25"/>
      <c r="E860" s="25"/>
      <c r="F860" s="25"/>
      <c r="G860" s="25"/>
      <c r="H860" s="5"/>
      <c r="I860" s="5"/>
      <c r="J860" s="5"/>
      <c r="K860" s="5"/>
      <c r="L860" s="5"/>
      <c r="M860" s="5"/>
      <c r="N860" s="5"/>
      <c r="O860" s="5"/>
      <c r="P860" s="5"/>
      <c r="Q860" s="5"/>
      <c r="R860" s="5"/>
      <c r="S860" s="5"/>
    </row>
    <row r="861" spans="1:19" ht="14" x14ac:dyDescent="0.3">
      <c r="A861" s="24"/>
      <c r="B861" s="24"/>
      <c r="C861" s="24"/>
      <c r="D861" s="25"/>
      <c r="E861" s="25"/>
      <c r="F861" s="25"/>
      <c r="G861" s="25"/>
      <c r="H861" s="5"/>
      <c r="I861" s="5"/>
      <c r="J861" s="5"/>
      <c r="K861" s="5"/>
      <c r="L861" s="5"/>
      <c r="M861" s="5"/>
      <c r="N861" s="5"/>
      <c r="O861" s="5"/>
      <c r="P861" s="5"/>
      <c r="Q861" s="5"/>
      <c r="R861" s="5"/>
      <c r="S861" s="5"/>
    </row>
    <row r="862" spans="1:19" ht="14" x14ac:dyDescent="0.3">
      <c r="A862" s="24"/>
      <c r="B862" s="24"/>
      <c r="C862" s="24"/>
      <c r="D862" s="25"/>
      <c r="E862" s="25"/>
      <c r="F862" s="25"/>
      <c r="G862" s="25"/>
      <c r="H862" s="5"/>
      <c r="I862" s="5"/>
      <c r="J862" s="5"/>
      <c r="K862" s="5"/>
      <c r="L862" s="5"/>
      <c r="M862" s="5"/>
      <c r="N862" s="5"/>
      <c r="O862" s="5"/>
      <c r="P862" s="5"/>
      <c r="Q862" s="5"/>
      <c r="R862" s="5"/>
      <c r="S862" s="5"/>
    </row>
    <row r="863" spans="1:19" ht="14" x14ac:dyDescent="0.3">
      <c r="A863" s="24"/>
      <c r="B863" s="24"/>
      <c r="C863" s="24"/>
      <c r="D863" s="25"/>
      <c r="E863" s="25"/>
      <c r="F863" s="25"/>
      <c r="G863" s="25"/>
      <c r="H863" s="5"/>
      <c r="I863" s="5"/>
      <c r="J863" s="5"/>
      <c r="K863" s="5"/>
      <c r="L863" s="5"/>
      <c r="M863" s="5"/>
      <c r="N863" s="5"/>
      <c r="O863" s="5"/>
      <c r="P863" s="5"/>
      <c r="Q863" s="5"/>
      <c r="R863" s="5"/>
      <c r="S863" s="5"/>
    </row>
    <row r="864" spans="1:19" ht="14" x14ac:dyDescent="0.3">
      <c r="A864" s="24"/>
      <c r="B864" s="24"/>
      <c r="C864" s="24"/>
      <c r="D864" s="25"/>
      <c r="E864" s="25"/>
      <c r="F864" s="25"/>
      <c r="G864" s="25"/>
      <c r="H864" s="5"/>
      <c r="I864" s="5"/>
      <c r="J864" s="5"/>
      <c r="K864" s="5"/>
      <c r="L864" s="5"/>
      <c r="M864" s="5"/>
      <c r="N864" s="5"/>
      <c r="O864" s="5"/>
      <c r="P864" s="5"/>
      <c r="Q864" s="5"/>
      <c r="R864" s="5"/>
      <c r="S864" s="5"/>
    </row>
    <row r="865" spans="1:19" ht="14" x14ac:dyDescent="0.3">
      <c r="A865" s="24"/>
      <c r="B865" s="24"/>
      <c r="C865" s="24"/>
      <c r="D865" s="25"/>
      <c r="E865" s="25"/>
      <c r="F865" s="25"/>
      <c r="G865" s="25"/>
      <c r="H865" s="5"/>
      <c r="I865" s="5"/>
      <c r="J865" s="5"/>
      <c r="K865" s="5"/>
      <c r="L865" s="5"/>
      <c r="M865" s="5"/>
      <c r="N865" s="5"/>
      <c r="O865" s="5"/>
      <c r="P865" s="5"/>
      <c r="Q865" s="5"/>
      <c r="R865" s="5"/>
      <c r="S865" s="5"/>
    </row>
    <row r="866" spans="1:19" ht="14" x14ac:dyDescent="0.3">
      <c r="A866" s="24"/>
      <c r="B866" s="24"/>
      <c r="C866" s="24"/>
      <c r="D866" s="25"/>
      <c r="E866" s="25"/>
      <c r="F866" s="25"/>
      <c r="G866" s="25"/>
      <c r="H866" s="5"/>
      <c r="I866" s="5"/>
      <c r="J866" s="5"/>
      <c r="K866" s="5"/>
      <c r="L866" s="5"/>
      <c r="M866" s="5"/>
      <c r="N866" s="5"/>
      <c r="O866" s="5"/>
      <c r="P866" s="5"/>
      <c r="Q866" s="5"/>
      <c r="R866" s="5"/>
      <c r="S866" s="5"/>
    </row>
    <row r="867" spans="1:19" ht="14" x14ac:dyDescent="0.3">
      <c r="A867" s="24"/>
      <c r="B867" s="24"/>
      <c r="C867" s="24"/>
      <c r="D867" s="25"/>
      <c r="E867" s="25"/>
      <c r="F867" s="25"/>
      <c r="G867" s="25"/>
      <c r="H867" s="5"/>
      <c r="I867" s="5"/>
      <c r="J867" s="5"/>
      <c r="K867" s="5"/>
      <c r="L867" s="5"/>
      <c r="M867" s="5"/>
      <c r="N867" s="5"/>
      <c r="O867" s="5"/>
      <c r="P867" s="5"/>
      <c r="Q867" s="5"/>
      <c r="R867" s="5"/>
      <c r="S867" s="5"/>
    </row>
    <row r="868" spans="1:19" ht="14" x14ac:dyDescent="0.3">
      <c r="A868" s="24"/>
      <c r="B868" s="24"/>
      <c r="C868" s="24"/>
      <c r="D868" s="25"/>
      <c r="E868" s="25"/>
      <c r="F868" s="25"/>
      <c r="G868" s="25"/>
      <c r="H868" s="5"/>
      <c r="I868" s="5"/>
      <c r="J868" s="5"/>
      <c r="K868" s="5"/>
      <c r="L868" s="5"/>
      <c r="M868" s="5"/>
      <c r="N868" s="5"/>
      <c r="O868" s="5"/>
      <c r="P868" s="5"/>
      <c r="Q868" s="5"/>
      <c r="R868" s="5"/>
      <c r="S868" s="5"/>
    </row>
    <row r="869" spans="1:19" ht="14" x14ac:dyDescent="0.3">
      <c r="A869" s="24"/>
      <c r="B869" s="24"/>
      <c r="C869" s="24"/>
      <c r="D869" s="25"/>
      <c r="E869" s="25"/>
      <c r="F869" s="25"/>
      <c r="G869" s="25"/>
      <c r="H869" s="5"/>
      <c r="I869" s="5"/>
      <c r="J869" s="5"/>
      <c r="K869" s="5"/>
      <c r="L869" s="5"/>
      <c r="M869" s="5"/>
      <c r="N869" s="5"/>
      <c r="O869" s="5"/>
      <c r="P869" s="5"/>
      <c r="Q869" s="5"/>
      <c r="R869" s="5"/>
      <c r="S869" s="5"/>
    </row>
    <row r="870" spans="1:19" ht="14" x14ac:dyDescent="0.3">
      <c r="A870" s="24"/>
      <c r="B870" s="24"/>
      <c r="C870" s="24"/>
      <c r="D870" s="25"/>
      <c r="E870" s="25"/>
      <c r="F870" s="25"/>
      <c r="G870" s="25"/>
      <c r="H870" s="5"/>
      <c r="I870" s="5"/>
      <c r="J870" s="5"/>
      <c r="K870" s="5"/>
      <c r="L870" s="5"/>
      <c r="M870" s="5"/>
      <c r="N870" s="5"/>
      <c r="O870" s="5"/>
      <c r="P870" s="5"/>
      <c r="Q870" s="5"/>
      <c r="R870" s="5"/>
      <c r="S870" s="5"/>
    </row>
    <row r="871" spans="1:19" ht="14" x14ac:dyDescent="0.3">
      <c r="A871" s="24"/>
      <c r="B871" s="24"/>
      <c r="C871" s="24"/>
      <c r="D871" s="25"/>
      <c r="E871" s="25"/>
      <c r="F871" s="25"/>
      <c r="G871" s="25"/>
      <c r="H871" s="5"/>
      <c r="I871" s="5"/>
      <c r="J871" s="5"/>
      <c r="K871" s="5"/>
      <c r="L871" s="5"/>
      <c r="M871" s="5"/>
      <c r="N871" s="5"/>
      <c r="O871" s="5"/>
      <c r="P871" s="5"/>
      <c r="Q871" s="5"/>
      <c r="R871" s="5"/>
      <c r="S871" s="5"/>
    </row>
    <row r="872" spans="1:19" ht="14" x14ac:dyDescent="0.3">
      <c r="A872" s="24"/>
      <c r="B872" s="24"/>
      <c r="C872" s="24"/>
      <c r="D872" s="25"/>
      <c r="E872" s="25"/>
      <c r="F872" s="25"/>
      <c r="G872" s="25"/>
      <c r="H872" s="5"/>
      <c r="I872" s="5"/>
      <c r="J872" s="5"/>
      <c r="K872" s="5"/>
      <c r="L872" s="5"/>
      <c r="M872" s="5"/>
      <c r="N872" s="5"/>
      <c r="O872" s="5"/>
      <c r="P872" s="5"/>
      <c r="Q872" s="5"/>
      <c r="R872" s="5"/>
      <c r="S872" s="5"/>
    </row>
    <row r="873" spans="1:19" ht="14" x14ac:dyDescent="0.3">
      <c r="A873" s="24"/>
      <c r="B873" s="24"/>
      <c r="C873" s="24"/>
      <c r="D873" s="25"/>
      <c r="E873" s="25"/>
      <c r="F873" s="25"/>
      <c r="G873" s="25"/>
      <c r="H873" s="5"/>
      <c r="I873" s="5"/>
      <c r="J873" s="5"/>
      <c r="K873" s="5"/>
      <c r="L873" s="5"/>
      <c r="M873" s="5"/>
      <c r="N873" s="5"/>
      <c r="O873" s="5"/>
      <c r="P873" s="5"/>
      <c r="Q873" s="5"/>
      <c r="R873" s="5"/>
      <c r="S873" s="5"/>
    </row>
    <row r="874" spans="1:19" ht="14" x14ac:dyDescent="0.3">
      <c r="A874" s="24"/>
      <c r="B874" s="24"/>
      <c r="C874" s="24"/>
      <c r="D874" s="25"/>
      <c r="E874" s="25"/>
      <c r="F874" s="25"/>
      <c r="G874" s="25"/>
      <c r="H874" s="5"/>
      <c r="I874" s="5"/>
      <c r="J874" s="5"/>
      <c r="K874" s="5"/>
      <c r="L874" s="5"/>
      <c r="M874" s="5"/>
      <c r="N874" s="5"/>
      <c r="O874" s="5"/>
      <c r="P874" s="5"/>
      <c r="Q874" s="5"/>
      <c r="R874" s="5"/>
      <c r="S874" s="5"/>
    </row>
    <row r="875" spans="1:19" ht="14" x14ac:dyDescent="0.3">
      <c r="A875" s="24"/>
      <c r="B875" s="24"/>
      <c r="C875" s="24"/>
      <c r="D875" s="25"/>
      <c r="E875" s="25"/>
      <c r="F875" s="25"/>
      <c r="G875" s="25"/>
      <c r="H875" s="5"/>
      <c r="I875" s="5"/>
      <c r="J875" s="5"/>
      <c r="K875" s="5"/>
      <c r="L875" s="5"/>
      <c r="M875" s="5"/>
      <c r="N875" s="5"/>
      <c r="O875" s="5"/>
      <c r="P875" s="5"/>
      <c r="Q875" s="5"/>
      <c r="R875" s="5"/>
      <c r="S875" s="5"/>
    </row>
    <row r="876" spans="1:19" ht="14" x14ac:dyDescent="0.3">
      <c r="A876" s="24"/>
      <c r="B876" s="24"/>
      <c r="C876" s="24"/>
      <c r="D876" s="25"/>
      <c r="E876" s="25"/>
      <c r="F876" s="25"/>
      <c r="G876" s="25"/>
      <c r="H876" s="5"/>
      <c r="I876" s="5"/>
      <c r="J876" s="5"/>
      <c r="K876" s="5"/>
      <c r="L876" s="5"/>
      <c r="M876" s="5"/>
      <c r="N876" s="5"/>
      <c r="O876" s="5"/>
      <c r="P876" s="5"/>
      <c r="Q876" s="5"/>
      <c r="R876" s="5"/>
      <c r="S876" s="5"/>
    </row>
    <row r="877" spans="1:19" ht="14" x14ac:dyDescent="0.3">
      <c r="A877" s="24"/>
      <c r="B877" s="24"/>
      <c r="C877" s="24"/>
      <c r="D877" s="25"/>
      <c r="E877" s="25"/>
      <c r="F877" s="25"/>
      <c r="G877" s="25"/>
      <c r="H877" s="5"/>
      <c r="I877" s="5"/>
      <c r="J877" s="5"/>
      <c r="K877" s="5"/>
      <c r="L877" s="5"/>
      <c r="M877" s="5"/>
      <c r="N877" s="5"/>
      <c r="O877" s="5"/>
      <c r="P877" s="5"/>
      <c r="Q877" s="5"/>
      <c r="R877" s="5"/>
      <c r="S877" s="5"/>
    </row>
    <row r="878" spans="1:19" ht="14" x14ac:dyDescent="0.3">
      <c r="A878" s="24"/>
      <c r="B878" s="24"/>
      <c r="C878" s="24"/>
      <c r="D878" s="25"/>
      <c r="E878" s="25"/>
      <c r="F878" s="25"/>
      <c r="G878" s="25"/>
      <c r="H878" s="5"/>
      <c r="I878" s="5"/>
      <c r="J878" s="5"/>
      <c r="K878" s="5"/>
      <c r="L878" s="5"/>
      <c r="M878" s="5"/>
      <c r="N878" s="5"/>
      <c r="O878" s="5"/>
      <c r="P878" s="5"/>
      <c r="Q878" s="5"/>
      <c r="R878" s="5"/>
      <c r="S878" s="5"/>
    </row>
    <row r="879" spans="1:19" ht="14" x14ac:dyDescent="0.3">
      <c r="A879" s="24"/>
      <c r="B879" s="24"/>
      <c r="C879" s="24"/>
      <c r="D879" s="25"/>
      <c r="E879" s="25"/>
      <c r="F879" s="25"/>
      <c r="G879" s="25"/>
      <c r="H879" s="5"/>
      <c r="I879" s="5"/>
      <c r="J879" s="5"/>
      <c r="K879" s="5"/>
      <c r="L879" s="5"/>
      <c r="M879" s="5"/>
      <c r="N879" s="5"/>
      <c r="O879" s="5"/>
      <c r="P879" s="5"/>
      <c r="Q879" s="5"/>
      <c r="R879" s="5"/>
      <c r="S879" s="5"/>
    </row>
    <row r="880" spans="1:19" ht="14" x14ac:dyDescent="0.3">
      <c r="A880" s="24"/>
      <c r="B880" s="24"/>
      <c r="C880" s="24"/>
      <c r="D880" s="25"/>
      <c r="E880" s="25"/>
      <c r="F880" s="25"/>
      <c r="G880" s="25"/>
      <c r="H880" s="5"/>
      <c r="I880" s="5"/>
      <c r="J880" s="5"/>
      <c r="K880" s="5"/>
      <c r="L880" s="5"/>
      <c r="M880" s="5"/>
      <c r="N880" s="5"/>
      <c r="O880" s="5"/>
      <c r="P880" s="5"/>
      <c r="Q880" s="5"/>
      <c r="R880" s="5"/>
      <c r="S880" s="5"/>
    </row>
    <row r="881" spans="1:19" ht="14" x14ac:dyDescent="0.3">
      <c r="A881" s="24"/>
      <c r="B881" s="24"/>
      <c r="C881" s="24"/>
      <c r="D881" s="25"/>
      <c r="E881" s="25"/>
      <c r="F881" s="25"/>
      <c r="G881" s="25"/>
      <c r="H881" s="5"/>
      <c r="I881" s="5"/>
      <c r="J881" s="5"/>
      <c r="K881" s="5"/>
      <c r="L881" s="5"/>
      <c r="M881" s="5"/>
      <c r="N881" s="5"/>
      <c r="O881" s="5"/>
      <c r="P881" s="5"/>
      <c r="Q881" s="5"/>
      <c r="R881" s="5"/>
      <c r="S881" s="5"/>
    </row>
    <row r="882" spans="1:19" ht="14" x14ac:dyDescent="0.3">
      <c r="A882" s="24"/>
      <c r="B882" s="24"/>
      <c r="C882" s="24"/>
      <c r="D882" s="25"/>
      <c r="E882" s="25"/>
      <c r="F882" s="25"/>
      <c r="G882" s="25"/>
      <c r="H882" s="5"/>
      <c r="I882" s="5"/>
      <c r="J882" s="5"/>
      <c r="K882" s="5"/>
      <c r="L882" s="5"/>
      <c r="M882" s="5"/>
      <c r="N882" s="5"/>
      <c r="O882" s="5"/>
      <c r="P882" s="5"/>
      <c r="Q882" s="5"/>
      <c r="R882" s="5"/>
      <c r="S882" s="5"/>
    </row>
    <row r="883" spans="1:19" ht="14" x14ac:dyDescent="0.3">
      <c r="A883" s="24"/>
      <c r="B883" s="24"/>
      <c r="C883" s="24"/>
      <c r="D883" s="25"/>
      <c r="E883" s="25"/>
      <c r="F883" s="25"/>
      <c r="G883" s="25"/>
      <c r="H883" s="5"/>
      <c r="I883" s="5"/>
      <c r="J883" s="5"/>
      <c r="K883" s="5"/>
      <c r="L883" s="5"/>
      <c r="M883" s="5"/>
      <c r="N883" s="5"/>
      <c r="O883" s="5"/>
      <c r="P883" s="5"/>
      <c r="Q883" s="5"/>
      <c r="R883" s="5"/>
      <c r="S883" s="5"/>
    </row>
    <row r="884" spans="1:19" ht="14" x14ac:dyDescent="0.3">
      <c r="A884" s="24"/>
      <c r="B884" s="24"/>
      <c r="C884" s="24"/>
      <c r="D884" s="25"/>
      <c r="E884" s="25"/>
      <c r="F884" s="25"/>
      <c r="G884" s="25"/>
      <c r="H884" s="5"/>
      <c r="I884" s="5"/>
      <c r="J884" s="5"/>
      <c r="K884" s="5"/>
      <c r="L884" s="5"/>
      <c r="M884" s="5"/>
      <c r="N884" s="5"/>
      <c r="O884" s="5"/>
      <c r="P884" s="5"/>
      <c r="Q884" s="5"/>
      <c r="R884" s="5"/>
      <c r="S884" s="5"/>
    </row>
    <row r="885" spans="1:19" ht="14" x14ac:dyDescent="0.3">
      <c r="A885" s="24"/>
      <c r="B885" s="24"/>
      <c r="C885" s="24"/>
      <c r="D885" s="25"/>
      <c r="E885" s="25"/>
      <c r="F885" s="25"/>
      <c r="G885" s="25"/>
      <c r="H885" s="5"/>
      <c r="I885" s="5"/>
      <c r="J885" s="5"/>
      <c r="K885" s="5"/>
      <c r="L885" s="5"/>
      <c r="M885" s="5"/>
      <c r="N885" s="5"/>
      <c r="O885" s="5"/>
      <c r="P885" s="5"/>
      <c r="Q885" s="5"/>
      <c r="R885" s="5"/>
      <c r="S885" s="5"/>
    </row>
    <row r="886" spans="1:19" ht="14" x14ac:dyDescent="0.3">
      <c r="A886" s="24"/>
      <c r="B886" s="24"/>
      <c r="C886" s="24"/>
      <c r="D886" s="25"/>
      <c r="E886" s="25"/>
      <c r="F886" s="25"/>
      <c r="G886" s="25"/>
      <c r="H886" s="5"/>
      <c r="I886" s="5"/>
      <c r="J886" s="5"/>
      <c r="K886" s="5"/>
      <c r="L886" s="5"/>
      <c r="M886" s="5"/>
      <c r="N886" s="5"/>
      <c r="O886" s="5"/>
      <c r="P886" s="5"/>
      <c r="Q886" s="5"/>
      <c r="R886" s="5"/>
      <c r="S886" s="5"/>
    </row>
    <row r="887" spans="1:19" ht="14" x14ac:dyDescent="0.3">
      <c r="A887" s="24"/>
      <c r="B887" s="24"/>
      <c r="C887" s="24"/>
      <c r="D887" s="25"/>
      <c r="E887" s="25"/>
      <c r="F887" s="25"/>
      <c r="G887" s="25"/>
      <c r="H887" s="5"/>
      <c r="I887" s="5"/>
      <c r="J887" s="5"/>
      <c r="K887" s="5"/>
      <c r="L887" s="5"/>
      <c r="M887" s="5"/>
      <c r="N887" s="5"/>
      <c r="O887" s="5"/>
      <c r="P887" s="5"/>
      <c r="Q887" s="5"/>
      <c r="R887" s="5"/>
      <c r="S887" s="5"/>
    </row>
    <row r="888" spans="1:19" ht="14" x14ac:dyDescent="0.3">
      <c r="A888" s="24"/>
      <c r="B888" s="24"/>
      <c r="C888" s="24"/>
      <c r="D888" s="25"/>
      <c r="E888" s="25"/>
      <c r="F888" s="25"/>
      <c r="G888" s="25"/>
      <c r="H888" s="5"/>
      <c r="I888" s="5"/>
      <c r="J888" s="5"/>
      <c r="K888" s="5"/>
      <c r="L888" s="5"/>
      <c r="M888" s="5"/>
      <c r="N888" s="5"/>
      <c r="O888" s="5"/>
      <c r="P888" s="5"/>
      <c r="Q888" s="5"/>
      <c r="R888" s="5"/>
      <c r="S888" s="5"/>
    </row>
    <row r="889" spans="1:19" ht="14" x14ac:dyDescent="0.3">
      <c r="A889" s="24"/>
      <c r="B889" s="24"/>
      <c r="C889" s="24"/>
      <c r="D889" s="25"/>
      <c r="E889" s="25"/>
      <c r="F889" s="25"/>
      <c r="G889" s="25"/>
      <c r="H889" s="5"/>
      <c r="I889" s="5"/>
      <c r="J889" s="5"/>
      <c r="K889" s="5"/>
      <c r="L889" s="5"/>
      <c r="M889" s="5"/>
      <c r="N889" s="5"/>
      <c r="O889" s="5"/>
      <c r="P889" s="5"/>
      <c r="Q889" s="5"/>
      <c r="R889" s="5"/>
      <c r="S889" s="5"/>
    </row>
    <row r="890" spans="1:19" ht="14" x14ac:dyDescent="0.3">
      <c r="A890" s="24"/>
      <c r="B890" s="24"/>
      <c r="C890" s="24"/>
      <c r="D890" s="25"/>
      <c r="E890" s="25"/>
      <c r="F890" s="25"/>
      <c r="G890" s="25"/>
      <c r="H890" s="5"/>
      <c r="I890" s="5"/>
      <c r="J890" s="5"/>
      <c r="K890" s="5"/>
      <c r="L890" s="5"/>
      <c r="M890" s="5"/>
      <c r="N890" s="5"/>
      <c r="O890" s="5"/>
      <c r="P890" s="5"/>
      <c r="Q890" s="5"/>
      <c r="R890" s="5"/>
      <c r="S890" s="5"/>
    </row>
    <row r="891" spans="1:19" ht="14" x14ac:dyDescent="0.3">
      <c r="A891" s="24"/>
      <c r="B891" s="24"/>
      <c r="C891" s="24"/>
      <c r="D891" s="25"/>
      <c r="E891" s="25"/>
      <c r="F891" s="25"/>
      <c r="G891" s="25"/>
      <c r="H891" s="5"/>
      <c r="I891" s="5"/>
      <c r="J891" s="5"/>
      <c r="K891" s="5"/>
      <c r="L891" s="5"/>
      <c r="M891" s="5"/>
      <c r="N891" s="5"/>
      <c r="O891" s="5"/>
      <c r="P891" s="5"/>
      <c r="Q891" s="5"/>
      <c r="R891" s="5"/>
      <c r="S891" s="5"/>
    </row>
    <row r="892" spans="1:19" ht="14" x14ac:dyDescent="0.3">
      <c r="A892" s="24"/>
      <c r="B892" s="24"/>
      <c r="C892" s="24"/>
      <c r="D892" s="25"/>
      <c r="E892" s="25"/>
      <c r="F892" s="25"/>
      <c r="G892" s="25"/>
      <c r="H892" s="5"/>
      <c r="I892" s="5"/>
      <c r="J892" s="5"/>
      <c r="K892" s="5"/>
      <c r="L892" s="5"/>
      <c r="M892" s="5"/>
      <c r="N892" s="5"/>
      <c r="O892" s="5"/>
      <c r="P892" s="5"/>
      <c r="Q892" s="5"/>
      <c r="R892" s="5"/>
      <c r="S892" s="5"/>
    </row>
    <row r="893" spans="1:19" ht="14" x14ac:dyDescent="0.3">
      <c r="A893" s="24"/>
      <c r="B893" s="24"/>
      <c r="C893" s="24"/>
      <c r="D893" s="25"/>
      <c r="E893" s="25"/>
      <c r="F893" s="25"/>
      <c r="G893" s="25"/>
      <c r="H893" s="5"/>
      <c r="I893" s="5"/>
      <c r="J893" s="5"/>
      <c r="K893" s="5"/>
      <c r="L893" s="5"/>
      <c r="M893" s="5"/>
      <c r="N893" s="5"/>
      <c r="O893" s="5"/>
      <c r="P893" s="5"/>
      <c r="Q893" s="5"/>
      <c r="R893" s="5"/>
      <c r="S893" s="5"/>
    </row>
    <row r="894" spans="1:19" ht="14" x14ac:dyDescent="0.3">
      <c r="A894" s="24"/>
      <c r="B894" s="24"/>
      <c r="C894" s="24"/>
      <c r="D894" s="25"/>
      <c r="E894" s="25"/>
      <c r="F894" s="25"/>
      <c r="G894" s="25"/>
      <c r="H894" s="5"/>
      <c r="I894" s="5"/>
      <c r="J894" s="5"/>
      <c r="K894" s="5"/>
      <c r="L894" s="5"/>
      <c r="M894" s="5"/>
      <c r="N894" s="5"/>
      <c r="O894" s="5"/>
      <c r="P894" s="5"/>
      <c r="Q894" s="5"/>
      <c r="R894" s="5"/>
      <c r="S894" s="5"/>
    </row>
    <row r="895" spans="1:19" ht="14" x14ac:dyDescent="0.3">
      <c r="A895" s="24"/>
      <c r="B895" s="24"/>
      <c r="C895" s="24"/>
      <c r="D895" s="25"/>
      <c r="E895" s="25"/>
      <c r="F895" s="25"/>
      <c r="G895" s="25"/>
      <c r="H895" s="5"/>
      <c r="I895" s="5"/>
      <c r="J895" s="5"/>
      <c r="K895" s="5"/>
      <c r="L895" s="5"/>
      <c r="M895" s="5"/>
      <c r="N895" s="5"/>
      <c r="O895" s="5"/>
      <c r="P895" s="5"/>
      <c r="Q895" s="5"/>
      <c r="R895" s="5"/>
      <c r="S895" s="5"/>
    </row>
    <row r="896" spans="1:19" ht="14" x14ac:dyDescent="0.3">
      <c r="A896" s="24"/>
      <c r="B896" s="24"/>
      <c r="C896" s="24"/>
      <c r="D896" s="25"/>
      <c r="E896" s="25"/>
      <c r="F896" s="25"/>
      <c r="G896" s="25"/>
      <c r="H896" s="5"/>
      <c r="I896" s="5"/>
      <c r="J896" s="5"/>
      <c r="K896" s="5"/>
      <c r="L896" s="5"/>
      <c r="M896" s="5"/>
      <c r="N896" s="5"/>
      <c r="O896" s="5"/>
      <c r="P896" s="5"/>
      <c r="Q896" s="5"/>
      <c r="R896" s="5"/>
      <c r="S896" s="5"/>
    </row>
    <row r="897" spans="1:19" ht="14" x14ac:dyDescent="0.3">
      <c r="A897" s="24"/>
      <c r="B897" s="24"/>
      <c r="C897" s="24"/>
      <c r="D897" s="25"/>
      <c r="E897" s="25"/>
      <c r="F897" s="25"/>
      <c r="G897" s="25"/>
      <c r="H897" s="5"/>
      <c r="I897" s="5"/>
      <c r="J897" s="5"/>
      <c r="K897" s="5"/>
      <c r="L897" s="5"/>
      <c r="M897" s="5"/>
      <c r="N897" s="5"/>
      <c r="O897" s="5"/>
      <c r="P897" s="5"/>
      <c r="Q897" s="5"/>
      <c r="R897" s="5"/>
      <c r="S897" s="5"/>
    </row>
    <row r="898" spans="1:19" ht="14" x14ac:dyDescent="0.3">
      <c r="A898" s="24"/>
      <c r="B898" s="24"/>
      <c r="C898" s="24"/>
      <c r="D898" s="25"/>
      <c r="E898" s="25"/>
      <c r="F898" s="25"/>
      <c r="G898" s="25"/>
      <c r="H898" s="5"/>
      <c r="I898" s="5"/>
      <c r="J898" s="5"/>
      <c r="K898" s="5"/>
      <c r="L898" s="5"/>
      <c r="M898" s="5"/>
      <c r="N898" s="5"/>
      <c r="O898" s="5"/>
      <c r="P898" s="5"/>
      <c r="Q898" s="5"/>
      <c r="R898" s="5"/>
      <c r="S898" s="5"/>
    </row>
    <row r="899" spans="1:19" ht="14" x14ac:dyDescent="0.3">
      <c r="A899" s="24"/>
      <c r="B899" s="24"/>
      <c r="C899" s="24"/>
      <c r="D899" s="25"/>
      <c r="E899" s="25"/>
      <c r="F899" s="25"/>
      <c r="G899" s="25"/>
      <c r="H899" s="5"/>
      <c r="I899" s="5"/>
      <c r="J899" s="5"/>
      <c r="K899" s="5"/>
      <c r="L899" s="5"/>
      <c r="M899" s="5"/>
      <c r="N899" s="5"/>
      <c r="O899" s="5"/>
      <c r="P899" s="5"/>
      <c r="Q899" s="5"/>
      <c r="R899" s="5"/>
      <c r="S899" s="5"/>
    </row>
    <row r="900" spans="1:19" ht="14" x14ac:dyDescent="0.3">
      <c r="A900" s="24"/>
      <c r="B900" s="24"/>
      <c r="C900" s="24"/>
      <c r="D900" s="25"/>
      <c r="E900" s="25"/>
      <c r="F900" s="25"/>
      <c r="G900" s="25"/>
      <c r="H900" s="5"/>
      <c r="I900" s="5"/>
      <c r="J900" s="5"/>
      <c r="K900" s="5"/>
      <c r="L900" s="5"/>
      <c r="M900" s="5"/>
      <c r="N900" s="5"/>
      <c r="O900" s="5"/>
      <c r="P900" s="5"/>
      <c r="Q900" s="5"/>
      <c r="R900" s="5"/>
      <c r="S900" s="5"/>
    </row>
    <row r="901" spans="1:19" ht="14" x14ac:dyDescent="0.3">
      <c r="A901" s="24"/>
      <c r="B901" s="24"/>
      <c r="C901" s="24"/>
      <c r="D901" s="25"/>
      <c r="E901" s="25"/>
      <c r="F901" s="25"/>
      <c r="G901" s="25"/>
      <c r="H901" s="5"/>
      <c r="I901" s="5"/>
      <c r="J901" s="5"/>
      <c r="K901" s="5"/>
      <c r="L901" s="5"/>
      <c r="M901" s="5"/>
      <c r="N901" s="5"/>
      <c r="O901" s="5"/>
      <c r="P901" s="5"/>
      <c r="Q901" s="5"/>
      <c r="R901" s="5"/>
      <c r="S901" s="5"/>
    </row>
    <row r="902" spans="1:19" ht="14" x14ac:dyDescent="0.3">
      <c r="A902" s="24"/>
      <c r="B902" s="24"/>
      <c r="C902" s="24"/>
      <c r="D902" s="25"/>
      <c r="E902" s="25"/>
      <c r="F902" s="25"/>
      <c r="G902" s="25"/>
      <c r="H902" s="5"/>
      <c r="I902" s="5"/>
      <c r="J902" s="5"/>
      <c r="K902" s="5"/>
      <c r="L902" s="5"/>
      <c r="M902" s="5"/>
      <c r="N902" s="5"/>
      <c r="O902" s="5"/>
      <c r="P902" s="5"/>
      <c r="Q902" s="5"/>
      <c r="R902" s="5"/>
      <c r="S902" s="5"/>
    </row>
    <row r="903" spans="1:19" ht="14" x14ac:dyDescent="0.3">
      <c r="A903" s="24"/>
      <c r="B903" s="24"/>
      <c r="C903" s="24"/>
      <c r="D903" s="25"/>
      <c r="E903" s="25"/>
      <c r="F903" s="25"/>
      <c r="G903" s="25"/>
      <c r="H903" s="5"/>
      <c r="I903" s="5"/>
      <c r="J903" s="5"/>
      <c r="K903" s="5"/>
      <c r="L903" s="5"/>
      <c r="M903" s="5"/>
      <c r="N903" s="5"/>
      <c r="O903" s="5"/>
      <c r="P903" s="5"/>
      <c r="Q903" s="5"/>
      <c r="R903" s="5"/>
      <c r="S903" s="5"/>
    </row>
    <row r="904" spans="1:19" ht="14" x14ac:dyDescent="0.3">
      <c r="A904" s="24"/>
      <c r="B904" s="24"/>
      <c r="C904" s="24"/>
      <c r="D904" s="25"/>
      <c r="E904" s="25"/>
      <c r="F904" s="25"/>
      <c r="G904" s="25"/>
      <c r="H904" s="5"/>
      <c r="I904" s="5"/>
      <c r="J904" s="5"/>
      <c r="K904" s="5"/>
      <c r="L904" s="5"/>
      <c r="M904" s="5"/>
      <c r="N904" s="5"/>
      <c r="O904" s="5"/>
      <c r="P904" s="5"/>
      <c r="Q904" s="5"/>
      <c r="R904" s="5"/>
      <c r="S904" s="5"/>
    </row>
    <row r="905" spans="1:19" ht="14" x14ac:dyDescent="0.3">
      <c r="A905" s="24"/>
      <c r="B905" s="24"/>
      <c r="C905" s="24"/>
      <c r="D905" s="25"/>
      <c r="E905" s="25"/>
      <c r="F905" s="25"/>
      <c r="G905" s="25"/>
      <c r="H905" s="5"/>
      <c r="I905" s="5"/>
      <c r="J905" s="5"/>
      <c r="K905" s="5"/>
      <c r="L905" s="5"/>
      <c r="M905" s="5"/>
      <c r="N905" s="5"/>
      <c r="O905" s="5"/>
      <c r="P905" s="5"/>
      <c r="Q905" s="5"/>
      <c r="R905" s="5"/>
      <c r="S905" s="5"/>
    </row>
    <row r="906" spans="1:19" ht="14" x14ac:dyDescent="0.3">
      <c r="A906" s="24"/>
      <c r="B906" s="24"/>
      <c r="C906" s="24"/>
      <c r="D906" s="25"/>
      <c r="E906" s="25"/>
      <c r="F906" s="25"/>
      <c r="G906" s="25"/>
      <c r="H906" s="5"/>
      <c r="I906" s="5"/>
      <c r="J906" s="5"/>
      <c r="K906" s="5"/>
      <c r="L906" s="5"/>
      <c r="M906" s="5"/>
      <c r="N906" s="5"/>
      <c r="O906" s="5"/>
      <c r="P906" s="5"/>
      <c r="Q906" s="5"/>
      <c r="R906" s="5"/>
      <c r="S906" s="5"/>
    </row>
    <row r="907" spans="1:19" ht="14" x14ac:dyDescent="0.3">
      <c r="A907" s="24"/>
      <c r="B907" s="24"/>
      <c r="C907" s="24"/>
      <c r="D907" s="25"/>
      <c r="E907" s="25"/>
      <c r="F907" s="25"/>
      <c r="G907" s="25"/>
      <c r="H907" s="5"/>
      <c r="I907" s="5"/>
      <c r="J907" s="5"/>
      <c r="K907" s="5"/>
      <c r="L907" s="5"/>
      <c r="M907" s="5"/>
      <c r="N907" s="5"/>
      <c r="O907" s="5"/>
      <c r="P907" s="5"/>
      <c r="Q907" s="5"/>
      <c r="R907" s="5"/>
      <c r="S907" s="5"/>
    </row>
    <row r="908" spans="1:19" ht="14" x14ac:dyDescent="0.3">
      <c r="A908" s="24"/>
      <c r="B908" s="24"/>
      <c r="C908" s="24"/>
      <c r="D908" s="25"/>
      <c r="E908" s="25"/>
      <c r="F908" s="25"/>
      <c r="G908" s="25"/>
      <c r="H908" s="5"/>
      <c r="I908" s="5"/>
      <c r="J908" s="5"/>
      <c r="K908" s="5"/>
      <c r="L908" s="5"/>
      <c r="M908" s="5"/>
      <c r="N908" s="5"/>
      <c r="O908" s="5"/>
      <c r="P908" s="5"/>
      <c r="Q908" s="5"/>
      <c r="R908" s="5"/>
      <c r="S908" s="5"/>
    </row>
    <row r="909" spans="1:19" ht="14" x14ac:dyDescent="0.3">
      <c r="A909" s="24"/>
      <c r="B909" s="24"/>
      <c r="C909" s="24"/>
      <c r="D909" s="25"/>
      <c r="E909" s="25"/>
      <c r="F909" s="25"/>
      <c r="G909" s="25"/>
      <c r="H909" s="5"/>
      <c r="I909" s="5"/>
      <c r="J909" s="5"/>
      <c r="K909" s="5"/>
      <c r="L909" s="5"/>
      <c r="M909" s="5"/>
      <c r="N909" s="5"/>
      <c r="O909" s="5"/>
      <c r="P909" s="5"/>
      <c r="Q909" s="5"/>
      <c r="R909" s="5"/>
      <c r="S909" s="5"/>
    </row>
    <row r="910" spans="1:19" ht="14" x14ac:dyDescent="0.3">
      <c r="A910" s="24"/>
      <c r="B910" s="24"/>
      <c r="C910" s="24"/>
      <c r="D910" s="25"/>
      <c r="E910" s="25"/>
      <c r="F910" s="25"/>
      <c r="G910" s="25"/>
      <c r="H910" s="5"/>
      <c r="I910" s="5"/>
      <c r="J910" s="5"/>
      <c r="K910" s="5"/>
      <c r="L910" s="5"/>
      <c r="M910" s="5"/>
      <c r="N910" s="5"/>
      <c r="O910" s="5"/>
      <c r="P910" s="5"/>
      <c r="Q910" s="5"/>
      <c r="R910" s="5"/>
      <c r="S910" s="5"/>
    </row>
    <row r="911" spans="1:19" ht="14" x14ac:dyDescent="0.3">
      <c r="A911" s="24"/>
      <c r="B911" s="24"/>
      <c r="C911" s="24"/>
      <c r="D911" s="25"/>
      <c r="E911" s="25"/>
      <c r="F911" s="25"/>
      <c r="G911" s="25"/>
      <c r="H911" s="5"/>
      <c r="I911" s="5"/>
      <c r="J911" s="5"/>
      <c r="K911" s="5"/>
      <c r="L911" s="5"/>
      <c r="M911" s="5"/>
      <c r="N911" s="5"/>
      <c r="O911" s="5"/>
      <c r="P911" s="5"/>
      <c r="Q911" s="5"/>
      <c r="R911" s="5"/>
      <c r="S911" s="5"/>
    </row>
    <row r="912" spans="1:19" ht="14" x14ac:dyDescent="0.3">
      <c r="A912" s="24"/>
      <c r="B912" s="24"/>
      <c r="C912" s="24"/>
      <c r="D912" s="25"/>
      <c r="E912" s="25"/>
      <c r="F912" s="25"/>
      <c r="G912" s="25"/>
      <c r="H912" s="5"/>
      <c r="I912" s="5"/>
      <c r="J912" s="5"/>
      <c r="K912" s="5"/>
      <c r="L912" s="5"/>
      <c r="M912" s="5"/>
      <c r="N912" s="5"/>
      <c r="O912" s="5"/>
      <c r="P912" s="5"/>
      <c r="Q912" s="5"/>
      <c r="R912" s="5"/>
      <c r="S912" s="5"/>
    </row>
    <row r="913" spans="1:19" ht="14" x14ac:dyDescent="0.3">
      <c r="A913" s="24"/>
      <c r="B913" s="24"/>
      <c r="C913" s="24"/>
      <c r="D913" s="25"/>
      <c r="E913" s="25"/>
      <c r="F913" s="25"/>
      <c r="G913" s="25"/>
      <c r="H913" s="5"/>
      <c r="I913" s="5"/>
      <c r="J913" s="5"/>
      <c r="K913" s="5"/>
      <c r="L913" s="5"/>
      <c r="M913" s="5"/>
      <c r="N913" s="5"/>
      <c r="O913" s="5"/>
      <c r="P913" s="5"/>
      <c r="Q913" s="5"/>
      <c r="R913" s="5"/>
      <c r="S913" s="5"/>
    </row>
    <row r="914" spans="1:19" ht="14" x14ac:dyDescent="0.3">
      <c r="A914" s="24"/>
      <c r="B914" s="24"/>
      <c r="C914" s="24"/>
      <c r="D914" s="25"/>
      <c r="E914" s="25"/>
      <c r="F914" s="25"/>
      <c r="G914" s="25"/>
      <c r="H914" s="5"/>
      <c r="I914" s="5"/>
      <c r="J914" s="5"/>
      <c r="K914" s="5"/>
      <c r="L914" s="5"/>
      <c r="M914" s="5"/>
      <c r="N914" s="5"/>
      <c r="O914" s="5"/>
      <c r="P914" s="5"/>
      <c r="Q914" s="5"/>
      <c r="R914" s="5"/>
      <c r="S914" s="5"/>
    </row>
    <row r="915" spans="1:19" ht="14" x14ac:dyDescent="0.3">
      <c r="A915" s="24"/>
      <c r="B915" s="24"/>
      <c r="C915" s="24"/>
      <c r="D915" s="25"/>
      <c r="E915" s="25"/>
      <c r="F915" s="25"/>
      <c r="G915" s="25"/>
      <c r="H915" s="5"/>
      <c r="I915" s="5"/>
      <c r="J915" s="5"/>
      <c r="K915" s="5"/>
      <c r="L915" s="5"/>
      <c r="M915" s="5"/>
      <c r="N915" s="5"/>
      <c r="O915" s="5"/>
      <c r="P915" s="5"/>
      <c r="Q915" s="5"/>
      <c r="R915" s="5"/>
      <c r="S915" s="5"/>
    </row>
    <row r="916" spans="1:19" ht="14" x14ac:dyDescent="0.3">
      <c r="A916" s="24"/>
      <c r="B916" s="24"/>
      <c r="C916" s="24"/>
      <c r="D916" s="25"/>
      <c r="E916" s="25"/>
      <c r="F916" s="25"/>
      <c r="G916" s="25"/>
      <c r="H916" s="5"/>
      <c r="I916" s="5"/>
      <c r="J916" s="5"/>
      <c r="K916" s="5"/>
      <c r="L916" s="5"/>
      <c r="M916" s="5"/>
      <c r="N916" s="5"/>
      <c r="O916" s="5"/>
      <c r="P916" s="5"/>
      <c r="Q916" s="5"/>
      <c r="R916" s="5"/>
      <c r="S916" s="5"/>
    </row>
    <row r="917" spans="1:19" ht="14" x14ac:dyDescent="0.3">
      <c r="A917" s="24"/>
      <c r="B917" s="24"/>
      <c r="C917" s="24"/>
      <c r="D917" s="25"/>
      <c r="E917" s="25"/>
      <c r="F917" s="25"/>
      <c r="G917" s="25"/>
      <c r="H917" s="5"/>
      <c r="I917" s="5"/>
      <c r="J917" s="5"/>
      <c r="K917" s="5"/>
      <c r="L917" s="5"/>
      <c r="M917" s="5"/>
      <c r="N917" s="5"/>
      <c r="O917" s="5"/>
      <c r="P917" s="5"/>
      <c r="Q917" s="5"/>
      <c r="R917" s="5"/>
      <c r="S917" s="5"/>
    </row>
    <row r="918" spans="1:19" ht="14" x14ac:dyDescent="0.3">
      <c r="A918" s="24"/>
      <c r="B918" s="24"/>
      <c r="C918" s="24"/>
      <c r="D918" s="25"/>
      <c r="E918" s="25"/>
      <c r="F918" s="25"/>
      <c r="G918" s="25"/>
      <c r="H918" s="5"/>
      <c r="I918" s="5"/>
      <c r="J918" s="5"/>
      <c r="K918" s="5"/>
      <c r="L918" s="5"/>
      <c r="M918" s="5"/>
      <c r="N918" s="5"/>
      <c r="O918" s="5"/>
      <c r="P918" s="5"/>
      <c r="Q918" s="5"/>
      <c r="R918" s="5"/>
      <c r="S918" s="5"/>
    </row>
    <row r="919" spans="1:19" ht="14" x14ac:dyDescent="0.3">
      <c r="A919" s="24"/>
      <c r="B919" s="24"/>
      <c r="C919" s="24"/>
      <c r="D919" s="25"/>
      <c r="E919" s="25"/>
      <c r="F919" s="25"/>
      <c r="G919" s="25"/>
      <c r="H919" s="5"/>
      <c r="I919" s="5"/>
      <c r="J919" s="5"/>
      <c r="K919" s="5"/>
      <c r="L919" s="5"/>
      <c r="M919" s="5"/>
      <c r="N919" s="5"/>
      <c r="O919" s="5"/>
      <c r="P919" s="5"/>
      <c r="Q919" s="5"/>
      <c r="R919" s="5"/>
      <c r="S919" s="5"/>
    </row>
    <row r="920" spans="1:19" ht="14" x14ac:dyDescent="0.3">
      <c r="A920" s="24"/>
      <c r="B920" s="24"/>
      <c r="C920" s="24"/>
      <c r="D920" s="25"/>
      <c r="E920" s="25"/>
      <c r="F920" s="25"/>
      <c r="G920" s="25"/>
      <c r="H920" s="5"/>
      <c r="I920" s="5"/>
      <c r="J920" s="5"/>
      <c r="K920" s="5"/>
      <c r="L920" s="5"/>
      <c r="M920" s="5"/>
      <c r="N920" s="5"/>
      <c r="O920" s="5"/>
      <c r="P920" s="5"/>
      <c r="Q920" s="5"/>
      <c r="R920" s="5"/>
      <c r="S920" s="5"/>
    </row>
    <row r="921" spans="1:19" ht="14" x14ac:dyDescent="0.3">
      <c r="A921" s="24"/>
      <c r="B921" s="24"/>
      <c r="C921" s="24"/>
      <c r="D921" s="25"/>
      <c r="E921" s="25"/>
      <c r="F921" s="25"/>
      <c r="G921" s="25"/>
      <c r="H921" s="5"/>
      <c r="I921" s="5"/>
      <c r="J921" s="5"/>
      <c r="K921" s="5"/>
      <c r="L921" s="5"/>
      <c r="M921" s="5"/>
      <c r="N921" s="5"/>
      <c r="O921" s="5"/>
      <c r="P921" s="5"/>
      <c r="Q921" s="5"/>
      <c r="R921" s="5"/>
      <c r="S921" s="5"/>
    </row>
    <row r="922" spans="1:19" ht="14" x14ac:dyDescent="0.3">
      <c r="A922" s="24"/>
      <c r="B922" s="24"/>
      <c r="C922" s="24"/>
      <c r="D922" s="25"/>
      <c r="E922" s="25"/>
      <c r="F922" s="25"/>
      <c r="G922" s="25"/>
      <c r="H922" s="5"/>
      <c r="I922" s="5"/>
      <c r="J922" s="5"/>
      <c r="K922" s="5"/>
      <c r="L922" s="5"/>
      <c r="M922" s="5"/>
      <c r="N922" s="5"/>
      <c r="O922" s="5"/>
      <c r="P922" s="5"/>
      <c r="Q922" s="5"/>
      <c r="R922" s="5"/>
      <c r="S922" s="5"/>
    </row>
    <row r="923" spans="1:19" ht="14" x14ac:dyDescent="0.3">
      <c r="A923" s="24"/>
      <c r="B923" s="24"/>
      <c r="C923" s="24"/>
      <c r="D923" s="25"/>
      <c r="E923" s="25"/>
      <c r="F923" s="25"/>
      <c r="G923" s="25"/>
      <c r="H923" s="5"/>
      <c r="I923" s="5"/>
      <c r="J923" s="5"/>
      <c r="K923" s="5"/>
      <c r="L923" s="5"/>
      <c r="M923" s="5"/>
      <c r="N923" s="5"/>
      <c r="O923" s="5"/>
      <c r="P923" s="5"/>
      <c r="Q923" s="5"/>
      <c r="R923" s="5"/>
      <c r="S923" s="5"/>
    </row>
    <row r="924" spans="1:19" ht="14" x14ac:dyDescent="0.3">
      <c r="A924" s="24"/>
      <c r="B924" s="24"/>
      <c r="C924" s="24"/>
      <c r="D924" s="25"/>
      <c r="E924" s="25"/>
      <c r="F924" s="25"/>
      <c r="G924" s="25"/>
      <c r="H924" s="5"/>
      <c r="I924" s="5"/>
      <c r="J924" s="5"/>
      <c r="K924" s="5"/>
      <c r="L924" s="5"/>
      <c r="M924" s="5"/>
      <c r="N924" s="5"/>
      <c r="O924" s="5"/>
      <c r="P924" s="5"/>
      <c r="Q924" s="5"/>
      <c r="R924" s="5"/>
      <c r="S924" s="5"/>
    </row>
    <row r="925" spans="1:19" ht="14" x14ac:dyDescent="0.3">
      <c r="A925" s="24"/>
      <c r="B925" s="24"/>
      <c r="C925" s="24"/>
      <c r="D925" s="25"/>
      <c r="E925" s="25"/>
      <c r="F925" s="25"/>
      <c r="G925" s="25"/>
      <c r="H925" s="5"/>
      <c r="I925" s="5"/>
      <c r="J925" s="5"/>
      <c r="K925" s="5"/>
      <c r="L925" s="5"/>
      <c r="M925" s="5"/>
      <c r="N925" s="5"/>
      <c r="O925" s="5"/>
      <c r="P925" s="5"/>
      <c r="Q925" s="5"/>
      <c r="R925" s="5"/>
      <c r="S925" s="5"/>
    </row>
    <row r="926" spans="1:19" ht="14" x14ac:dyDescent="0.3">
      <c r="A926" s="24"/>
      <c r="B926" s="24"/>
      <c r="C926" s="24"/>
      <c r="D926" s="25"/>
      <c r="E926" s="25"/>
      <c r="F926" s="25"/>
      <c r="G926" s="25"/>
      <c r="H926" s="5"/>
      <c r="I926" s="5"/>
      <c r="J926" s="5"/>
      <c r="K926" s="5"/>
      <c r="L926" s="5"/>
      <c r="M926" s="5"/>
      <c r="N926" s="5"/>
      <c r="O926" s="5"/>
      <c r="P926" s="5"/>
      <c r="Q926" s="5"/>
      <c r="R926" s="5"/>
      <c r="S926" s="5"/>
    </row>
    <row r="927" spans="1:19" ht="14" x14ac:dyDescent="0.3">
      <c r="A927" s="24"/>
      <c r="B927" s="24"/>
      <c r="C927" s="24"/>
      <c r="D927" s="25"/>
      <c r="E927" s="25"/>
      <c r="F927" s="25"/>
      <c r="G927" s="25"/>
      <c r="H927" s="5"/>
      <c r="I927" s="5"/>
      <c r="J927" s="5"/>
      <c r="K927" s="5"/>
      <c r="L927" s="5"/>
      <c r="M927" s="5"/>
      <c r="N927" s="5"/>
      <c r="O927" s="5"/>
      <c r="P927" s="5"/>
      <c r="Q927" s="5"/>
      <c r="R927" s="5"/>
      <c r="S927" s="5"/>
    </row>
    <row r="928" spans="1:19" ht="14" x14ac:dyDescent="0.3">
      <c r="A928" s="24"/>
      <c r="B928" s="24"/>
      <c r="C928" s="24"/>
      <c r="D928" s="25"/>
      <c r="E928" s="25"/>
      <c r="F928" s="25"/>
      <c r="G928" s="25"/>
      <c r="H928" s="5"/>
      <c r="I928" s="5"/>
      <c r="J928" s="5"/>
      <c r="K928" s="5"/>
      <c r="L928" s="5"/>
      <c r="M928" s="5"/>
      <c r="N928" s="5"/>
      <c r="O928" s="5"/>
      <c r="P928" s="5"/>
      <c r="Q928" s="5"/>
      <c r="R928" s="5"/>
      <c r="S928" s="5"/>
    </row>
    <row r="929" spans="1:19" ht="14" x14ac:dyDescent="0.3">
      <c r="A929" s="24"/>
      <c r="B929" s="24"/>
      <c r="C929" s="24"/>
      <c r="D929" s="25"/>
      <c r="E929" s="25"/>
      <c r="F929" s="25"/>
      <c r="G929" s="25"/>
      <c r="H929" s="5"/>
      <c r="I929" s="5"/>
      <c r="J929" s="5"/>
      <c r="K929" s="5"/>
      <c r="L929" s="5"/>
      <c r="M929" s="5"/>
      <c r="N929" s="5"/>
      <c r="O929" s="5"/>
      <c r="P929" s="5"/>
      <c r="Q929" s="5"/>
      <c r="R929" s="5"/>
      <c r="S929" s="5"/>
    </row>
    <row r="930" spans="1:19" ht="14" x14ac:dyDescent="0.3">
      <c r="A930" s="24"/>
      <c r="B930" s="24"/>
      <c r="C930" s="24"/>
      <c r="D930" s="25"/>
      <c r="E930" s="25"/>
      <c r="F930" s="25"/>
      <c r="G930" s="25"/>
      <c r="H930" s="5"/>
      <c r="I930" s="5"/>
      <c r="J930" s="5"/>
      <c r="K930" s="5"/>
      <c r="L930" s="5"/>
      <c r="M930" s="5"/>
      <c r="N930" s="5"/>
      <c r="O930" s="5"/>
      <c r="P930" s="5"/>
      <c r="Q930" s="5"/>
      <c r="R930" s="5"/>
      <c r="S930" s="5"/>
    </row>
    <row r="931" spans="1:19" ht="14" x14ac:dyDescent="0.3">
      <c r="A931" s="24"/>
      <c r="B931" s="24"/>
      <c r="C931" s="24"/>
      <c r="D931" s="25"/>
      <c r="E931" s="25"/>
      <c r="F931" s="25"/>
      <c r="G931" s="25"/>
      <c r="H931" s="5"/>
      <c r="I931" s="5"/>
      <c r="J931" s="5"/>
      <c r="K931" s="5"/>
      <c r="L931" s="5"/>
      <c r="M931" s="5"/>
      <c r="N931" s="5"/>
      <c r="O931" s="5"/>
      <c r="P931" s="5"/>
      <c r="Q931" s="5"/>
      <c r="R931" s="5"/>
      <c r="S931" s="5"/>
    </row>
    <row r="932" spans="1:19" ht="14" x14ac:dyDescent="0.3">
      <c r="A932" s="24"/>
      <c r="B932" s="24"/>
      <c r="C932" s="24"/>
      <c r="D932" s="25"/>
      <c r="E932" s="25"/>
      <c r="F932" s="25"/>
      <c r="G932" s="25"/>
      <c r="H932" s="5"/>
      <c r="I932" s="5"/>
      <c r="J932" s="5"/>
      <c r="K932" s="5"/>
      <c r="L932" s="5"/>
      <c r="M932" s="5"/>
      <c r="N932" s="5"/>
      <c r="O932" s="5"/>
      <c r="P932" s="5"/>
      <c r="Q932" s="5"/>
      <c r="R932" s="5"/>
      <c r="S932" s="5"/>
    </row>
    <row r="933" spans="1:19" ht="14" x14ac:dyDescent="0.3">
      <c r="A933" s="24"/>
      <c r="B933" s="24"/>
      <c r="C933" s="24"/>
      <c r="D933" s="25"/>
      <c r="E933" s="25"/>
      <c r="F933" s="25"/>
      <c r="G933" s="25"/>
      <c r="H933" s="5"/>
      <c r="I933" s="5"/>
      <c r="J933" s="5"/>
      <c r="K933" s="5"/>
      <c r="L933" s="5"/>
      <c r="M933" s="5"/>
      <c r="N933" s="5"/>
      <c r="O933" s="5"/>
      <c r="P933" s="5"/>
      <c r="Q933" s="5"/>
      <c r="R933" s="5"/>
      <c r="S933" s="5"/>
    </row>
    <row r="934" spans="1:19" ht="14" x14ac:dyDescent="0.3">
      <c r="A934" s="24"/>
      <c r="B934" s="24"/>
      <c r="C934" s="24"/>
      <c r="D934" s="25"/>
      <c r="E934" s="25"/>
      <c r="F934" s="25"/>
      <c r="G934" s="25"/>
      <c r="H934" s="5"/>
      <c r="I934" s="5"/>
      <c r="J934" s="5"/>
      <c r="K934" s="5"/>
      <c r="L934" s="5"/>
      <c r="M934" s="5"/>
      <c r="N934" s="5"/>
      <c r="O934" s="5"/>
      <c r="P934" s="5"/>
      <c r="Q934" s="5"/>
      <c r="R934" s="5"/>
      <c r="S934" s="5"/>
    </row>
    <row r="935" spans="1:19" ht="14" x14ac:dyDescent="0.3">
      <c r="A935" s="24"/>
      <c r="B935" s="24"/>
      <c r="C935" s="24"/>
      <c r="D935" s="25"/>
      <c r="E935" s="25"/>
      <c r="F935" s="25"/>
      <c r="G935" s="25"/>
      <c r="H935" s="5"/>
      <c r="I935" s="5"/>
      <c r="J935" s="5"/>
      <c r="K935" s="5"/>
      <c r="L935" s="5"/>
      <c r="M935" s="5"/>
      <c r="N935" s="5"/>
      <c r="O935" s="5"/>
      <c r="P935" s="5"/>
      <c r="Q935" s="5"/>
      <c r="R935" s="5"/>
      <c r="S935" s="5"/>
    </row>
    <row r="936" spans="1:19" ht="14" x14ac:dyDescent="0.3">
      <c r="A936" s="24"/>
      <c r="B936" s="24"/>
      <c r="C936" s="24"/>
      <c r="D936" s="25"/>
      <c r="E936" s="25"/>
      <c r="F936" s="25"/>
      <c r="G936" s="25"/>
      <c r="H936" s="5"/>
      <c r="I936" s="5"/>
      <c r="J936" s="5"/>
      <c r="K936" s="5"/>
      <c r="L936" s="5"/>
      <c r="M936" s="5"/>
      <c r="N936" s="5"/>
      <c r="O936" s="5"/>
      <c r="P936" s="5"/>
      <c r="Q936" s="5"/>
      <c r="R936" s="5"/>
      <c r="S936" s="5"/>
    </row>
    <row r="937" spans="1:19" ht="14" x14ac:dyDescent="0.3">
      <c r="A937" s="24"/>
      <c r="B937" s="24"/>
      <c r="C937" s="24"/>
      <c r="D937" s="25"/>
      <c r="E937" s="25"/>
      <c r="F937" s="25"/>
      <c r="G937" s="25"/>
      <c r="H937" s="5"/>
      <c r="I937" s="5"/>
      <c r="J937" s="5"/>
      <c r="K937" s="5"/>
      <c r="L937" s="5"/>
      <c r="M937" s="5"/>
      <c r="N937" s="5"/>
      <c r="O937" s="5"/>
      <c r="P937" s="5"/>
      <c r="Q937" s="5"/>
      <c r="R937" s="5"/>
      <c r="S937" s="5"/>
    </row>
    <row r="938" spans="1:19" ht="14" x14ac:dyDescent="0.3">
      <c r="A938" s="24"/>
      <c r="B938" s="24"/>
      <c r="C938" s="24"/>
      <c r="D938" s="25"/>
      <c r="E938" s="25"/>
      <c r="F938" s="25"/>
      <c r="G938" s="25"/>
      <c r="H938" s="5"/>
      <c r="I938" s="5"/>
      <c r="J938" s="5"/>
      <c r="K938" s="5"/>
      <c r="L938" s="5"/>
      <c r="M938" s="5"/>
      <c r="N938" s="5"/>
      <c r="O938" s="5"/>
      <c r="P938" s="5"/>
      <c r="Q938" s="5"/>
      <c r="R938" s="5"/>
      <c r="S938" s="5"/>
    </row>
    <row r="939" spans="1:19" ht="14" x14ac:dyDescent="0.3">
      <c r="A939" s="24"/>
      <c r="B939" s="24"/>
      <c r="C939" s="24"/>
      <c r="D939" s="25"/>
      <c r="E939" s="25"/>
      <c r="F939" s="25"/>
      <c r="G939" s="25"/>
      <c r="H939" s="5"/>
      <c r="I939" s="5"/>
      <c r="J939" s="5"/>
      <c r="K939" s="5"/>
      <c r="L939" s="5"/>
      <c r="M939" s="5"/>
      <c r="N939" s="5"/>
      <c r="O939" s="5"/>
      <c r="P939" s="5"/>
      <c r="Q939" s="5"/>
      <c r="R939" s="5"/>
      <c r="S939" s="5"/>
    </row>
    <row r="940" spans="1:19" ht="14" x14ac:dyDescent="0.3">
      <c r="A940" s="24"/>
      <c r="B940" s="24"/>
      <c r="C940" s="24"/>
      <c r="D940" s="25"/>
      <c r="E940" s="25"/>
      <c r="F940" s="25"/>
      <c r="G940" s="25"/>
      <c r="H940" s="5"/>
      <c r="I940" s="5"/>
      <c r="J940" s="5"/>
      <c r="K940" s="5"/>
      <c r="L940" s="5"/>
      <c r="M940" s="5"/>
      <c r="N940" s="5"/>
      <c r="O940" s="5"/>
      <c r="P940" s="5"/>
      <c r="Q940" s="5"/>
      <c r="R940" s="5"/>
      <c r="S940" s="5"/>
    </row>
    <row r="941" spans="1:19" ht="14" x14ac:dyDescent="0.3">
      <c r="A941" s="24"/>
      <c r="B941" s="24"/>
      <c r="C941" s="24"/>
      <c r="D941" s="25"/>
      <c r="E941" s="25"/>
      <c r="F941" s="25"/>
      <c r="G941" s="25"/>
      <c r="H941" s="5"/>
      <c r="I941" s="5"/>
      <c r="J941" s="5"/>
      <c r="K941" s="5"/>
      <c r="L941" s="5"/>
      <c r="M941" s="5"/>
      <c r="N941" s="5"/>
      <c r="O941" s="5"/>
      <c r="P941" s="5"/>
      <c r="Q941" s="5"/>
      <c r="R941" s="5"/>
      <c r="S941" s="5"/>
    </row>
    <row r="942" spans="1:19" ht="14" x14ac:dyDescent="0.3">
      <c r="A942" s="24"/>
      <c r="B942" s="24"/>
      <c r="C942" s="24"/>
      <c r="D942" s="25"/>
      <c r="E942" s="25"/>
      <c r="F942" s="25"/>
      <c r="G942" s="25"/>
      <c r="H942" s="5"/>
      <c r="I942" s="5"/>
      <c r="J942" s="5"/>
      <c r="K942" s="5"/>
      <c r="L942" s="5"/>
      <c r="M942" s="5"/>
      <c r="N942" s="5"/>
      <c r="O942" s="5"/>
      <c r="P942" s="5"/>
      <c r="Q942" s="5"/>
      <c r="R942" s="5"/>
      <c r="S942" s="5"/>
    </row>
    <row r="943" spans="1:19" ht="14" x14ac:dyDescent="0.3">
      <c r="A943" s="24"/>
      <c r="B943" s="24"/>
      <c r="C943" s="24"/>
      <c r="D943" s="25"/>
      <c r="E943" s="25"/>
      <c r="F943" s="25"/>
      <c r="G943" s="25"/>
      <c r="H943" s="5"/>
      <c r="I943" s="5"/>
      <c r="J943" s="5"/>
      <c r="K943" s="5"/>
      <c r="L943" s="5"/>
      <c r="M943" s="5"/>
      <c r="N943" s="5"/>
      <c r="O943" s="5"/>
      <c r="P943" s="5"/>
      <c r="Q943" s="5"/>
      <c r="R943" s="5"/>
      <c r="S943" s="5"/>
    </row>
    <row r="944" spans="1:19" ht="14" x14ac:dyDescent="0.3">
      <c r="A944" s="24"/>
      <c r="B944" s="24"/>
      <c r="C944" s="24"/>
      <c r="D944" s="25"/>
      <c r="E944" s="25"/>
      <c r="F944" s="25"/>
      <c r="G944" s="25"/>
      <c r="H944" s="5"/>
      <c r="I944" s="5"/>
      <c r="J944" s="5"/>
      <c r="K944" s="5"/>
      <c r="L944" s="5"/>
      <c r="M944" s="5"/>
      <c r="N944" s="5"/>
      <c r="O944" s="5"/>
      <c r="P944" s="5"/>
      <c r="Q944" s="5"/>
      <c r="R944" s="5"/>
      <c r="S944" s="5"/>
    </row>
    <row r="945" spans="1:19" ht="14" x14ac:dyDescent="0.3">
      <c r="A945" s="24"/>
      <c r="B945" s="24"/>
      <c r="C945" s="24"/>
      <c r="D945" s="25"/>
      <c r="E945" s="25"/>
      <c r="F945" s="25"/>
      <c r="G945" s="25"/>
      <c r="H945" s="5"/>
      <c r="I945" s="5"/>
      <c r="J945" s="5"/>
      <c r="K945" s="5"/>
      <c r="L945" s="5"/>
      <c r="M945" s="5"/>
      <c r="N945" s="5"/>
      <c r="O945" s="5"/>
      <c r="P945" s="5"/>
      <c r="Q945" s="5"/>
      <c r="R945" s="5"/>
      <c r="S945" s="5"/>
    </row>
    <row r="946" spans="1:19" ht="14" x14ac:dyDescent="0.3">
      <c r="A946" s="24"/>
      <c r="B946" s="24"/>
      <c r="C946" s="24"/>
      <c r="D946" s="25"/>
      <c r="E946" s="25"/>
      <c r="F946" s="25"/>
      <c r="G946" s="25"/>
      <c r="H946" s="5"/>
      <c r="I946" s="5"/>
      <c r="J946" s="5"/>
      <c r="K946" s="5"/>
      <c r="L946" s="5"/>
      <c r="M946" s="5"/>
      <c r="N946" s="5"/>
      <c r="O946" s="5"/>
      <c r="P946" s="5"/>
      <c r="Q946" s="5"/>
      <c r="R946" s="5"/>
      <c r="S946" s="5"/>
    </row>
    <row r="947" spans="1:19" ht="14" x14ac:dyDescent="0.3">
      <c r="A947" s="24"/>
      <c r="B947" s="24"/>
      <c r="C947" s="24"/>
      <c r="D947" s="25"/>
      <c r="E947" s="25"/>
      <c r="F947" s="25"/>
      <c r="G947" s="25"/>
      <c r="H947" s="5"/>
      <c r="I947" s="5"/>
      <c r="J947" s="5"/>
      <c r="K947" s="5"/>
      <c r="L947" s="5"/>
      <c r="M947" s="5"/>
      <c r="N947" s="5"/>
      <c r="O947" s="5"/>
      <c r="P947" s="5"/>
      <c r="Q947" s="5"/>
      <c r="R947" s="5"/>
      <c r="S947" s="5"/>
    </row>
    <row r="948" spans="1:19" ht="14" x14ac:dyDescent="0.3">
      <c r="A948" s="24"/>
      <c r="B948" s="24"/>
      <c r="C948" s="24"/>
      <c r="D948" s="25"/>
      <c r="E948" s="25"/>
      <c r="F948" s="25"/>
      <c r="G948" s="25"/>
      <c r="H948" s="5"/>
      <c r="I948" s="5"/>
      <c r="J948" s="5"/>
      <c r="K948" s="5"/>
      <c r="L948" s="5"/>
      <c r="M948" s="5"/>
      <c r="N948" s="5"/>
      <c r="O948" s="5"/>
      <c r="P948" s="5"/>
      <c r="Q948" s="5"/>
      <c r="R948" s="5"/>
      <c r="S948" s="5"/>
    </row>
    <row r="949" spans="1:19" ht="14" x14ac:dyDescent="0.3">
      <c r="A949" s="24"/>
      <c r="B949" s="24"/>
      <c r="C949" s="24"/>
      <c r="D949" s="25"/>
      <c r="E949" s="25"/>
      <c r="F949" s="25"/>
      <c r="G949" s="25"/>
      <c r="H949" s="5"/>
      <c r="I949" s="5"/>
      <c r="J949" s="5"/>
      <c r="K949" s="5"/>
      <c r="L949" s="5"/>
      <c r="M949" s="5"/>
      <c r="N949" s="5"/>
      <c r="O949" s="5"/>
      <c r="P949" s="5"/>
      <c r="Q949" s="5"/>
      <c r="R949" s="5"/>
      <c r="S949" s="5"/>
    </row>
    <row r="950" spans="1:19" ht="14" x14ac:dyDescent="0.3">
      <c r="A950" s="24"/>
      <c r="B950" s="24"/>
      <c r="C950" s="24"/>
      <c r="D950" s="25"/>
      <c r="E950" s="25"/>
      <c r="F950" s="25"/>
      <c r="G950" s="25"/>
      <c r="H950" s="5"/>
      <c r="I950" s="5"/>
      <c r="J950" s="5"/>
      <c r="K950" s="5"/>
      <c r="L950" s="5"/>
      <c r="M950" s="5"/>
      <c r="N950" s="5"/>
      <c r="O950" s="5"/>
      <c r="P950" s="5"/>
      <c r="Q950" s="5"/>
      <c r="R950" s="5"/>
      <c r="S950" s="5"/>
    </row>
    <row r="951" spans="1:19" ht="14" x14ac:dyDescent="0.3">
      <c r="A951" s="24"/>
      <c r="B951" s="24"/>
      <c r="C951" s="24"/>
      <c r="D951" s="25"/>
      <c r="E951" s="25"/>
      <c r="F951" s="25"/>
      <c r="G951" s="25"/>
      <c r="H951" s="5"/>
      <c r="I951" s="5"/>
      <c r="J951" s="5"/>
      <c r="K951" s="5"/>
      <c r="L951" s="5"/>
      <c r="M951" s="5"/>
      <c r="N951" s="5"/>
      <c r="O951" s="5"/>
      <c r="P951" s="5"/>
      <c r="Q951" s="5"/>
      <c r="R951" s="5"/>
      <c r="S951" s="5"/>
    </row>
    <row r="952" spans="1:19" ht="14" x14ac:dyDescent="0.3">
      <c r="A952" s="24"/>
      <c r="B952" s="24"/>
      <c r="C952" s="24"/>
      <c r="D952" s="25"/>
      <c r="E952" s="25"/>
      <c r="F952" s="25"/>
      <c r="G952" s="25"/>
      <c r="H952" s="5"/>
      <c r="I952" s="5"/>
      <c r="J952" s="5"/>
      <c r="K952" s="5"/>
      <c r="L952" s="5"/>
      <c r="M952" s="5"/>
      <c r="N952" s="5"/>
      <c r="O952" s="5"/>
      <c r="P952" s="5"/>
      <c r="Q952" s="5"/>
      <c r="R952" s="5"/>
      <c r="S952" s="5"/>
    </row>
    <row r="953" spans="1:19" ht="14" x14ac:dyDescent="0.3">
      <c r="A953" s="24"/>
      <c r="B953" s="24"/>
      <c r="C953" s="24"/>
      <c r="D953" s="25"/>
      <c r="E953" s="25"/>
      <c r="F953" s="25"/>
      <c r="G953" s="25"/>
      <c r="H953" s="5"/>
      <c r="I953" s="5"/>
      <c r="J953" s="5"/>
      <c r="K953" s="5"/>
      <c r="L953" s="5"/>
      <c r="M953" s="5"/>
      <c r="N953" s="5"/>
      <c r="O953" s="5"/>
      <c r="P953" s="5"/>
      <c r="Q953" s="5"/>
      <c r="R953" s="5"/>
      <c r="S953" s="5"/>
    </row>
    <row r="954" spans="1:19" ht="14" x14ac:dyDescent="0.3">
      <c r="A954" s="24"/>
      <c r="B954" s="24"/>
      <c r="C954" s="24"/>
      <c r="D954" s="25"/>
      <c r="E954" s="25"/>
      <c r="F954" s="25"/>
      <c r="G954" s="25"/>
      <c r="H954" s="5"/>
      <c r="I954" s="5"/>
      <c r="J954" s="5"/>
      <c r="K954" s="5"/>
      <c r="L954" s="5"/>
      <c r="M954" s="5"/>
      <c r="N954" s="5"/>
      <c r="O954" s="5"/>
      <c r="P954" s="5"/>
      <c r="Q954" s="5"/>
      <c r="R954" s="5"/>
      <c r="S954" s="5"/>
    </row>
    <row r="955" spans="1:19" ht="14" x14ac:dyDescent="0.3">
      <c r="A955" s="24"/>
      <c r="B955" s="24"/>
      <c r="C955" s="24"/>
      <c r="D955" s="25"/>
      <c r="E955" s="25"/>
      <c r="F955" s="25"/>
      <c r="G955" s="25"/>
      <c r="H955" s="5"/>
      <c r="I955" s="5"/>
      <c r="J955" s="5"/>
      <c r="K955" s="5"/>
      <c r="L955" s="5"/>
      <c r="M955" s="5"/>
      <c r="N955" s="5"/>
      <c r="O955" s="5"/>
      <c r="P955" s="5"/>
      <c r="Q955" s="5"/>
      <c r="R955" s="5"/>
      <c r="S955" s="5"/>
    </row>
    <row r="956" spans="1:19" ht="14" x14ac:dyDescent="0.3">
      <c r="A956" s="24"/>
      <c r="B956" s="24"/>
      <c r="C956" s="24"/>
      <c r="D956" s="25"/>
      <c r="E956" s="25"/>
      <c r="F956" s="25"/>
      <c r="G956" s="25"/>
      <c r="H956" s="5"/>
      <c r="I956" s="5"/>
      <c r="J956" s="5"/>
      <c r="K956" s="5"/>
      <c r="L956" s="5"/>
      <c r="M956" s="5"/>
      <c r="N956" s="5"/>
      <c r="O956" s="5"/>
      <c r="P956" s="5"/>
      <c r="Q956" s="5"/>
      <c r="R956" s="5"/>
      <c r="S956" s="5"/>
    </row>
    <row r="957" spans="1:19" ht="14" x14ac:dyDescent="0.3">
      <c r="A957" s="24"/>
      <c r="B957" s="24"/>
      <c r="C957" s="24"/>
      <c r="D957" s="25"/>
      <c r="E957" s="25"/>
      <c r="F957" s="25"/>
      <c r="G957" s="25"/>
      <c r="H957" s="5"/>
      <c r="I957" s="5"/>
      <c r="J957" s="5"/>
      <c r="K957" s="5"/>
      <c r="L957" s="5"/>
      <c r="M957" s="5"/>
      <c r="N957" s="5"/>
      <c r="O957" s="5"/>
      <c r="P957" s="5"/>
      <c r="Q957" s="5"/>
      <c r="R957" s="5"/>
      <c r="S957" s="5"/>
    </row>
    <row r="958" spans="1:19" ht="14" x14ac:dyDescent="0.3">
      <c r="A958" s="24"/>
      <c r="B958" s="24"/>
      <c r="C958" s="24"/>
      <c r="D958" s="25"/>
      <c r="E958" s="25"/>
      <c r="F958" s="25"/>
      <c r="G958" s="25"/>
      <c r="H958" s="5"/>
      <c r="I958" s="5"/>
      <c r="J958" s="5"/>
      <c r="K958" s="5"/>
      <c r="L958" s="5"/>
      <c r="M958" s="5"/>
      <c r="N958" s="5"/>
      <c r="O958" s="5"/>
      <c r="P958" s="5"/>
      <c r="Q958" s="5"/>
      <c r="R958" s="5"/>
      <c r="S958" s="5"/>
    </row>
    <row r="959" spans="1:19" ht="14" x14ac:dyDescent="0.3">
      <c r="A959" s="24"/>
      <c r="B959" s="24"/>
      <c r="C959" s="24"/>
      <c r="D959" s="25"/>
      <c r="E959" s="25"/>
      <c r="F959" s="25"/>
      <c r="G959" s="25"/>
      <c r="H959" s="5"/>
      <c r="I959" s="5"/>
      <c r="J959" s="5"/>
      <c r="K959" s="5"/>
      <c r="L959" s="5"/>
      <c r="M959" s="5"/>
      <c r="N959" s="5"/>
      <c r="O959" s="5"/>
      <c r="P959" s="5"/>
      <c r="Q959" s="5"/>
      <c r="R959" s="5"/>
      <c r="S959" s="5"/>
    </row>
    <row r="960" spans="1:19" ht="14" x14ac:dyDescent="0.3">
      <c r="A960" s="24"/>
      <c r="B960" s="24"/>
      <c r="C960" s="24"/>
      <c r="D960" s="25"/>
      <c r="E960" s="25"/>
      <c r="F960" s="25"/>
      <c r="G960" s="25"/>
      <c r="H960" s="5"/>
      <c r="I960" s="5"/>
      <c r="J960" s="5"/>
      <c r="K960" s="5"/>
      <c r="L960" s="5"/>
      <c r="M960" s="5"/>
      <c r="N960" s="5"/>
      <c r="O960" s="5"/>
      <c r="P960" s="5"/>
      <c r="Q960" s="5"/>
      <c r="R960" s="5"/>
      <c r="S960" s="5"/>
    </row>
    <row r="961" spans="1:19" ht="14" x14ac:dyDescent="0.3">
      <c r="A961" s="24"/>
      <c r="B961" s="24"/>
      <c r="C961" s="24"/>
      <c r="D961" s="25"/>
      <c r="E961" s="25"/>
      <c r="F961" s="25"/>
      <c r="G961" s="25"/>
      <c r="H961" s="5"/>
      <c r="I961" s="5"/>
      <c r="J961" s="5"/>
      <c r="K961" s="5"/>
      <c r="L961" s="5"/>
      <c r="M961" s="5"/>
      <c r="N961" s="5"/>
      <c r="O961" s="5"/>
      <c r="P961" s="5"/>
      <c r="Q961" s="5"/>
      <c r="R961" s="5"/>
      <c r="S961" s="5"/>
    </row>
    <row r="962" spans="1:19" ht="14" x14ac:dyDescent="0.3">
      <c r="A962" s="24"/>
      <c r="B962" s="24"/>
      <c r="C962" s="24"/>
      <c r="D962" s="25"/>
      <c r="E962" s="25"/>
      <c r="F962" s="25"/>
      <c r="G962" s="25"/>
      <c r="H962" s="5"/>
      <c r="I962" s="5"/>
      <c r="J962" s="5"/>
      <c r="K962" s="5"/>
      <c r="L962" s="5"/>
      <c r="M962" s="5"/>
      <c r="N962" s="5"/>
      <c r="O962" s="5"/>
      <c r="P962" s="5"/>
      <c r="Q962" s="5"/>
      <c r="R962" s="5"/>
      <c r="S962" s="5"/>
    </row>
    <row r="963" spans="1:19" ht="14" x14ac:dyDescent="0.3">
      <c r="A963" s="24"/>
      <c r="B963" s="24"/>
      <c r="C963" s="24"/>
      <c r="D963" s="25"/>
      <c r="E963" s="25"/>
      <c r="F963" s="25"/>
      <c r="G963" s="25"/>
      <c r="H963" s="5"/>
      <c r="I963" s="5"/>
      <c r="J963" s="5"/>
      <c r="K963" s="5"/>
      <c r="L963" s="5"/>
      <c r="M963" s="5"/>
      <c r="N963" s="5"/>
      <c r="O963" s="5"/>
      <c r="P963" s="5"/>
      <c r="Q963" s="5"/>
      <c r="R963" s="5"/>
      <c r="S963" s="5"/>
    </row>
    <row r="964" spans="1:19" ht="14" x14ac:dyDescent="0.3">
      <c r="A964" s="24"/>
      <c r="B964" s="24"/>
      <c r="C964" s="24"/>
      <c r="D964" s="25"/>
      <c r="E964" s="25"/>
      <c r="F964" s="25"/>
      <c r="G964" s="25"/>
      <c r="H964" s="5"/>
      <c r="I964" s="5"/>
      <c r="J964" s="5"/>
      <c r="K964" s="5"/>
      <c r="L964" s="5"/>
      <c r="M964" s="5"/>
      <c r="N964" s="5"/>
      <c r="O964" s="5"/>
      <c r="P964" s="5"/>
      <c r="Q964" s="5"/>
      <c r="R964" s="5"/>
      <c r="S964" s="5"/>
    </row>
    <row r="965" spans="1:19" ht="14" x14ac:dyDescent="0.3">
      <c r="A965" s="24"/>
      <c r="B965" s="24"/>
      <c r="C965" s="24"/>
      <c r="D965" s="25"/>
      <c r="E965" s="25"/>
      <c r="F965" s="25"/>
      <c r="G965" s="25"/>
      <c r="H965" s="5"/>
      <c r="I965" s="5"/>
      <c r="J965" s="5"/>
      <c r="K965" s="5"/>
      <c r="L965" s="5"/>
      <c r="M965" s="5"/>
      <c r="N965" s="5"/>
      <c r="O965" s="5"/>
      <c r="P965" s="5"/>
      <c r="Q965" s="5"/>
      <c r="R965" s="5"/>
      <c r="S965" s="5"/>
    </row>
    <row r="966" spans="1:19" ht="14" x14ac:dyDescent="0.3">
      <c r="A966" s="24"/>
      <c r="B966" s="24"/>
      <c r="C966" s="24"/>
      <c r="D966" s="25"/>
      <c r="E966" s="25"/>
      <c r="F966" s="25"/>
      <c r="G966" s="25"/>
      <c r="H966" s="5"/>
      <c r="I966" s="5"/>
      <c r="J966" s="5"/>
      <c r="K966" s="5"/>
      <c r="L966" s="5"/>
      <c r="M966" s="5"/>
      <c r="N966" s="5"/>
      <c r="O966" s="5"/>
      <c r="P966" s="5"/>
      <c r="Q966" s="5"/>
      <c r="R966" s="5"/>
      <c r="S966" s="5"/>
    </row>
    <row r="967" spans="1:19" ht="14" x14ac:dyDescent="0.3">
      <c r="A967" s="24"/>
      <c r="B967" s="24"/>
      <c r="C967" s="24"/>
      <c r="D967" s="25"/>
      <c r="E967" s="25"/>
      <c r="F967" s="25"/>
      <c r="G967" s="25"/>
      <c r="H967" s="5"/>
      <c r="I967" s="5"/>
      <c r="J967" s="5"/>
      <c r="K967" s="5"/>
      <c r="L967" s="5"/>
      <c r="M967" s="5"/>
      <c r="N967" s="5"/>
      <c r="O967" s="5"/>
      <c r="P967" s="5"/>
      <c r="Q967" s="5"/>
      <c r="R967" s="5"/>
      <c r="S967" s="5"/>
    </row>
    <row r="968" spans="1:19" ht="14" x14ac:dyDescent="0.3">
      <c r="A968" s="24"/>
      <c r="B968" s="24"/>
      <c r="C968" s="24"/>
      <c r="D968" s="25"/>
      <c r="E968" s="25"/>
      <c r="F968" s="25"/>
      <c r="G968" s="25"/>
      <c r="H968" s="5"/>
      <c r="I968" s="5"/>
      <c r="J968" s="5"/>
      <c r="K968" s="5"/>
      <c r="L968" s="5"/>
      <c r="M968" s="5"/>
      <c r="N968" s="5"/>
      <c r="O968" s="5"/>
      <c r="P968" s="5"/>
      <c r="Q968" s="5"/>
      <c r="R968" s="5"/>
      <c r="S968" s="5"/>
    </row>
    <row r="969" spans="1:19" ht="14" x14ac:dyDescent="0.3">
      <c r="A969" s="24"/>
      <c r="B969" s="24"/>
      <c r="C969" s="24"/>
      <c r="D969" s="25"/>
      <c r="E969" s="25"/>
      <c r="F969" s="25"/>
      <c r="G969" s="25"/>
      <c r="H969" s="5"/>
      <c r="I969" s="5"/>
      <c r="J969" s="5"/>
      <c r="K969" s="5"/>
      <c r="L969" s="5"/>
      <c r="M969" s="5"/>
      <c r="N969" s="5"/>
      <c r="O969" s="5"/>
      <c r="P969" s="5"/>
      <c r="Q969" s="5"/>
      <c r="R969" s="5"/>
      <c r="S969" s="5"/>
    </row>
    <row r="970" spans="1:19" ht="14" x14ac:dyDescent="0.3">
      <c r="A970" s="24"/>
      <c r="B970" s="24"/>
      <c r="C970" s="24"/>
      <c r="D970" s="25"/>
      <c r="E970" s="25"/>
      <c r="F970" s="25"/>
      <c r="G970" s="25"/>
      <c r="H970" s="5"/>
      <c r="I970" s="5"/>
      <c r="J970" s="5"/>
      <c r="K970" s="5"/>
      <c r="L970" s="5"/>
      <c r="M970" s="5"/>
      <c r="N970" s="5"/>
      <c r="O970" s="5"/>
      <c r="P970" s="5"/>
      <c r="Q970" s="5"/>
      <c r="R970" s="5"/>
      <c r="S970" s="5"/>
    </row>
    <row r="971" spans="1:19" ht="14" x14ac:dyDescent="0.3">
      <c r="A971" s="24"/>
      <c r="B971" s="24"/>
      <c r="C971" s="24"/>
      <c r="D971" s="25"/>
      <c r="E971" s="25"/>
      <c r="F971" s="25"/>
      <c r="G971" s="25"/>
      <c r="H971" s="5"/>
      <c r="I971" s="5"/>
      <c r="J971" s="5"/>
      <c r="K971" s="5"/>
      <c r="L971" s="5"/>
      <c r="M971" s="5"/>
      <c r="N971" s="5"/>
      <c r="O971" s="5"/>
      <c r="P971" s="5"/>
      <c r="Q971" s="5"/>
      <c r="R971" s="5"/>
      <c r="S971" s="5"/>
    </row>
    <row r="972" spans="1:19" ht="14" x14ac:dyDescent="0.3">
      <c r="A972" s="24"/>
      <c r="B972" s="24"/>
      <c r="C972" s="24"/>
      <c r="D972" s="25"/>
      <c r="E972" s="25"/>
      <c r="F972" s="25"/>
      <c r="G972" s="25"/>
      <c r="H972" s="5"/>
      <c r="I972" s="5"/>
      <c r="J972" s="5"/>
      <c r="K972" s="5"/>
      <c r="L972" s="5"/>
      <c r="M972" s="5"/>
      <c r="N972" s="5"/>
      <c r="O972" s="5"/>
      <c r="P972" s="5"/>
      <c r="Q972" s="5"/>
      <c r="R972" s="5"/>
      <c r="S972" s="5"/>
    </row>
    <row r="973" spans="1:19" ht="14" x14ac:dyDescent="0.3">
      <c r="A973" s="24"/>
      <c r="B973" s="24"/>
      <c r="C973" s="24"/>
      <c r="D973" s="25"/>
      <c r="E973" s="25"/>
      <c r="F973" s="25"/>
      <c r="G973" s="25"/>
      <c r="H973" s="5"/>
      <c r="I973" s="5"/>
      <c r="J973" s="5"/>
      <c r="K973" s="5"/>
      <c r="L973" s="5"/>
      <c r="M973" s="5"/>
      <c r="N973" s="5"/>
      <c r="O973" s="5"/>
      <c r="P973" s="5"/>
      <c r="Q973" s="5"/>
      <c r="R973" s="5"/>
      <c r="S973" s="5"/>
    </row>
    <row r="974" spans="1:19" ht="14" x14ac:dyDescent="0.3">
      <c r="A974" s="24"/>
      <c r="B974" s="24"/>
      <c r="C974" s="24"/>
      <c r="D974" s="25"/>
      <c r="E974" s="25"/>
      <c r="F974" s="25"/>
      <c r="G974" s="25"/>
      <c r="H974" s="5"/>
      <c r="I974" s="5"/>
      <c r="J974" s="5"/>
      <c r="K974" s="5"/>
      <c r="L974" s="5"/>
      <c r="M974" s="5"/>
      <c r="N974" s="5"/>
      <c r="O974" s="5"/>
      <c r="P974" s="5"/>
      <c r="Q974" s="5"/>
      <c r="R974" s="5"/>
      <c r="S974" s="5"/>
    </row>
    <row r="975" spans="1:19" ht="14" x14ac:dyDescent="0.3">
      <c r="A975" s="24"/>
      <c r="B975" s="24"/>
      <c r="C975" s="24"/>
      <c r="D975" s="25"/>
      <c r="E975" s="25"/>
      <c r="F975" s="25"/>
      <c r="G975" s="25"/>
      <c r="H975" s="5"/>
      <c r="I975" s="5"/>
      <c r="J975" s="5"/>
      <c r="K975" s="5"/>
      <c r="L975" s="5"/>
      <c r="M975" s="5"/>
      <c r="N975" s="5"/>
      <c r="O975" s="5"/>
      <c r="P975" s="5"/>
      <c r="Q975" s="5"/>
      <c r="R975" s="5"/>
      <c r="S975" s="5"/>
    </row>
    <row r="976" spans="1:19" ht="14" x14ac:dyDescent="0.3">
      <c r="A976" s="24"/>
      <c r="B976" s="24"/>
      <c r="C976" s="24"/>
      <c r="D976" s="25"/>
      <c r="E976" s="25"/>
      <c r="F976" s="25"/>
      <c r="G976" s="25"/>
      <c r="H976" s="5"/>
      <c r="I976" s="5"/>
      <c r="J976" s="5"/>
      <c r="K976" s="5"/>
      <c r="L976" s="5"/>
      <c r="M976" s="5"/>
      <c r="N976" s="5"/>
      <c r="O976" s="5"/>
      <c r="P976" s="5"/>
      <c r="Q976" s="5"/>
      <c r="R976" s="5"/>
      <c r="S976" s="5"/>
    </row>
    <row r="977" spans="1:19" ht="14" x14ac:dyDescent="0.3">
      <c r="A977" s="24"/>
      <c r="B977" s="24"/>
      <c r="C977" s="24"/>
      <c r="D977" s="25"/>
      <c r="E977" s="25"/>
      <c r="F977" s="25"/>
      <c r="G977" s="25"/>
      <c r="H977" s="5"/>
      <c r="I977" s="5"/>
      <c r="J977" s="5"/>
      <c r="K977" s="5"/>
      <c r="L977" s="5"/>
      <c r="M977" s="5"/>
      <c r="N977" s="5"/>
      <c r="O977" s="5"/>
      <c r="P977" s="5"/>
      <c r="Q977" s="5"/>
      <c r="R977" s="5"/>
      <c r="S977" s="5"/>
    </row>
    <row r="978" spans="1:19" ht="14" x14ac:dyDescent="0.3">
      <c r="A978" s="24"/>
      <c r="B978" s="24"/>
      <c r="C978" s="24"/>
      <c r="D978" s="25"/>
      <c r="E978" s="25"/>
      <c r="F978" s="25"/>
      <c r="G978" s="25"/>
      <c r="H978" s="5"/>
      <c r="I978" s="5"/>
      <c r="J978" s="5"/>
      <c r="K978" s="5"/>
      <c r="L978" s="5"/>
      <c r="M978" s="5"/>
      <c r="N978" s="5"/>
      <c r="O978" s="5"/>
      <c r="P978" s="5"/>
      <c r="Q978" s="5"/>
      <c r="R978" s="5"/>
      <c r="S978" s="5"/>
    </row>
    <row r="979" spans="1:19" ht="14" x14ac:dyDescent="0.3">
      <c r="A979" s="24"/>
      <c r="B979" s="24"/>
      <c r="C979" s="24"/>
      <c r="D979" s="25"/>
      <c r="E979" s="25"/>
      <c r="F979" s="25"/>
      <c r="G979" s="25"/>
      <c r="H979" s="5"/>
      <c r="I979" s="5"/>
      <c r="J979" s="5"/>
      <c r="K979" s="5"/>
      <c r="L979" s="5"/>
      <c r="M979" s="5"/>
      <c r="N979" s="5"/>
      <c r="O979" s="5"/>
      <c r="P979" s="5"/>
      <c r="Q979" s="5"/>
      <c r="R979" s="5"/>
      <c r="S979" s="5"/>
    </row>
    <row r="980" spans="1:19" ht="14" x14ac:dyDescent="0.3">
      <c r="A980" s="24"/>
      <c r="B980" s="24"/>
      <c r="C980" s="24"/>
      <c r="D980" s="25"/>
      <c r="E980" s="25"/>
      <c r="F980" s="25"/>
      <c r="G980" s="25"/>
      <c r="H980" s="5"/>
      <c r="I980" s="5"/>
      <c r="J980" s="5"/>
      <c r="K980" s="5"/>
      <c r="L980" s="5"/>
      <c r="M980" s="5"/>
      <c r="N980" s="5"/>
      <c r="O980" s="5"/>
      <c r="P980" s="5"/>
      <c r="Q980" s="5"/>
      <c r="R980" s="5"/>
      <c r="S980" s="5"/>
    </row>
    <row r="981" spans="1:19" ht="14" x14ac:dyDescent="0.3">
      <c r="A981" s="24"/>
      <c r="B981" s="24"/>
      <c r="C981" s="24"/>
      <c r="D981" s="25"/>
      <c r="E981" s="25"/>
      <c r="F981" s="25"/>
      <c r="G981" s="25"/>
      <c r="H981" s="5"/>
      <c r="I981" s="5"/>
      <c r="J981" s="5"/>
      <c r="K981" s="5"/>
      <c r="L981" s="5"/>
      <c r="M981" s="5"/>
      <c r="N981" s="5"/>
      <c r="O981" s="5"/>
      <c r="P981" s="5"/>
      <c r="Q981" s="5"/>
      <c r="R981" s="5"/>
      <c r="S981" s="5"/>
    </row>
    <row r="982" spans="1:19" ht="14" x14ac:dyDescent="0.3">
      <c r="A982" s="24"/>
      <c r="B982" s="24"/>
      <c r="C982" s="24"/>
      <c r="D982" s="25"/>
      <c r="E982" s="25"/>
      <c r="F982" s="25"/>
      <c r="G982" s="25"/>
      <c r="H982" s="5"/>
      <c r="I982" s="5"/>
      <c r="J982" s="5"/>
      <c r="K982" s="5"/>
      <c r="L982" s="5"/>
      <c r="M982" s="5"/>
      <c r="N982" s="5"/>
      <c r="O982" s="5"/>
      <c r="P982" s="5"/>
      <c r="Q982" s="5"/>
      <c r="R982" s="5"/>
      <c r="S982" s="5"/>
    </row>
    <row r="983" spans="1:19" ht="14" x14ac:dyDescent="0.3">
      <c r="A983" s="24"/>
      <c r="B983" s="24"/>
      <c r="C983" s="24"/>
      <c r="D983" s="25"/>
      <c r="E983" s="25"/>
      <c r="F983" s="25"/>
      <c r="G983" s="25"/>
      <c r="H983" s="5"/>
      <c r="I983" s="5"/>
      <c r="J983" s="5"/>
      <c r="K983" s="5"/>
      <c r="L983" s="5"/>
      <c r="M983" s="5"/>
      <c r="N983" s="5"/>
      <c r="O983" s="5"/>
      <c r="P983" s="5"/>
      <c r="Q983" s="5"/>
      <c r="R983" s="5"/>
      <c r="S983" s="5"/>
    </row>
    <row r="984" spans="1:19" ht="14" x14ac:dyDescent="0.3">
      <c r="A984" s="24"/>
      <c r="B984" s="24"/>
      <c r="C984" s="24"/>
      <c r="D984" s="25"/>
      <c r="E984" s="25"/>
      <c r="F984" s="25"/>
      <c r="G984" s="25"/>
      <c r="H984" s="5"/>
      <c r="I984" s="5"/>
      <c r="J984" s="5"/>
      <c r="K984" s="5"/>
      <c r="L984" s="5"/>
      <c r="M984" s="5"/>
      <c r="N984" s="5"/>
      <c r="O984" s="5"/>
      <c r="P984" s="5"/>
      <c r="Q984" s="5"/>
      <c r="R984" s="5"/>
      <c r="S984" s="5"/>
    </row>
    <row r="985" spans="1:19" ht="14" x14ac:dyDescent="0.3">
      <c r="A985" s="24"/>
      <c r="B985" s="24"/>
      <c r="C985" s="24"/>
      <c r="D985" s="25"/>
      <c r="E985" s="25"/>
      <c r="F985" s="25"/>
      <c r="G985" s="25"/>
      <c r="H985" s="5"/>
      <c r="I985" s="5"/>
      <c r="J985" s="5"/>
      <c r="K985" s="5"/>
      <c r="L985" s="5"/>
      <c r="M985" s="5"/>
      <c r="N985" s="5"/>
      <c r="O985" s="5"/>
      <c r="P985" s="5"/>
      <c r="Q985" s="5"/>
      <c r="R985" s="5"/>
      <c r="S985" s="5"/>
    </row>
    <row r="986" spans="1:19" ht="14" x14ac:dyDescent="0.3">
      <c r="A986" s="24"/>
      <c r="B986" s="24"/>
      <c r="C986" s="24"/>
      <c r="D986" s="25"/>
      <c r="E986" s="25"/>
      <c r="F986" s="25"/>
      <c r="G986" s="25"/>
      <c r="H986" s="5"/>
      <c r="I986" s="5"/>
      <c r="J986" s="5"/>
      <c r="K986" s="5"/>
      <c r="L986" s="5"/>
      <c r="M986" s="5"/>
      <c r="N986" s="5"/>
      <c r="O986" s="5"/>
      <c r="P986" s="5"/>
      <c r="Q986" s="5"/>
      <c r="R986" s="5"/>
      <c r="S986" s="5"/>
    </row>
    <row r="987" spans="1:19" ht="14" x14ac:dyDescent="0.3">
      <c r="A987" s="24"/>
      <c r="B987" s="24"/>
      <c r="C987" s="24"/>
      <c r="D987" s="25"/>
      <c r="E987" s="25"/>
      <c r="F987" s="25"/>
      <c r="G987" s="25"/>
      <c r="H987" s="5"/>
      <c r="I987" s="5"/>
      <c r="J987" s="5"/>
      <c r="K987" s="5"/>
      <c r="L987" s="5"/>
      <c r="M987" s="5"/>
      <c r="N987" s="5"/>
      <c r="O987" s="5"/>
      <c r="P987" s="5"/>
      <c r="Q987" s="5"/>
      <c r="R987" s="5"/>
      <c r="S987" s="5"/>
    </row>
    <row r="988" spans="1:19" ht="14" x14ac:dyDescent="0.3">
      <c r="A988" s="24"/>
      <c r="B988" s="24"/>
      <c r="C988" s="24"/>
      <c r="D988" s="25"/>
      <c r="E988" s="25"/>
      <c r="F988" s="25"/>
      <c r="G988" s="25"/>
      <c r="H988" s="5"/>
      <c r="I988" s="5"/>
      <c r="J988" s="5"/>
      <c r="K988" s="5"/>
      <c r="L988" s="5"/>
      <c r="M988" s="5"/>
      <c r="N988" s="5"/>
      <c r="O988" s="5"/>
      <c r="P988" s="5"/>
      <c r="Q988" s="5"/>
      <c r="R988" s="5"/>
      <c r="S988" s="5"/>
    </row>
    <row r="989" spans="1:19" ht="14" x14ac:dyDescent="0.3">
      <c r="A989" s="24"/>
      <c r="B989" s="24"/>
      <c r="C989" s="24"/>
      <c r="D989" s="25"/>
      <c r="E989" s="25"/>
      <c r="F989" s="25"/>
      <c r="G989" s="25"/>
      <c r="H989" s="5"/>
      <c r="I989" s="5"/>
      <c r="J989" s="5"/>
      <c r="K989" s="5"/>
      <c r="L989" s="5"/>
      <c r="M989" s="5"/>
      <c r="N989" s="5"/>
      <c r="O989" s="5"/>
      <c r="P989" s="5"/>
      <c r="Q989" s="5"/>
      <c r="R989" s="5"/>
      <c r="S989" s="5"/>
    </row>
    <row r="990" spans="1:19" ht="14" x14ac:dyDescent="0.3">
      <c r="A990" s="24"/>
      <c r="B990" s="24"/>
      <c r="C990" s="24"/>
      <c r="D990" s="25"/>
      <c r="E990" s="25"/>
      <c r="F990" s="25"/>
      <c r="G990" s="25"/>
      <c r="H990" s="5"/>
      <c r="I990" s="5"/>
      <c r="J990" s="5"/>
      <c r="K990" s="5"/>
      <c r="L990" s="5"/>
      <c r="M990" s="5"/>
      <c r="N990" s="5"/>
      <c r="O990" s="5"/>
      <c r="P990" s="5"/>
      <c r="Q990" s="5"/>
      <c r="R990" s="5"/>
      <c r="S990" s="5"/>
    </row>
    <row r="991" spans="1:19" ht="14" x14ac:dyDescent="0.3">
      <c r="A991" s="24"/>
      <c r="B991" s="24"/>
      <c r="C991" s="24"/>
      <c r="D991" s="25"/>
      <c r="E991" s="25"/>
      <c r="F991" s="25"/>
      <c r="G991" s="25"/>
      <c r="H991" s="5"/>
      <c r="I991" s="5"/>
      <c r="J991" s="5"/>
      <c r="K991" s="5"/>
      <c r="L991" s="5"/>
      <c r="M991" s="5"/>
      <c r="N991" s="5"/>
      <c r="O991" s="5"/>
      <c r="P991" s="5"/>
      <c r="Q991" s="5"/>
      <c r="R991" s="5"/>
      <c r="S991" s="5"/>
    </row>
    <row r="992" spans="1:19" ht="14" x14ac:dyDescent="0.3">
      <c r="A992" s="24"/>
      <c r="B992" s="24"/>
      <c r="C992" s="24"/>
      <c r="D992" s="25"/>
      <c r="E992" s="25"/>
      <c r="F992" s="25"/>
      <c r="G992" s="25"/>
      <c r="H992" s="5"/>
      <c r="I992" s="5"/>
      <c r="J992" s="5"/>
      <c r="K992" s="5"/>
      <c r="L992" s="5"/>
      <c r="M992" s="5"/>
      <c r="N992" s="5"/>
      <c r="O992" s="5"/>
      <c r="P992" s="5"/>
      <c r="Q992" s="5"/>
      <c r="R992" s="5"/>
      <c r="S992" s="5"/>
    </row>
    <row r="993" spans="1:19" ht="14" x14ac:dyDescent="0.3">
      <c r="A993" s="24"/>
      <c r="B993" s="24"/>
      <c r="C993" s="24"/>
      <c r="D993" s="25"/>
      <c r="E993" s="25"/>
      <c r="F993" s="25"/>
      <c r="G993" s="25"/>
      <c r="H993" s="5"/>
      <c r="I993" s="5"/>
      <c r="J993" s="5"/>
      <c r="K993" s="5"/>
      <c r="L993" s="5"/>
      <c r="M993" s="5"/>
      <c r="N993" s="5"/>
      <c r="O993" s="5"/>
      <c r="P993" s="5"/>
      <c r="Q993" s="5"/>
      <c r="R993" s="5"/>
      <c r="S993" s="5"/>
    </row>
    <row r="994" spans="1:19" ht="14" x14ac:dyDescent="0.3">
      <c r="A994" s="24"/>
      <c r="B994" s="24"/>
      <c r="C994" s="24"/>
      <c r="D994" s="25"/>
      <c r="E994" s="25"/>
      <c r="F994" s="25"/>
      <c r="G994" s="25"/>
      <c r="H994" s="5"/>
      <c r="I994" s="5"/>
      <c r="J994" s="5"/>
      <c r="K994" s="5"/>
      <c r="L994" s="5"/>
      <c r="M994" s="5"/>
      <c r="N994" s="5"/>
      <c r="O994" s="5"/>
      <c r="P994" s="5"/>
      <c r="Q994" s="5"/>
      <c r="R994" s="5"/>
      <c r="S994" s="5"/>
    </row>
    <row r="995" spans="1:19" ht="14" x14ac:dyDescent="0.3">
      <c r="A995" s="24"/>
      <c r="B995" s="24"/>
      <c r="C995" s="24"/>
      <c r="D995" s="25"/>
      <c r="E995" s="25"/>
      <c r="F995" s="25"/>
      <c r="G995" s="25"/>
      <c r="H995" s="5"/>
      <c r="I995" s="5"/>
      <c r="J995" s="5"/>
      <c r="K995" s="5"/>
      <c r="L995" s="5"/>
      <c r="M995" s="5"/>
      <c r="N995" s="5"/>
      <c r="O995" s="5"/>
      <c r="P995" s="5"/>
      <c r="Q995" s="5"/>
      <c r="R995" s="5"/>
      <c r="S995" s="5"/>
    </row>
    <row r="996" spans="1:19" ht="14" x14ac:dyDescent="0.3">
      <c r="A996" s="24"/>
      <c r="B996" s="24"/>
      <c r="C996" s="24"/>
      <c r="D996" s="25"/>
      <c r="E996" s="25"/>
      <c r="F996" s="25"/>
      <c r="G996" s="25"/>
      <c r="H996" s="5"/>
      <c r="I996" s="5"/>
      <c r="J996" s="5"/>
      <c r="K996" s="5"/>
      <c r="L996" s="5"/>
      <c r="M996" s="5"/>
      <c r="N996" s="5"/>
      <c r="O996" s="5"/>
      <c r="P996" s="5"/>
      <c r="Q996" s="5"/>
      <c r="R996" s="5"/>
      <c r="S996" s="5"/>
    </row>
    <row r="997" spans="1:19" ht="14" x14ac:dyDescent="0.3">
      <c r="A997" s="24"/>
      <c r="B997" s="24"/>
      <c r="C997" s="24"/>
      <c r="D997" s="25"/>
      <c r="E997" s="25"/>
      <c r="F997" s="25"/>
      <c r="G997" s="25"/>
      <c r="H997" s="5"/>
      <c r="I997" s="5"/>
      <c r="J997" s="5"/>
      <c r="K997" s="5"/>
      <c r="L997" s="5"/>
      <c r="M997" s="5"/>
      <c r="N997" s="5"/>
      <c r="O997" s="5"/>
      <c r="P997" s="5"/>
      <c r="Q997" s="5"/>
      <c r="R997" s="5"/>
      <c r="S997" s="5"/>
    </row>
    <row r="998" spans="1:19" ht="14" x14ac:dyDescent="0.3">
      <c r="A998" s="24"/>
      <c r="B998" s="24"/>
      <c r="C998" s="24"/>
      <c r="D998" s="25"/>
      <c r="E998" s="25"/>
      <c r="F998" s="25"/>
      <c r="G998" s="25"/>
      <c r="H998" s="5"/>
      <c r="I998" s="5"/>
      <c r="J998" s="5"/>
      <c r="K998" s="5"/>
      <c r="L998" s="5"/>
      <c r="M998" s="5"/>
      <c r="N998" s="5"/>
      <c r="O998" s="5"/>
      <c r="P998" s="5"/>
      <c r="Q998" s="5"/>
      <c r="R998" s="5"/>
      <c r="S998" s="5"/>
    </row>
    <row r="999" spans="1:19" ht="14" x14ac:dyDescent="0.3">
      <c r="A999" s="24"/>
      <c r="B999" s="24"/>
      <c r="C999" s="24"/>
      <c r="D999" s="25"/>
      <c r="E999" s="25"/>
      <c r="F999" s="25"/>
      <c r="G999" s="25"/>
      <c r="H999" s="5"/>
      <c r="I999" s="5"/>
      <c r="J999" s="5"/>
      <c r="K999" s="5"/>
      <c r="L999" s="5"/>
      <c r="M999" s="5"/>
      <c r="N999" s="5"/>
      <c r="O999" s="5"/>
      <c r="P999" s="5"/>
      <c r="Q999" s="5"/>
      <c r="R999" s="5"/>
      <c r="S999" s="5"/>
    </row>
    <row r="1000" spans="1:19" ht="14" x14ac:dyDescent="0.3">
      <c r="A1000" s="24"/>
      <c r="B1000" s="24"/>
      <c r="C1000" s="24"/>
      <c r="D1000" s="25"/>
      <c r="E1000" s="25"/>
      <c r="F1000" s="25"/>
      <c r="G1000" s="25"/>
      <c r="H1000" s="5"/>
      <c r="I1000" s="5"/>
      <c r="J1000" s="5"/>
      <c r="K1000" s="5"/>
      <c r="L1000" s="5"/>
      <c r="M1000" s="5"/>
      <c r="N1000" s="5"/>
      <c r="O1000" s="5"/>
      <c r="P1000" s="5"/>
      <c r="Q1000" s="5"/>
      <c r="R1000" s="5"/>
      <c r="S1000" s="5"/>
    </row>
    <row r="1001" spans="1:19" ht="14" x14ac:dyDescent="0.3">
      <c r="A1001" s="24"/>
      <c r="B1001" s="24"/>
      <c r="C1001" s="24"/>
      <c r="D1001" s="25"/>
      <c r="E1001" s="25"/>
      <c r="F1001" s="25"/>
      <c r="G1001" s="25"/>
      <c r="H1001" s="5"/>
      <c r="I1001" s="5"/>
      <c r="J1001" s="5"/>
      <c r="K1001" s="5"/>
      <c r="L1001" s="5"/>
      <c r="M1001" s="5"/>
      <c r="N1001" s="5"/>
      <c r="O1001" s="5"/>
      <c r="P1001" s="5"/>
      <c r="Q1001" s="5"/>
      <c r="R1001" s="5"/>
      <c r="S1001" s="5"/>
    </row>
    <row r="1002" spans="1:19" ht="14" x14ac:dyDescent="0.3">
      <c r="A1002" s="24"/>
      <c r="B1002" s="24"/>
      <c r="C1002" s="24"/>
      <c r="D1002" s="25"/>
      <c r="E1002" s="25"/>
      <c r="F1002" s="25"/>
      <c r="G1002" s="25"/>
      <c r="H1002" s="5"/>
      <c r="I1002" s="5"/>
      <c r="J1002" s="5"/>
      <c r="K1002" s="5"/>
      <c r="L1002" s="5"/>
      <c r="M1002" s="5"/>
      <c r="N1002" s="5"/>
      <c r="O1002" s="5"/>
      <c r="P1002" s="5"/>
      <c r="Q1002" s="5"/>
      <c r="R1002" s="5"/>
      <c r="S1002" s="5"/>
    </row>
    <row r="1003" spans="1:19" ht="14" x14ac:dyDescent="0.3">
      <c r="A1003" s="24"/>
      <c r="B1003" s="24"/>
      <c r="C1003" s="24"/>
      <c r="D1003" s="25"/>
      <c r="E1003" s="25"/>
      <c r="F1003" s="25"/>
      <c r="G1003" s="25"/>
      <c r="H1003" s="5"/>
      <c r="I1003" s="5"/>
      <c r="J1003" s="5"/>
      <c r="K1003" s="5"/>
      <c r="L1003" s="5"/>
      <c r="M1003" s="5"/>
      <c r="N1003" s="5"/>
      <c r="O1003" s="5"/>
      <c r="P1003" s="5"/>
      <c r="Q1003" s="5"/>
      <c r="R1003" s="5"/>
      <c r="S1003" s="5"/>
    </row>
    <row r="1004" spans="1:19" ht="14" x14ac:dyDescent="0.3">
      <c r="A1004" s="24"/>
      <c r="B1004" s="24"/>
      <c r="C1004" s="24"/>
      <c r="D1004" s="25"/>
      <c r="E1004" s="25"/>
      <c r="F1004" s="25"/>
      <c r="G1004" s="25"/>
      <c r="H1004" s="5"/>
      <c r="I1004" s="5"/>
      <c r="J1004" s="5"/>
      <c r="K1004" s="5"/>
      <c r="L1004" s="5"/>
      <c r="M1004" s="5"/>
      <c r="N1004" s="5"/>
      <c r="O1004" s="5"/>
      <c r="P1004" s="5"/>
      <c r="Q1004" s="5"/>
      <c r="R1004" s="5"/>
      <c r="S1004" s="5"/>
    </row>
    <row r="1005" spans="1:19" ht="14" x14ac:dyDescent="0.3">
      <c r="A1005" s="24"/>
      <c r="B1005" s="24"/>
      <c r="C1005" s="24"/>
      <c r="D1005" s="25"/>
      <c r="E1005" s="25"/>
      <c r="F1005" s="25"/>
      <c r="G1005" s="25"/>
      <c r="H1005" s="5"/>
      <c r="I1005" s="5"/>
      <c r="J1005" s="5"/>
      <c r="K1005" s="5"/>
      <c r="L1005" s="5"/>
      <c r="M1005" s="5"/>
      <c r="N1005" s="5"/>
      <c r="O1005" s="5"/>
      <c r="P1005" s="5"/>
      <c r="Q1005" s="5"/>
      <c r="R1005" s="5"/>
      <c r="S1005" s="5"/>
    </row>
    <row r="1006" spans="1:19" ht="14" x14ac:dyDescent="0.3">
      <c r="A1006" s="24"/>
      <c r="B1006" s="24"/>
      <c r="C1006" s="24"/>
      <c r="D1006" s="25"/>
      <c r="E1006" s="25"/>
      <c r="F1006" s="25"/>
      <c r="G1006" s="25"/>
      <c r="H1006" s="5"/>
      <c r="I1006" s="5"/>
      <c r="J1006" s="5"/>
      <c r="K1006" s="5"/>
      <c r="L1006" s="5"/>
      <c r="M1006" s="5"/>
      <c r="N1006" s="5"/>
      <c r="O1006" s="5"/>
      <c r="P1006" s="5"/>
      <c r="Q1006" s="5"/>
      <c r="R1006" s="5"/>
      <c r="S1006" s="5"/>
    </row>
    <row r="1007" spans="1:19" ht="14" x14ac:dyDescent="0.3">
      <c r="A1007" s="24"/>
      <c r="B1007" s="24"/>
      <c r="C1007" s="24"/>
      <c r="D1007" s="25"/>
      <c r="E1007" s="25"/>
      <c r="F1007" s="25"/>
      <c r="G1007" s="25"/>
      <c r="H1007" s="5"/>
      <c r="I1007" s="5"/>
      <c r="J1007" s="5"/>
      <c r="K1007" s="5"/>
      <c r="L1007" s="5"/>
      <c r="M1007" s="5"/>
      <c r="N1007" s="5"/>
      <c r="O1007" s="5"/>
      <c r="P1007" s="5"/>
      <c r="Q1007" s="5"/>
      <c r="R1007" s="5"/>
      <c r="S1007" s="5"/>
    </row>
    <row r="1008" spans="1:19" ht="14" x14ac:dyDescent="0.3">
      <c r="A1008" s="24"/>
      <c r="B1008" s="24"/>
      <c r="C1008" s="24"/>
      <c r="D1008" s="25"/>
      <c r="E1008" s="25"/>
      <c r="F1008" s="25"/>
      <c r="G1008" s="25"/>
      <c r="H1008" s="5"/>
      <c r="I1008" s="5"/>
      <c r="J1008" s="5"/>
      <c r="K1008" s="5"/>
      <c r="L1008" s="5"/>
      <c r="M1008" s="5"/>
      <c r="N1008" s="5"/>
      <c r="O1008" s="5"/>
      <c r="P1008" s="5"/>
      <c r="Q1008" s="5"/>
      <c r="R1008" s="5"/>
      <c r="S1008" s="5"/>
    </row>
    <row r="1009" spans="1:19" ht="14" x14ac:dyDescent="0.3">
      <c r="A1009" s="24"/>
      <c r="B1009" s="24"/>
      <c r="C1009" s="24"/>
      <c r="D1009" s="25"/>
      <c r="E1009" s="25"/>
      <c r="F1009" s="25"/>
      <c r="G1009" s="25"/>
      <c r="H1009" s="5"/>
      <c r="I1009" s="5"/>
      <c r="J1009" s="5"/>
      <c r="K1009" s="5"/>
      <c r="L1009" s="5"/>
      <c r="M1009" s="5"/>
      <c r="N1009" s="5"/>
      <c r="O1009" s="5"/>
      <c r="P1009" s="5"/>
      <c r="Q1009" s="5"/>
      <c r="R1009" s="5"/>
      <c r="S1009" s="5"/>
    </row>
    <row r="1010" spans="1:19" ht="14" x14ac:dyDescent="0.3">
      <c r="A1010" s="24"/>
      <c r="B1010" s="24"/>
      <c r="C1010" s="24"/>
      <c r="D1010" s="25"/>
      <c r="E1010" s="25"/>
      <c r="F1010" s="25"/>
      <c r="G1010" s="25"/>
      <c r="H1010" s="5"/>
      <c r="I1010" s="5"/>
      <c r="J1010" s="5"/>
      <c r="K1010" s="5"/>
      <c r="L1010" s="5"/>
      <c r="M1010" s="5"/>
      <c r="N1010" s="5"/>
      <c r="O1010" s="5"/>
      <c r="P1010" s="5"/>
      <c r="Q1010" s="5"/>
      <c r="R1010" s="5"/>
      <c r="S1010" s="5"/>
    </row>
    <row r="1011" spans="1:19" ht="14" x14ac:dyDescent="0.3">
      <c r="A1011" s="24"/>
      <c r="B1011" s="24"/>
      <c r="C1011" s="24"/>
      <c r="D1011" s="25"/>
      <c r="E1011" s="25"/>
      <c r="F1011" s="25"/>
      <c r="G1011" s="25"/>
      <c r="H1011" s="5"/>
      <c r="I1011" s="5"/>
      <c r="J1011" s="5"/>
      <c r="K1011" s="5"/>
      <c r="L1011" s="5"/>
      <c r="M1011" s="5"/>
      <c r="N1011" s="5"/>
      <c r="O1011" s="5"/>
      <c r="P1011" s="5"/>
      <c r="Q1011" s="5"/>
      <c r="R1011" s="5"/>
      <c r="S1011" s="5"/>
    </row>
    <row r="1012" spans="1:19" ht="14" x14ac:dyDescent="0.3">
      <c r="A1012" s="24"/>
      <c r="B1012" s="24"/>
      <c r="C1012" s="24"/>
      <c r="D1012" s="25"/>
      <c r="E1012" s="25"/>
      <c r="F1012" s="25"/>
      <c r="G1012" s="25"/>
      <c r="H1012" s="5"/>
      <c r="I1012" s="5"/>
      <c r="J1012" s="5"/>
      <c r="K1012" s="5"/>
      <c r="L1012" s="5"/>
      <c r="M1012" s="5"/>
      <c r="N1012" s="5"/>
      <c r="O1012" s="5"/>
      <c r="P1012" s="5"/>
      <c r="Q1012" s="5"/>
      <c r="R1012" s="5"/>
      <c r="S1012" s="5"/>
    </row>
    <row r="1013" spans="1:19" ht="14" x14ac:dyDescent="0.3">
      <c r="A1013" s="24"/>
      <c r="B1013" s="24"/>
      <c r="C1013" s="24"/>
      <c r="D1013" s="25"/>
      <c r="E1013" s="25"/>
      <c r="F1013" s="25"/>
      <c r="G1013" s="25"/>
      <c r="H1013" s="5"/>
      <c r="I1013" s="5"/>
      <c r="J1013" s="5"/>
      <c r="K1013" s="5"/>
      <c r="L1013" s="5"/>
      <c r="M1013" s="5"/>
      <c r="N1013" s="5"/>
      <c r="O1013" s="5"/>
      <c r="P1013" s="5"/>
      <c r="Q1013" s="5"/>
      <c r="R1013" s="5"/>
      <c r="S1013" s="5"/>
    </row>
    <row r="1014" spans="1:19" ht="14" x14ac:dyDescent="0.3">
      <c r="A1014" s="24"/>
      <c r="B1014" s="24"/>
      <c r="C1014" s="24"/>
      <c r="D1014" s="25"/>
      <c r="E1014" s="25"/>
      <c r="F1014" s="25"/>
      <c r="G1014" s="25"/>
      <c r="H1014" s="5"/>
      <c r="I1014" s="5"/>
      <c r="J1014" s="5"/>
      <c r="K1014" s="5"/>
      <c r="L1014" s="5"/>
      <c r="M1014" s="5"/>
      <c r="N1014" s="5"/>
      <c r="O1014" s="5"/>
      <c r="P1014" s="5"/>
      <c r="Q1014" s="5"/>
      <c r="R1014" s="5"/>
      <c r="S1014" s="5"/>
    </row>
    <row r="1015" spans="1:19" ht="14" x14ac:dyDescent="0.3">
      <c r="A1015" s="24"/>
      <c r="B1015" s="24"/>
      <c r="C1015" s="24"/>
      <c r="D1015" s="25"/>
      <c r="E1015" s="25"/>
      <c r="F1015" s="25"/>
      <c r="G1015" s="25"/>
      <c r="H1015" s="5"/>
      <c r="I1015" s="5"/>
      <c r="J1015" s="5"/>
      <c r="K1015" s="5"/>
      <c r="L1015" s="5"/>
      <c r="M1015" s="5"/>
      <c r="N1015" s="5"/>
      <c r="O1015" s="5"/>
      <c r="P1015" s="5"/>
      <c r="Q1015" s="5"/>
      <c r="R1015" s="5"/>
      <c r="S1015" s="5"/>
    </row>
    <row r="1016" spans="1:19" ht="14" x14ac:dyDescent="0.3">
      <c r="A1016" s="24"/>
      <c r="B1016" s="24"/>
      <c r="C1016" s="24"/>
      <c r="D1016" s="25"/>
      <c r="E1016" s="25"/>
      <c r="F1016" s="25"/>
      <c r="G1016" s="25"/>
      <c r="H1016" s="5"/>
      <c r="I1016" s="5"/>
      <c r="J1016" s="5"/>
      <c r="K1016" s="5"/>
      <c r="L1016" s="5"/>
      <c r="M1016" s="5"/>
      <c r="N1016" s="5"/>
      <c r="O1016" s="5"/>
      <c r="P1016" s="5"/>
      <c r="Q1016" s="5"/>
      <c r="R1016" s="5"/>
      <c r="S1016" s="5"/>
    </row>
    <row r="1017" spans="1:19" ht="14" x14ac:dyDescent="0.3">
      <c r="A1017" s="24"/>
      <c r="B1017" s="24"/>
      <c r="C1017" s="24"/>
      <c r="D1017" s="25"/>
      <c r="E1017" s="25"/>
      <c r="F1017" s="25"/>
      <c r="G1017" s="25"/>
      <c r="H1017" s="5"/>
      <c r="I1017" s="5"/>
      <c r="J1017" s="5"/>
      <c r="K1017" s="5"/>
      <c r="L1017" s="5"/>
      <c r="M1017" s="5"/>
      <c r="N1017" s="5"/>
      <c r="O1017" s="5"/>
      <c r="P1017" s="5"/>
      <c r="Q1017" s="5"/>
      <c r="R1017" s="5"/>
      <c r="S1017" s="5"/>
    </row>
    <row r="1018" spans="1:19" ht="14" x14ac:dyDescent="0.3">
      <c r="A1018" s="24"/>
      <c r="B1018" s="24"/>
      <c r="C1018" s="24"/>
      <c r="D1018" s="25"/>
      <c r="E1018" s="25"/>
      <c r="F1018" s="25"/>
      <c r="G1018" s="25"/>
      <c r="H1018" s="5"/>
      <c r="I1018" s="5"/>
      <c r="J1018" s="5"/>
      <c r="K1018" s="5"/>
      <c r="L1018" s="5"/>
      <c r="M1018" s="5"/>
      <c r="N1018" s="5"/>
      <c r="O1018" s="5"/>
      <c r="P1018" s="5"/>
      <c r="Q1018" s="5"/>
      <c r="R1018" s="5"/>
      <c r="S1018" s="5"/>
    </row>
    <row r="1019" spans="1:19" ht="14" x14ac:dyDescent="0.3">
      <c r="A1019" s="24"/>
      <c r="B1019" s="24"/>
      <c r="C1019" s="24"/>
      <c r="D1019" s="25"/>
      <c r="E1019" s="25"/>
      <c r="F1019" s="25"/>
      <c r="G1019" s="25"/>
      <c r="H1019" s="5"/>
      <c r="I1019" s="5"/>
      <c r="J1019" s="5"/>
      <c r="K1019" s="5"/>
      <c r="L1019" s="5"/>
      <c r="M1019" s="5"/>
      <c r="N1019" s="5"/>
      <c r="O1019" s="5"/>
      <c r="P1019" s="5"/>
      <c r="Q1019" s="5"/>
      <c r="R1019" s="5"/>
      <c r="S1019" s="5"/>
    </row>
    <row r="1020" spans="1:19" ht="14" x14ac:dyDescent="0.3">
      <c r="A1020" s="24"/>
      <c r="B1020" s="24"/>
      <c r="C1020" s="24"/>
      <c r="D1020" s="25"/>
      <c r="E1020" s="25"/>
      <c r="F1020" s="25"/>
      <c r="G1020" s="25"/>
      <c r="H1020" s="5"/>
      <c r="I1020" s="5"/>
      <c r="J1020" s="5"/>
      <c r="K1020" s="5"/>
      <c r="L1020" s="5"/>
      <c r="M1020" s="5"/>
      <c r="N1020" s="5"/>
      <c r="O1020" s="5"/>
      <c r="P1020" s="5"/>
      <c r="Q1020" s="5"/>
      <c r="R1020" s="5"/>
      <c r="S1020" s="5"/>
    </row>
    <row r="1021" spans="1:19" ht="14" x14ac:dyDescent="0.3">
      <c r="A1021" s="24"/>
      <c r="B1021" s="24"/>
      <c r="C1021" s="24"/>
      <c r="D1021" s="25"/>
      <c r="E1021" s="25"/>
      <c r="F1021" s="25"/>
      <c r="G1021" s="25"/>
      <c r="H1021" s="5"/>
      <c r="I1021" s="5"/>
      <c r="J1021" s="5"/>
      <c r="K1021" s="5"/>
      <c r="L1021" s="5"/>
      <c r="M1021" s="5"/>
      <c r="N1021" s="5"/>
      <c r="O1021" s="5"/>
      <c r="P1021" s="5"/>
      <c r="Q1021" s="5"/>
      <c r="R1021" s="5"/>
      <c r="S1021" s="5"/>
    </row>
    <row r="1022" spans="1:19" ht="14" x14ac:dyDescent="0.3">
      <c r="A1022" s="24"/>
      <c r="B1022" s="24"/>
      <c r="C1022" s="24"/>
      <c r="D1022" s="25"/>
      <c r="E1022" s="25"/>
      <c r="F1022" s="25"/>
      <c r="G1022" s="25"/>
      <c r="H1022" s="5"/>
      <c r="I1022" s="5"/>
      <c r="J1022" s="5"/>
      <c r="K1022" s="5"/>
      <c r="L1022" s="5"/>
      <c r="M1022" s="5"/>
      <c r="N1022" s="5"/>
      <c r="O1022" s="5"/>
      <c r="P1022" s="5"/>
      <c r="Q1022" s="5"/>
      <c r="R1022" s="5"/>
      <c r="S1022" s="5"/>
    </row>
    <row r="1023" spans="1:19" ht="14" x14ac:dyDescent="0.3">
      <c r="A1023" s="24"/>
      <c r="B1023" s="24"/>
      <c r="C1023" s="24"/>
      <c r="D1023" s="25"/>
      <c r="E1023" s="25"/>
      <c r="F1023" s="25"/>
      <c r="G1023" s="25"/>
      <c r="H1023" s="5"/>
      <c r="I1023" s="5"/>
      <c r="J1023" s="5"/>
      <c r="K1023" s="5"/>
      <c r="L1023" s="5"/>
      <c r="M1023" s="5"/>
      <c r="N1023" s="5"/>
      <c r="O1023" s="5"/>
      <c r="P1023" s="5"/>
      <c r="Q1023" s="5"/>
      <c r="R1023" s="5"/>
      <c r="S1023" s="5"/>
    </row>
    <row r="1024" spans="1:19" ht="14" x14ac:dyDescent="0.3">
      <c r="A1024" s="24"/>
      <c r="B1024" s="24"/>
      <c r="C1024" s="24"/>
      <c r="D1024" s="25"/>
      <c r="E1024" s="25"/>
      <c r="F1024" s="25"/>
      <c r="G1024" s="25"/>
      <c r="H1024" s="5"/>
      <c r="I1024" s="5"/>
      <c r="J1024" s="5"/>
      <c r="K1024" s="5"/>
      <c r="L1024" s="5"/>
      <c r="M1024" s="5"/>
      <c r="N1024" s="5"/>
      <c r="O1024" s="5"/>
      <c r="P1024" s="5"/>
      <c r="Q1024" s="5"/>
      <c r="R1024" s="5"/>
      <c r="S1024" s="5"/>
    </row>
    <row r="1025" spans="1:19" ht="14" x14ac:dyDescent="0.3">
      <c r="A1025" s="24"/>
      <c r="B1025" s="24"/>
      <c r="C1025" s="24"/>
      <c r="D1025" s="25"/>
      <c r="E1025" s="25"/>
      <c r="F1025" s="25"/>
      <c r="G1025" s="25"/>
      <c r="H1025" s="5"/>
      <c r="I1025" s="5"/>
      <c r="J1025" s="5"/>
      <c r="K1025" s="5"/>
      <c r="L1025" s="5"/>
      <c r="M1025" s="5"/>
      <c r="N1025" s="5"/>
      <c r="O1025" s="5"/>
      <c r="P1025" s="5"/>
      <c r="Q1025" s="5"/>
      <c r="R1025" s="5"/>
      <c r="S1025" s="5"/>
    </row>
    <row r="1026" spans="1:19" ht="14" x14ac:dyDescent="0.3">
      <c r="A1026" s="24"/>
      <c r="B1026" s="24"/>
      <c r="C1026" s="24"/>
      <c r="D1026" s="25"/>
      <c r="E1026" s="25"/>
      <c r="F1026" s="25"/>
      <c r="G1026" s="25"/>
      <c r="H1026" s="5"/>
      <c r="I1026" s="5"/>
      <c r="J1026" s="5"/>
      <c r="K1026" s="5"/>
      <c r="L1026" s="5"/>
      <c r="M1026" s="5"/>
      <c r="N1026" s="5"/>
      <c r="O1026" s="5"/>
      <c r="P1026" s="5"/>
      <c r="Q1026" s="5"/>
      <c r="R1026" s="5"/>
      <c r="S1026" s="5"/>
    </row>
    <row r="1027" spans="1:19" ht="14" x14ac:dyDescent="0.3">
      <c r="A1027" s="24"/>
      <c r="B1027" s="24"/>
      <c r="C1027" s="24"/>
      <c r="D1027" s="25"/>
      <c r="E1027" s="25"/>
      <c r="F1027" s="25"/>
      <c r="G1027" s="25"/>
      <c r="H1027" s="5"/>
      <c r="I1027" s="5"/>
      <c r="J1027" s="5"/>
      <c r="K1027" s="5"/>
      <c r="L1027" s="5"/>
      <c r="M1027" s="5"/>
      <c r="N1027" s="5"/>
      <c r="O1027" s="5"/>
      <c r="P1027" s="5"/>
      <c r="Q1027" s="5"/>
      <c r="R1027" s="5"/>
      <c r="S1027" s="5"/>
    </row>
    <row r="1028" spans="1:19" ht="14" x14ac:dyDescent="0.3">
      <c r="A1028" s="24"/>
      <c r="B1028" s="24"/>
      <c r="C1028" s="24"/>
      <c r="D1028" s="25"/>
      <c r="E1028" s="25"/>
      <c r="F1028" s="25"/>
      <c r="G1028" s="25"/>
      <c r="H1028" s="5"/>
      <c r="I1028" s="5"/>
      <c r="J1028" s="5"/>
      <c r="K1028" s="5"/>
      <c r="L1028" s="5"/>
      <c r="M1028" s="5"/>
      <c r="N1028" s="5"/>
      <c r="O1028" s="5"/>
      <c r="P1028" s="5"/>
      <c r="Q1028" s="5"/>
      <c r="R1028" s="5"/>
      <c r="S1028" s="5"/>
    </row>
    <row r="1029" spans="1:19" ht="14" x14ac:dyDescent="0.3">
      <c r="A1029" s="24"/>
      <c r="B1029" s="24"/>
      <c r="C1029" s="24"/>
      <c r="D1029" s="25"/>
      <c r="E1029" s="25"/>
      <c r="F1029" s="25"/>
      <c r="G1029" s="25"/>
      <c r="H1029" s="5"/>
      <c r="I1029" s="5"/>
      <c r="J1029" s="5"/>
      <c r="K1029" s="5"/>
      <c r="L1029" s="5"/>
      <c r="M1029" s="5"/>
      <c r="N1029" s="5"/>
      <c r="O1029" s="5"/>
      <c r="P1029" s="5"/>
      <c r="Q1029" s="5"/>
      <c r="R1029" s="5"/>
      <c r="S1029" s="5"/>
    </row>
    <row r="1030" spans="1:19" ht="14" x14ac:dyDescent="0.3">
      <c r="A1030" s="24"/>
      <c r="B1030" s="24"/>
      <c r="C1030" s="24"/>
      <c r="D1030" s="25"/>
      <c r="E1030" s="25"/>
      <c r="F1030" s="25"/>
      <c r="G1030" s="25"/>
      <c r="H1030" s="5"/>
      <c r="I1030" s="5"/>
      <c r="J1030" s="5"/>
      <c r="K1030" s="5"/>
      <c r="L1030" s="5"/>
      <c r="M1030" s="5"/>
      <c r="N1030" s="5"/>
      <c r="O1030" s="5"/>
      <c r="P1030" s="5"/>
      <c r="Q1030" s="5"/>
      <c r="R1030" s="5"/>
      <c r="S1030" s="5"/>
    </row>
    <row r="1031" spans="1:19" ht="14" x14ac:dyDescent="0.3">
      <c r="A1031" s="24"/>
      <c r="B1031" s="24"/>
      <c r="C1031" s="24"/>
      <c r="D1031" s="25"/>
      <c r="E1031" s="25"/>
      <c r="F1031" s="25"/>
      <c r="G1031" s="25"/>
      <c r="H1031" s="5"/>
      <c r="I1031" s="5"/>
      <c r="J1031" s="5"/>
      <c r="K1031" s="5"/>
      <c r="L1031" s="5"/>
      <c r="M1031" s="5"/>
      <c r="N1031" s="5"/>
      <c r="O1031" s="5"/>
      <c r="P1031" s="5"/>
      <c r="Q1031" s="5"/>
      <c r="R1031" s="5"/>
      <c r="S1031" s="5"/>
    </row>
    <row r="1032" spans="1:19" ht="14" x14ac:dyDescent="0.3">
      <c r="A1032" s="24"/>
      <c r="B1032" s="24"/>
      <c r="C1032" s="24"/>
      <c r="D1032" s="25"/>
      <c r="E1032" s="25"/>
      <c r="F1032" s="25"/>
      <c r="G1032" s="25"/>
      <c r="H1032" s="5"/>
      <c r="I1032" s="5"/>
      <c r="J1032" s="5"/>
      <c r="K1032" s="5"/>
      <c r="L1032" s="5"/>
      <c r="M1032" s="5"/>
      <c r="N1032" s="5"/>
      <c r="O1032" s="5"/>
      <c r="P1032" s="5"/>
      <c r="Q1032" s="5"/>
      <c r="R1032" s="5"/>
      <c r="S1032" s="5"/>
    </row>
    <row r="1033" spans="1:19" ht="14" x14ac:dyDescent="0.3">
      <c r="A1033" s="24"/>
      <c r="B1033" s="24"/>
      <c r="C1033" s="24"/>
      <c r="D1033" s="25"/>
      <c r="E1033" s="25"/>
      <c r="F1033" s="25"/>
      <c r="G1033" s="25"/>
      <c r="H1033" s="5"/>
      <c r="I1033" s="5"/>
      <c r="J1033" s="5"/>
      <c r="K1033" s="5"/>
      <c r="L1033" s="5"/>
      <c r="M1033" s="5"/>
      <c r="N1033" s="5"/>
      <c r="O1033" s="5"/>
      <c r="P1033" s="5"/>
      <c r="Q1033" s="5"/>
      <c r="R1033" s="5"/>
      <c r="S1033" s="5"/>
    </row>
    <row r="1034" spans="1:19" ht="14" x14ac:dyDescent="0.3">
      <c r="A1034" s="24"/>
      <c r="B1034" s="24"/>
      <c r="C1034" s="24"/>
      <c r="D1034" s="25"/>
      <c r="E1034" s="25"/>
      <c r="F1034" s="25"/>
      <c r="G1034" s="25"/>
      <c r="H1034" s="5"/>
      <c r="I1034" s="5"/>
      <c r="J1034" s="5"/>
      <c r="K1034" s="5"/>
      <c r="L1034" s="5"/>
      <c r="M1034" s="5"/>
      <c r="N1034" s="5"/>
      <c r="O1034" s="5"/>
      <c r="P1034" s="5"/>
      <c r="Q1034" s="5"/>
      <c r="R1034" s="5"/>
      <c r="S1034" s="5"/>
    </row>
    <row r="1035" spans="1:19" ht="14" x14ac:dyDescent="0.3">
      <c r="A1035" s="24"/>
      <c r="B1035" s="24"/>
      <c r="C1035" s="24"/>
      <c r="D1035" s="25"/>
      <c r="E1035" s="25"/>
      <c r="F1035" s="25"/>
      <c r="G1035" s="25"/>
      <c r="H1035" s="5"/>
      <c r="I1035" s="5"/>
      <c r="J1035" s="5"/>
      <c r="K1035" s="5"/>
      <c r="L1035" s="5"/>
      <c r="M1035" s="5"/>
      <c r="N1035" s="5"/>
      <c r="O1035" s="5"/>
      <c r="P1035" s="5"/>
      <c r="Q1035" s="5"/>
      <c r="R1035" s="5"/>
      <c r="S1035" s="5"/>
    </row>
    <row r="1036" spans="1:19" ht="14" x14ac:dyDescent="0.3">
      <c r="A1036" s="24"/>
      <c r="B1036" s="24"/>
      <c r="C1036" s="24"/>
      <c r="D1036" s="25"/>
      <c r="E1036" s="25"/>
      <c r="F1036" s="25"/>
      <c r="G1036" s="25"/>
      <c r="H1036" s="5"/>
      <c r="I1036" s="5"/>
      <c r="J1036" s="5"/>
      <c r="K1036" s="5"/>
      <c r="L1036" s="5"/>
      <c r="M1036" s="5"/>
      <c r="N1036" s="5"/>
      <c r="O1036" s="5"/>
      <c r="P1036" s="5"/>
      <c r="Q1036" s="5"/>
      <c r="R1036" s="5"/>
      <c r="S1036" s="5"/>
    </row>
    <row r="1037" spans="1:19" ht="14" x14ac:dyDescent="0.3">
      <c r="A1037" s="24"/>
      <c r="B1037" s="24"/>
      <c r="C1037" s="24"/>
      <c r="D1037" s="25"/>
      <c r="E1037" s="25"/>
      <c r="F1037" s="25"/>
      <c r="G1037" s="25"/>
      <c r="H1037" s="5"/>
      <c r="I1037" s="5"/>
      <c r="J1037" s="5"/>
      <c r="K1037" s="5"/>
      <c r="L1037" s="5"/>
      <c r="M1037" s="5"/>
      <c r="N1037" s="5"/>
      <c r="O1037" s="5"/>
      <c r="P1037" s="5"/>
      <c r="Q1037" s="5"/>
      <c r="R1037" s="5"/>
      <c r="S1037" s="5"/>
    </row>
    <row r="1038" spans="1:19" ht="14" x14ac:dyDescent="0.3">
      <c r="A1038" s="24"/>
      <c r="B1038" s="24"/>
      <c r="C1038" s="24"/>
      <c r="D1038" s="25"/>
      <c r="E1038" s="25"/>
      <c r="F1038" s="25"/>
      <c r="G1038" s="25"/>
      <c r="H1038" s="5"/>
      <c r="I1038" s="5"/>
      <c r="J1038" s="5"/>
      <c r="K1038" s="5"/>
      <c r="L1038" s="5"/>
      <c r="M1038" s="5"/>
      <c r="N1038" s="5"/>
      <c r="O1038" s="5"/>
      <c r="P1038" s="5"/>
      <c r="Q1038" s="5"/>
      <c r="R1038" s="5"/>
      <c r="S1038" s="5"/>
    </row>
    <row r="1039" spans="1:19" ht="14" x14ac:dyDescent="0.3">
      <c r="A1039" s="24"/>
      <c r="B1039" s="24"/>
      <c r="C1039" s="24"/>
      <c r="D1039" s="25"/>
      <c r="E1039" s="25"/>
      <c r="F1039" s="25"/>
      <c r="G1039" s="25"/>
      <c r="H1039" s="5"/>
      <c r="I1039" s="5"/>
      <c r="J1039" s="5"/>
      <c r="K1039" s="5"/>
      <c r="L1039" s="5"/>
      <c r="M1039" s="5"/>
      <c r="N1039" s="5"/>
      <c r="O1039" s="5"/>
      <c r="P1039" s="5"/>
      <c r="Q1039" s="5"/>
      <c r="R1039" s="5"/>
      <c r="S1039" s="5"/>
    </row>
    <row r="1040" spans="1:19" ht="14" x14ac:dyDescent="0.3">
      <c r="A1040" s="24"/>
      <c r="B1040" s="24"/>
      <c r="C1040" s="24"/>
      <c r="D1040" s="25"/>
      <c r="E1040" s="25"/>
      <c r="F1040" s="25"/>
      <c r="G1040" s="25"/>
      <c r="H1040" s="5"/>
      <c r="I1040" s="5"/>
      <c r="J1040" s="5"/>
      <c r="K1040" s="5"/>
      <c r="L1040" s="5"/>
      <c r="M1040" s="5"/>
      <c r="N1040" s="5"/>
      <c r="O1040" s="5"/>
      <c r="P1040" s="5"/>
      <c r="Q1040" s="5"/>
      <c r="R1040" s="5"/>
      <c r="S1040" s="5"/>
    </row>
    <row r="1041" spans="1:19" ht="14" x14ac:dyDescent="0.3">
      <c r="A1041" s="24"/>
      <c r="B1041" s="24"/>
      <c r="C1041" s="24"/>
      <c r="D1041" s="25"/>
      <c r="E1041" s="25"/>
      <c r="F1041" s="25"/>
      <c r="G1041" s="25"/>
      <c r="H1041" s="5"/>
      <c r="I1041" s="5"/>
      <c r="J1041" s="5"/>
      <c r="K1041" s="5"/>
      <c r="L1041" s="5"/>
      <c r="M1041" s="5"/>
      <c r="N1041" s="5"/>
      <c r="O1041" s="5"/>
      <c r="P1041" s="5"/>
      <c r="Q1041" s="5"/>
      <c r="R1041" s="5"/>
      <c r="S1041" s="5"/>
    </row>
    <row r="1042" spans="1:19" ht="14" x14ac:dyDescent="0.3">
      <c r="A1042" s="24"/>
      <c r="B1042" s="24"/>
      <c r="C1042" s="24"/>
      <c r="D1042" s="25"/>
      <c r="E1042" s="25"/>
      <c r="F1042" s="25"/>
      <c r="G1042" s="25"/>
      <c r="H1042" s="5"/>
      <c r="I1042" s="5"/>
      <c r="J1042" s="5"/>
      <c r="K1042" s="5"/>
      <c r="L1042" s="5"/>
      <c r="M1042" s="5"/>
      <c r="N1042" s="5"/>
      <c r="O1042" s="5"/>
      <c r="P1042" s="5"/>
      <c r="Q1042" s="5"/>
      <c r="R1042" s="5"/>
      <c r="S1042" s="5"/>
    </row>
    <row r="1043" spans="1:19" ht="14" x14ac:dyDescent="0.3">
      <c r="A1043" s="24"/>
      <c r="B1043" s="24"/>
      <c r="C1043" s="24"/>
      <c r="D1043" s="25"/>
      <c r="E1043" s="25"/>
      <c r="F1043" s="25"/>
      <c r="G1043" s="25"/>
      <c r="H1043" s="5"/>
      <c r="I1043" s="5"/>
      <c r="J1043" s="5"/>
      <c r="K1043" s="5"/>
      <c r="L1043" s="5"/>
      <c r="M1043" s="5"/>
      <c r="N1043" s="5"/>
      <c r="O1043" s="5"/>
      <c r="P1043" s="5"/>
      <c r="Q1043" s="5"/>
      <c r="R1043" s="5"/>
      <c r="S1043" s="5"/>
    </row>
    <row r="1044" spans="1:19" ht="14" x14ac:dyDescent="0.3">
      <c r="A1044" s="24"/>
      <c r="B1044" s="24"/>
      <c r="C1044" s="24"/>
      <c r="D1044" s="25"/>
      <c r="E1044" s="25"/>
      <c r="F1044" s="25"/>
      <c r="G1044" s="25"/>
      <c r="H1044" s="5"/>
      <c r="I1044" s="5"/>
      <c r="J1044" s="5"/>
      <c r="K1044" s="5"/>
      <c r="L1044" s="5"/>
      <c r="M1044" s="5"/>
      <c r="N1044" s="5"/>
      <c r="O1044" s="5"/>
      <c r="P1044" s="5"/>
      <c r="Q1044" s="5"/>
      <c r="R1044" s="5"/>
      <c r="S1044" s="5"/>
    </row>
    <row r="1045" spans="1:19" ht="14" x14ac:dyDescent="0.3">
      <c r="A1045" s="24"/>
      <c r="B1045" s="24"/>
      <c r="C1045" s="24"/>
      <c r="D1045" s="25"/>
      <c r="E1045" s="25"/>
      <c r="F1045" s="25"/>
      <c r="G1045" s="25"/>
      <c r="H1045" s="5"/>
      <c r="I1045" s="5"/>
      <c r="J1045" s="5"/>
      <c r="K1045" s="5"/>
      <c r="L1045" s="5"/>
      <c r="M1045" s="5"/>
      <c r="N1045" s="5"/>
      <c r="O1045" s="5"/>
      <c r="P1045" s="5"/>
      <c r="Q1045" s="5"/>
      <c r="R1045" s="5"/>
      <c r="S1045" s="5"/>
    </row>
    <row r="1046" spans="1:19" ht="14" x14ac:dyDescent="0.3">
      <c r="A1046" s="24"/>
      <c r="B1046" s="24"/>
      <c r="C1046" s="24"/>
      <c r="D1046" s="25"/>
      <c r="E1046" s="25"/>
      <c r="F1046" s="25"/>
      <c r="G1046" s="25"/>
      <c r="H1046" s="5"/>
      <c r="I1046" s="5"/>
      <c r="J1046" s="5"/>
      <c r="K1046" s="5"/>
      <c r="L1046" s="5"/>
      <c r="M1046" s="5"/>
      <c r="N1046" s="5"/>
      <c r="O1046" s="5"/>
      <c r="P1046" s="5"/>
      <c r="Q1046" s="5"/>
      <c r="R1046" s="5"/>
      <c r="S1046" s="5"/>
    </row>
    <row r="1047" spans="1:19" ht="14" x14ac:dyDescent="0.3">
      <c r="A1047" s="24"/>
      <c r="B1047" s="24"/>
      <c r="C1047" s="24"/>
      <c r="D1047" s="25"/>
      <c r="E1047" s="25"/>
      <c r="F1047" s="25"/>
      <c r="G1047" s="25"/>
      <c r="H1047" s="5"/>
      <c r="I1047" s="5"/>
      <c r="J1047" s="5"/>
      <c r="K1047" s="5"/>
      <c r="L1047" s="5"/>
      <c r="M1047" s="5"/>
      <c r="N1047" s="5"/>
      <c r="O1047" s="5"/>
      <c r="P1047" s="5"/>
      <c r="Q1047" s="5"/>
      <c r="R1047" s="5"/>
      <c r="S1047" s="5"/>
    </row>
    <row r="1048" spans="1:19" ht="14" x14ac:dyDescent="0.3">
      <c r="A1048" s="24"/>
      <c r="B1048" s="24"/>
      <c r="C1048" s="24"/>
      <c r="D1048" s="25"/>
      <c r="E1048" s="25"/>
      <c r="F1048" s="25"/>
      <c r="G1048" s="25"/>
      <c r="H1048" s="5"/>
      <c r="I1048" s="5"/>
      <c r="J1048" s="5"/>
      <c r="K1048" s="5"/>
      <c r="L1048" s="5"/>
      <c r="M1048" s="5"/>
      <c r="N1048" s="5"/>
      <c r="O1048" s="5"/>
      <c r="P1048" s="5"/>
      <c r="Q1048" s="5"/>
      <c r="R1048" s="5"/>
      <c r="S1048" s="5"/>
    </row>
    <row r="1049" spans="1:19" ht="14" x14ac:dyDescent="0.3">
      <c r="A1049" s="24"/>
      <c r="B1049" s="24"/>
      <c r="C1049" s="24"/>
      <c r="D1049" s="25"/>
      <c r="E1049" s="25"/>
      <c r="F1049" s="25"/>
      <c r="G1049" s="25"/>
      <c r="H1049" s="5"/>
      <c r="I1049" s="5"/>
      <c r="J1049" s="5"/>
      <c r="K1049" s="5"/>
      <c r="L1049" s="5"/>
      <c r="M1049" s="5"/>
      <c r="N1049" s="5"/>
      <c r="O1049" s="5"/>
      <c r="P1049" s="5"/>
      <c r="Q1049" s="5"/>
      <c r="R1049" s="5"/>
      <c r="S1049" s="5"/>
    </row>
    <row r="1050" spans="1:19" ht="14" x14ac:dyDescent="0.3">
      <c r="A1050" s="24"/>
      <c r="B1050" s="24"/>
      <c r="C1050" s="24"/>
      <c r="D1050" s="25"/>
      <c r="E1050" s="25"/>
      <c r="F1050" s="25"/>
      <c r="G1050" s="25"/>
      <c r="H1050" s="5"/>
      <c r="I1050" s="5"/>
      <c r="J1050" s="5"/>
      <c r="K1050" s="5"/>
      <c r="L1050" s="5"/>
      <c r="M1050" s="5"/>
      <c r="N1050" s="5"/>
      <c r="O1050" s="5"/>
      <c r="P1050" s="5"/>
      <c r="Q1050" s="5"/>
      <c r="R1050" s="5"/>
      <c r="S1050" s="5"/>
    </row>
    <row r="1051" spans="1:19" ht="14" x14ac:dyDescent="0.3">
      <c r="A1051" s="24"/>
      <c r="B1051" s="24"/>
      <c r="C1051" s="24"/>
      <c r="D1051" s="25"/>
      <c r="E1051" s="25"/>
      <c r="F1051" s="25"/>
      <c r="G1051" s="25"/>
      <c r="H1051" s="5"/>
      <c r="I1051" s="5"/>
      <c r="J1051" s="5"/>
      <c r="K1051" s="5"/>
      <c r="L1051" s="5"/>
      <c r="M1051" s="5"/>
      <c r="N1051" s="5"/>
      <c r="O1051" s="5"/>
      <c r="P1051" s="5"/>
      <c r="Q1051" s="5"/>
      <c r="R1051" s="5"/>
      <c r="S1051" s="5"/>
    </row>
    <row r="1052" spans="1:19" ht="14" x14ac:dyDescent="0.3">
      <c r="A1052" s="24"/>
      <c r="B1052" s="24"/>
      <c r="C1052" s="24"/>
      <c r="D1052" s="25"/>
      <c r="E1052" s="25"/>
      <c r="F1052" s="25"/>
      <c r="G1052" s="25"/>
      <c r="H1052" s="5"/>
      <c r="I1052" s="5"/>
      <c r="J1052" s="5"/>
      <c r="K1052" s="5"/>
      <c r="L1052" s="5"/>
      <c r="M1052" s="5"/>
      <c r="N1052" s="5"/>
      <c r="O1052" s="5"/>
      <c r="P1052" s="5"/>
      <c r="Q1052" s="5"/>
      <c r="R1052" s="5"/>
      <c r="S1052" s="5"/>
    </row>
    <row r="1053" spans="1:19" ht="14" x14ac:dyDescent="0.3">
      <c r="A1053" s="24"/>
      <c r="B1053" s="24"/>
      <c r="C1053" s="24"/>
      <c r="D1053" s="25"/>
      <c r="E1053" s="25"/>
      <c r="F1053" s="25"/>
      <c r="G1053" s="25"/>
      <c r="H1053" s="5"/>
      <c r="I1053" s="5"/>
      <c r="J1053" s="5"/>
      <c r="K1053" s="5"/>
      <c r="L1053" s="5"/>
      <c r="M1053" s="5"/>
      <c r="N1053" s="5"/>
      <c r="O1053" s="5"/>
      <c r="P1053" s="5"/>
      <c r="Q1053" s="5"/>
      <c r="R1053" s="5"/>
      <c r="S1053" s="5"/>
    </row>
    <row r="1054" spans="1:19" ht="14" x14ac:dyDescent="0.3">
      <c r="A1054" s="24"/>
      <c r="B1054" s="24"/>
      <c r="C1054" s="24"/>
      <c r="D1054" s="25"/>
      <c r="E1054" s="25"/>
      <c r="F1054" s="25"/>
      <c r="G1054" s="25"/>
      <c r="H1054" s="5"/>
      <c r="I1054" s="5"/>
      <c r="J1054" s="5"/>
      <c r="K1054" s="5"/>
      <c r="L1054" s="5"/>
      <c r="M1054" s="5"/>
      <c r="N1054" s="5"/>
      <c r="O1054" s="5"/>
      <c r="P1054" s="5"/>
      <c r="Q1054" s="5"/>
      <c r="R1054" s="5"/>
      <c r="S1054" s="5"/>
    </row>
    <row r="1055" spans="1:19" ht="14" x14ac:dyDescent="0.3">
      <c r="A1055" s="24"/>
      <c r="B1055" s="24"/>
      <c r="C1055" s="24"/>
      <c r="D1055" s="25"/>
      <c r="E1055" s="25"/>
      <c r="F1055" s="25"/>
      <c r="G1055" s="25"/>
      <c r="H1055" s="5"/>
      <c r="I1055" s="5"/>
      <c r="J1055" s="5"/>
      <c r="K1055" s="5"/>
      <c r="L1055" s="5"/>
      <c r="M1055" s="5"/>
      <c r="N1055" s="5"/>
      <c r="O1055" s="5"/>
      <c r="P1055" s="5"/>
      <c r="Q1055" s="5"/>
      <c r="R1055" s="5"/>
      <c r="S1055" s="5"/>
    </row>
    <row r="1056" spans="1:19" ht="14" x14ac:dyDescent="0.3">
      <c r="A1056" s="24"/>
      <c r="B1056" s="24"/>
      <c r="C1056" s="24"/>
      <c r="D1056" s="25"/>
      <c r="E1056" s="25"/>
      <c r="F1056" s="25"/>
      <c r="G1056" s="25"/>
      <c r="H1056" s="5"/>
      <c r="I1056" s="5"/>
      <c r="J1056" s="5"/>
      <c r="K1056" s="5"/>
      <c r="L1056" s="5"/>
      <c r="M1056" s="5"/>
      <c r="N1056" s="5"/>
      <c r="O1056" s="5"/>
      <c r="P1056" s="5"/>
      <c r="Q1056" s="5"/>
      <c r="R1056" s="5"/>
      <c r="S1056" s="5"/>
    </row>
    <row r="1057" spans="1:19" ht="14" x14ac:dyDescent="0.3">
      <c r="A1057" s="24"/>
      <c r="B1057" s="24"/>
      <c r="C1057" s="24"/>
      <c r="D1057" s="25"/>
      <c r="E1057" s="25"/>
      <c r="F1057" s="25"/>
      <c r="G1057" s="25"/>
      <c r="H1057" s="5"/>
      <c r="I1057" s="5"/>
      <c r="J1057" s="5"/>
      <c r="K1057" s="5"/>
      <c r="L1057" s="5"/>
      <c r="M1057" s="5"/>
      <c r="N1057" s="5"/>
      <c r="O1057" s="5"/>
      <c r="P1057" s="5"/>
      <c r="Q1057" s="5"/>
      <c r="R1057" s="5"/>
      <c r="S1057" s="5"/>
    </row>
    <row r="1058" spans="1:19" ht="14" x14ac:dyDescent="0.3">
      <c r="A1058" s="24"/>
      <c r="B1058" s="24"/>
      <c r="C1058" s="24"/>
      <c r="D1058" s="25"/>
      <c r="E1058" s="25"/>
      <c r="F1058" s="25"/>
      <c r="G1058" s="25"/>
      <c r="H1058" s="5"/>
      <c r="I1058" s="5"/>
      <c r="J1058" s="5"/>
      <c r="K1058" s="5"/>
      <c r="L1058" s="5"/>
      <c r="M1058" s="5"/>
      <c r="N1058" s="5"/>
      <c r="O1058" s="5"/>
      <c r="P1058" s="5"/>
      <c r="Q1058" s="5"/>
      <c r="R1058" s="5"/>
      <c r="S1058" s="5"/>
    </row>
    <row r="1059" spans="1:19" ht="14" x14ac:dyDescent="0.3">
      <c r="A1059" s="24"/>
      <c r="B1059" s="24"/>
      <c r="C1059" s="24"/>
      <c r="D1059" s="25"/>
      <c r="E1059" s="25"/>
      <c r="F1059" s="25"/>
      <c r="G1059" s="25"/>
      <c r="H1059" s="5"/>
      <c r="I1059" s="5"/>
      <c r="J1059" s="5"/>
      <c r="K1059" s="5"/>
      <c r="L1059" s="5"/>
      <c r="M1059" s="5"/>
      <c r="N1059" s="5"/>
      <c r="O1059" s="5"/>
      <c r="P1059" s="5"/>
      <c r="Q1059" s="5"/>
      <c r="R1059" s="5"/>
      <c r="S1059" s="5"/>
    </row>
    <row r="1060" spans="1:19" ht="14" x14ac:dyDescent="0.3">
      <c r="A1060" s="24"/>
      <c r="B1060" s="24"/>
      <c r="C1060" s="24"/>
      <c r="D1060" s="25"/>
      <c r="E1060" s="25"/>
      <c r="F1060" s="25"/>
      <c r="G1060" s="25"/>
      <c r="H1060" s="5"/>
      <c r="I1060" s="5"/>
      <c r="J1060" s="5"/>
      <c r="K1060" s="5"/>
      <c r="L1060" s="5"/>
      <c r="M1060" s="5"/>
      <c r="N1060" s="5"/>
      <c r="O1060" s="5"/>
      <c r="P1060" s="5"/>
      <c r="Q1060" s="5"/>
      <c r="R1060" s="5"/>
      <c r="S1060" s="5"/>
    </row>
    <row r="1061" spans="1:19" ht="14" x14ac:dyDescent="0.3">
      <c r="A1061" s="24"/>
      <c r="B1061" s="24"/>
      <c r="C1061" s="24"/>
      <c r="D1061" s="25"/>
      <c r="E1061" s="25"/>
      <c r="F1061" s="25"/>
      <c r="G1061" s="25"/>
      <c r="H1061" s="5"/>
      <c r="I1061" s="5"/>
      <c r="J1061" s="5"/>
      <c r="K1061" s="5"/>
      <c r="L1061" s="5"/>
      <c r="M1061" s="5"/>
      <c r="N1061" s="5"/>
      <c r="O1061" s="5"/>
      <c r="P1061" s="5"/>
      <c r="Q1061" s="5"/>
      <c r="R1061" s="5"/>
      <c r="S1061" s="5"/>
    </row>
    <row r="1062" spans="1:19" ht="14" x14ac:dyDescent="0.3">
      <c r="A1062" s="24"/>
      <c r="B1062" s="24"/>
      <c r="C1062" s="24"/>
      <c r="D1062" s="25"/>
      <c r="E1062" s="25"/>
      <c r="F1062" s="25"/>
      <c r="G1062" s="25"/>
      <c r="H1062" s="5"/>
      <c r="I1062" s="5"/>
      <c r="J1062" s="5"/>
      <c r="K1062" s="5"/>
      <c r="L1062" s="5"/>
      <c r="M1062" s="5"/>
      <c r="N1062" s="5"/>
      <c r="O1062" s="5"/>
      <c r="P1062" s="5"/>
      <c r="Q1062" s="5"/>
      <c r="R1062" s="5"/>
      <c r="S1062" s="5"/>
    </row>
    <row r="1063" spans="1:19" ht="14" x14ac:dyDescent="0.3">
      <c r="A1063" s="24"/>
      <c r="B1063" s="24"/>
      <c r="C1063" s="24"/>
      <c r="D1063" s="25"/>
      <c r="E1063" s="25"/>
      <c r="F1063" s="25"/>
      <c r="G1063" s="25"/>
      <c r="H1063" s="5"/>
      <c r="I1063" s="5"/>
      <c r="J1063" s="5"/>
      <c r="K1063" s="5"/>
      <c r="L1063" s="5"/>
      <c r="M1063" s="5"/>
      <c r="N1063" s="5"/>
      <c r="O1063" s="5"/>
      <c r="P1063" s="5"/>
      <c r="Q1063" s="5"/>
      <c r="R1063" s="5"/>
      <c r="S1063" s="5"/>
    </row>
    <row r="1064" spans="1:19" ht="14" x14ac:dyDescent="0.3">
      <c r="A1064" s="24"/>
      <c r="B1064" s="24"/>
      <c r="C1064" s="24"/>
      <c r="D1064" s="25"/>
      <c r="E1064" s="25"/>
      <c r="F1064" s="25"/>
      <c r="G1064" s="25"/>
      <c r="H1064" s="5"/>
      <c r="I1064" s="5"/>
      <c r="J1064" s="5"/>
      <c r="K1064" s="5"/>
      <c r="L1064" s="5"/>
      <c r="M1064" s="5"/>
      <c r="N1064" s="5"/>
      <c r="O1064" s="5"/>
      <c r="P1064" s="5"/>
      <c r="Q1064" s="5"/>
      <c r="R1064" s="5"/>
      <c r="S1064" s="5"/>
    </row>
    <row r="1065" spans="1:19" ht="14" x14ac:dyDescent="0.3">
      <c r="A1065" s="24"/>
      <c r="B1065" s="24"/>
      <c r="C1065" s="24"/>
      <c r="D1065" s="25"/>
      <c r="E1065" s="25"/>
      <c r="F1065" s="25"/>
      <c r="G1065" s="25"/>
      <c r="H1065" s="5"/>
      <c r="I1065" s="5"/>
      <c r="J1065" s="5"/>
      <c r="K1065" s="5"/>
      <c r="L1065" s="5"/>
      <c r="M1065" s="5"/>
      <c r="N1065" s="5"/>
      <c r="O1065" s="5"/>
      <c r="P1065" s="5"/>
      <c r="Q1065" s="5"/>
      <c r="R1065" s="5"/>
      <c r="S1065" s="5"/>
    </row>
    <row r="1066" spans="1:19" ht="14" x14ac:dyDescent="0.3">
      <c r="A1066" s="24"/>
      <c r="B1066" s="24"/>
      <c r="C1066" s="24"/>
      <c r="D1066" s="25"/>
      <c r="E1066" s="25"/>
      <c r="F1066" s="25"/>
      <c r="G1066" s="25"/>
      <c r="H1066" s="5"/>
      <c r="I1066" s="5"/>
      <c r="J1066" s="5"/>
      <c r="K1066" s="5"/>
      <c r="L1066" s="5"/>
      <c r="M1066" s="5"/>
      <c r="N1066" s="5"/>
      <c r="O1066" s="5"/>
      <c r="P1066" s="5"/>
      <c r="Q1066" s="5"/>
      <c r="R1066" s="5"/>
      <c r="S1066" s="5"/>
    </row>
    <row r="1067" spans="1:19" ht="14" x14ac:dyDescent="0.3">
      <c r="A1067" s="24"/>
      <c r="B1067" s="24"/>
      <c r="C1067" s="24"/>
      <c r="D1067" s="25"/>
      <c r="E1067" s="25"/>
      <c r="F1067" s="25"/>
      <c r="G1067" s="25"/>
      <c r="H1067" s="5"/>
      <c r="I1067" s="5"/>
      <c r="J1067" s="5"/>
      <c r="K1067" s="5"/>
      <c r="L1067" s="5"/>
      <c r="M1067" s="5"/>
      <c r="N1067" s="5"/>
      <c r="O1067" s="5"/>
      <c r="P1067" s="5"/>
      <c r="Q1067" s="5"/>
      <c r="R1067" s="5"/>
      <c r="S1067" s="5"/>
    </row>
    <row r="1068" spans="1:19" ht="14" x14ac:dyDescent="0.3">
      <c r="A1068" s="24"/>
      <c r="B1068" s="24"/>
      <c r="C1068" s="24"/>
      <c r="D1068" s="25"/>
      <c r="E1068" s="25"/>
      <c r="F1068" s="25"/>
      <c r="G1068" s="25"/>
      <c r="H1068" s="5"/>
      <c r="I1068" s="5"/>
      <c r="J1068" s="5"/>
      <c r="K1068" s="5"/>
      <c r="L1068" s="5"/>
      <c r="M1068" s="5"/>
      <c r="N1068" s="5"/>
      <c r="O1068" s="5"/>
      <c r="P1068" s="5"/>
      <c r="Q1068" s="5"/>
      <c r="R1068" s="5"/>
      <c r="S1068" s="5"/>
    </row>
    <row r="1069" spans="1:19" ht="14" x14ac:dyDescent="0.3">
      <c r="A1069" s="24"/>
      <c r="B1069" s="24"/>
      <c r="C1069" s="24"/>
      <c r="D1069" s="25"/>
      <c r="E1069" s="25"/>
      <c r="F1069" s="25"/>
      <c r="G1069" s="25"/>
      <c r="H1069" s="5"/>
      <c r="I1069" s="5"/>
      <c r="J1069" s="5"/>
      <c r="K1069" s="5"/>
      <c r="L1069" s="5"/>
      <c r="M1069" s="5"/>
      <c r="N1069" s="5"/>
      <c r="O1069" s="5"/>
      <c r="P1069" s="5"/>
      <c r="Q1069" s="5"/>
      <c r="R1069" s="5"/>
      <c r="S1069" s="5"/>
    </row>
    <row r="1070" spans="1:19" ht="14" x14ac:dyDescent="0.3">
      <c r="A1070" s="24"/>
      <c r="B1070" s="24"/>
      <c r="C1070" s="24"/>
      <c r="D1070" s="25"/>
      <c r="E1070" s="25"/>
      <c r="F1070" s="25"/>
      <c r="G1070" s="25"/>
      <c r="H1070" s="5"/>
      <c r="I1070" s="5"/>
      <c r="J1070" s="5"/>
      <c r="K1070" s="5"/>
      <c r="L1070" s="5"/>
      <c r="M1070" s="5"/>
      <c r="N1070" s="5"/>
      <c r="O1070" s="5"/>
      <c r="P1070" s="5"/>
      <c r="Q1070" s="5"/>
      <c r="R1070" s="5"/>
      <c r="S1070" s="5"/>
    </row>
    <row r="1071" spans="1:19" ht="14" x14ac:dyDescent="0.3">
      <c r="A1071" s="24"/>
      <c r="B1071" s="24"/>
      <c r="C1071" s="24"/>
      <c r="D1071" s="25"/>
      <c r="E1071" s="25"/>
      <c r="F1071" s="25"/>
      <c r="G1071" s="25"/>
      <c r="H1071" s="5"/>
      <c r="I1071" s="5"/>
      <c r="J1071" s="5"/>
      <c r="K1071" s="5"/>
      <c r="L1071" s="5"/>
      <c r="M1071" s="5"/>
      <c r="N1071" s="5"/>
      <c r="O1071" s="5"/>
      <c r="P1071" s="5"/>
      <c r="Q1071" s="5"/>
      <c r="R1071" s="5"/>
      <c r="S1071" s="5"/>
    </row>
    <row r="1072" spans="1:19" ht="14" x14ac:dyDescent="0.3">
      <c r="A1072" s="24"/>
      <c r="B1072" s="24"/>
      <c r="C1072" s="24"/>
      <c r="D1072" s="25"/>
      <c r="E1072" s="25"/>
      <c r="F1072" s="25"/>
      <c r="G1072" s="25"/>
      <c r="H1072" s="5"/>
      <c r="I1072" s="5"/>
      <c r="J1072" s="5"/>
      <c r="K1072" s="5"/>
      <c r="L1072" s="5"/>
      <c r="M1072" s="5"/>
      <c r="N1072" s="5"/>
      <c r="O1072" s="5"/>
      <c r="P1072" s="5"/>
      <c r="Q1072" s="5"/>
      <c r="R1072" s="5"/>
      <c r="S1072" s="5"/>
    </row>
    <row r="1073" spans="1:19" ht="14" x14ac:dyDescent="0.3">
      <c r="A1073" s="24"/>
      <c r="B1073" s="24"/>
      <c r="C1073" s="24"/>
      <c r="D1073" s="25"/>
      <c r="E1073" s="25"/>
      <c r="F1073" s="25"/>
      <c r="G1073" s="25"/>
      <c r="H1073" s="5"/>
      <c r="I1073" s="5"/>
      <c r="J1073" s="5"/>
      <c r="K1073" s="5"/>
      <c r="L1073" s="5"/>
      <c r="M1073" s="5"/>
      <c r="N1073" s="5"/>
      <c r="O1073" s="5"/>
      <c r="P1073" s="5"/>
      <c r="Q1073" s="5"/>
      <c r="R1073" s="5"/>
      <c r="S1073" s="5"/>
    </row>
    <row r="1074" spans="1:19" ht="14" x14ac:dyDescent="0.3">
      <c r="A1074" s="24"/>
      <c r="B1074" s="24"/>
      <c r="C1074" s="24"/>
      <c r="D1074" s="25"/>
      <c r="E1074" s="25"/>
      <c r="F1074" s="25"/>
      <c r="G1074" s="25"/>
      <c r="H1074" s="5"/>
      <c r="I1074" s="5"/>
      <c r="J1074" s="5"/>
      <c r="K1074" s="5"/>
      <c r="L1074" s="5"/>
      <c r="M1074" s="5"/>
      <c r="N1074" s="5"/>
      <c r="O1074" s="5"/>
      <c r="P1074" s="5"/>
      <c r="Q1074" s="5"/>
      <c r="R1074" s="5"/>
      <c r="S1074" s="5"/>
    </row>
    <row r="1075" spans="1:19" ht="14" x14ac:dyDescent="0.3">
      <c r="A1075" s="24"/>
      <c r="B1075" s="24"/>
      <c r="C1075" s="24"/>
      <c r="D1075" s="25"/>
      <c r="E1075" s="25"/>
      <c r="F1075" s="25"/>
      <c r="G1075" s="25"/>
      <c r="H1075" s="5"/>
      <c r="I1075" s="5"/>
      <c r="J1075" s="5"/>
      <c r="K1075" s="5"/>
      <c r="L1075" s="5"/>
      <c r="M1075" s="5"/>
      <c r="N1075" s="5"/>
      <c r="O1075" s="5"/>
      <c r="P1075" s="5"/>
      <c r="Q1075" s="5"/>
      <c r="R1075" s="5"/>
      <c r="S1075" s="5"/>
    </row>
    <row r="1076" spans="1:19" ht="14" x14ac:dyDescent="0.3">
      <c r="A1076" s="24"/>
      <c r="B1076" s="24"/>
      <c r="C1076" s="24"/>
      <c r="D1076" s="25"/>
      <c r="E1076" s="25"/>
      <c r="F1076" s="25"/>
      <c r="G1076" s="25"/>
      <c r="H1076" s="5"/>
      <c r="I1076" s="5"/>
      <c r="J1076" s="5"/>
      <c r="K1076" s="5"/>
      <c r="L1076" s="5"/>
      <c r="M1076" s="5"/>
      <c r="N1076" s="5"/>
      <c r="O1076" s="5"/>
      <c r="P1076" s="5"/>
      <c r="Q1076" s="5"/>
      <c r="R1076" s="5"/>
      <c r="S1076" s="5"/>
    </row>
    <row r="1077" spans="1:19" ht="14" x14ac:dyDescent="0.3">
      <c r="A1077" s="24"/>
      <c r="B1077" s="24"/>
      <c r="C1077" s="24"/>
      <c r="D1077" s="25"/>
      <c r="E1077" s="25"/>
      <c r="F1077" s="25"/>
      <c r="G1077" s="25"/>
      <c r="H1077" s="5"/>
      <c r="I1077" s="5"/>
      <c r="J1077" s="5"/>
      <c r="K1077" s="5"/>
      <c r="L1077" s="5"/>
      <c r="M1077" s="5"/>
      <c r="N1077" s="5"/>
      <c r="O1077" s="5"/>
      <c r="P1077" s="5"/>
      <c r="Q1077" s="5"/>
      <c r="R1077" s="5"/>
      <c r="S1077" s="5"/>
    </row>
    <row r="1078" spans="1:19" ht="14" x14ac:dyDescent="0.3">
      <c r="A1078" s="24"/>
      <c r="B1078" s="24"/>
      <c r="C1078" s="24"/>
      <c r="D1078" s="25"/>
      <c r="E1078" s="25"/>
      <c r="F1078" s="25"/>
      <c r="G1078" s="25"/>
      <c r="H1078" s="5"/>
      <c r="I1078" s="5"/>
      <c r="J1078" s="5"/>
      <c r="K1078" s="5"/>
      <c r="L1078" s="5"/>
      <c r="M1078" s="5"/>
      <c r="N1078" s="5"/>
      <c r="O1078" s="5"/>
      <c r="P1078" s="5"/>
      <c r="Q1078" s="5"/>
      <c r="R1078" s="5"/>
      <c r="S1078" s="5"/>
    </row>
    <row r="1079" spans="1:19" ht="14" x14ac:dyDescent="0.3">
      <c r="A1079" s="24"/>
      <c r="B1079" s="24"/>
      <c r="C1079" s="24"/>
      <c r="D1079" s="25"/>
      <c r="E1079" s="25"/>
      <c r="F1079" s="25"/>
      <c r="G1079" s="25"/>
      <c r="H1079" s="5"/>
      <c r="I1079" s="5"/>
      <c r="J1079" s="5"/>
      <c r="K1079" s="5"/>
      <c r="L1079" s="5"/>
      <c r="M1079" s="5"/>
      <c r="N1079" s="5"/>
      <c r="O1079" s="5"/>
      <c r="P1079" s="5"/>
      <c r="Q1079" s="5"/>
      <c r="R1079" s="5"/>
      <c r="S1079" s="5"/>
    </row>
    <row r="1080" spans="1:19" ht="14" x14ac:dyDescent="0.3">
      <c r="A1080" s="24"/>
      <c r="B1080" s="24"/>
      <c r="C1080" s="24"/>
      <c r="D1080" s="25"/>
      <c r="E1080" s="25"/>
      <c r="F1080" s="25"/>
      <c r="G1080" s="25"/>
      <c r="H1080" s="5"/>
      <c r="I1080" s="5"/>
      <c r="J1080" s="5"/>
      <c r="K1080" s="5"/>
      <c r="L1080" s="5"/>
      <c r="M1080" s="5"/>
      <c r="N1080" s="5"/>
      <c r="O1080" s="5"/>
      <c r="P1080" s="5"/>
      <c r="Q1080" s="5"/>
      <c r="R1080" s="5"/>
      <c r="S1080" s="5"/>
    </row>
    <row r="1081" spans="1:19" ht="14" x14ac:dyDescent="0.3">
      <c r="A1081" s="24"/>
      <c r="B1081" s="24"/>
      <c r="C1081" s="24"/>
      <c r="D1081" s="25"/>
      <c r="E1081" s="25"/>
      <c r="F1081" s="25"/>
      <c r="G1081" s="25"/>
      <c r="H1081" s="5"/>
      <c r="I1081" s="5"/>
      <c r="J1081" s="5"/>
      <c r="K1081" s="5"/>
      <c r="L1081" s="5"/>
      <c r="M1081" s="5"/>
      <c r="N1081" s="5"/>
      <c r="O1081" s="5"/>
      <c r="P1081" s="5"/>
      <c r="Q1081" s="5"/>
      <c r="R1081" s="5"/>
      <c r="S1081" s="5"/>
    </row>
    <row r="1082" spans="1:19" ht="14" x14ac:dyDescent="0.3">
      <c r="A1082" s="24"/>
      <c r="B1082" s="24"/>
      <c r="C1082" s="24"/>
      <c r="D1082" s="25"/>
      <c r="E1082" s="25"/>
      <c r="F1082" s="25"/>
      <c r="G1082" s="25"/>
      <c r="H1082" s="5"/>
      <c r="I1082" s="5"/>
      <c r="J1082" s="5"/>
      <c r="K1082" s="5"/>
      <c r="L1082" s="5"/>
      <c r="M1082" s="5"/>
      <c r="N1082" s="5"/>
      <c r="O1082" s="5"/>
      <c r="P1082" s="5"/>
      <c r="Q1082" s="5"/>
      <c r="R1082" s="5"/>
      <c r="S1082" s="5"/>
    </row>
    <row r="1083" spans="1:19" ht="14" x14ac:dyDescent="0.3">
      <c r="A1083" s="24"/>
      <c r="B1083" s="24"/>
      <c r="C1083" s="24"/>
      <c r="D1083" s="25"/>
      <c r="E1083" s="25"/>
      <c r="F1083" s="25"/>
      <c r="G1083" s="25"/>
      <c r="H1083" s="5"/>
      <c r="I1083" s="5"/>
      <c r="J1083" s="5"/>
      <c r="K1083" s="5"/>
      <c r="L1083" s="5"/>
      <c r="M1083" s="5"/>
      <c r="N1083" s="5"/>
      <c r="O1083" s="5"/>
      <c r="P1083" s="5"/>
      <c r="Q1083" s="5"/>
      <c r="R1083" s="5"/>
      <c r="S1083" s="5"/>
    </row>
    <row r="1084" spans="1:19" ht="14" x14ac:dyDescent="0.3">
      <c r="A1084" s="24"/>
      <c r="B1084" s="24"/>
      <c r="C1084" s="24"/>
      <c r="D1084" s="25"/>
      <c r="E1084" s="25"/>
      <c r="F1084" s="25"/>
      <c r="G1084" s="25"/>
      <c r="H1084" s="5"/>
      <c r="I1084" s="5"/>
      <c r="J1084" s="5"/>
      <c r="K1084" s="5"/>
      <c r="L1084" s="5"/>
      <c r="M1084" s="5"/>
      <c r="N1084" s="5"/>
      <c r="O1084" s="5"/>
      <c r="P1084" s="5"/>
      <c r="Q1084" s="5"/>
      <c r="R1084" s="5"/>
      <c r="S1084" s="5"/>
    </row>
    <row r="1085" spans="1:19" ht="14" x14ac:dyDescent="0.3">
      <c r="A1085" s="24"/>
      <c r="B1085" s="24"/>
      <c r="C1085" s="24"/>
      <c r="D1085" s="25"/>
      <c r="E1085" s="25"/>
      <c r="F1085" s="25"/>
      <c r="G1085" s="25"/>
      <c r="H1085" s="5"/>
      <c r="I1085" s="5"/>
      <c r="J1085" s="5"/>
      <c r="K1085" s="5"/>
      <c r="L1085" s="5"/>
      <c r="M1085" s="5"/>
      <c r="N1085" s="5"/>
      <c r="O1085" s="5"/>
      <c r="P1085" s="5"/>
      <c r="Q1085" s="5"/>
      <c r="R1085" s="5"/>
      <c r="S1085" s="5"/>
    </row>
    <row r="1086" spans="1:19" ht="14" x14ac:dyDescent="0.3">
      <c r="A1086" s="24"/>
      <c r="B1086" s="24"/>
      <c r="C1086" s="24"/>
      <c r="D1086" s="25"/>
      <c r="E1086" s="25"/>
      <c r="F1086" s="25"/>
      <c r="G1086" s="25"/>
      <c r="H1086" s="5"/>
      <c r="I1086" s="5"/>
      <c r="J1086" s="5"/>
      <c r="K1086" s="5"/>
      <c r="L1086" s="5"/>
      <c r="M1086" s="5"/>
      <c r="N1086" s="5"/>
      <c r="O1086" s="5"/>
      <c r="P1086" s="5"/>
      <c r="Q1086" s="5"/>
      <c r="R1086" s="5"/>
      <c r="S1086" s="5"/>
    </row>
    <row r="1087" spans="1:19" ht="14" x14ac:dyDescent="0.3">
      <c r="A1087" s="24"/>
      <c r="B1087" s="24"/>
      <c r="C1087" s="24"/>
      <c r="D1087" s="25"/>
      <c r="E1087" s="25"/>
      <c r="F1087" s="25"/>
      <c r="G1087" s="25"/>
      <c r="H1087" s="5"/>
      <c r="I1087" s="5"/>
      <c r="J1087" s="5"/>
      <c r="K1087" s="5"/>
      <c r="L1087" s="5"/>
      <c r="M1087" s="5"/>
      <c r="N1087" s="5"/>
      <c r="O1087" s="5"/>
      <c r="P1087" s="5"/>
      <c r="Q1087" s="5"/>
      <c r="R1087" s="5"/>
      <c r="S1087" s="5"/>
    </row>
    <row r="1088" spans="1:19" ht="14" x14ac:dyDescent="0.3">
      <c r="A1088" s="24"/>
      <c r="B1088" s="24"/>
      <c r="C1088" s="24"/>
      <c r="D1088" s="25"/>
      <c r="E1088" s="25"/>
      <c r="F1088" s="25"/>
      <c r="G1088" s="25"/>
      <c r="H1088" s="5"/>
      <c r="I1088" s="5"/>
      <c r="J1088" s="5"/>
      <c r="K1088" s="5"/>
      <c r="L1088" s="5"/>
      <c r="M1088" s="5"/>
      <c r="N1088" s="5"/>
      <c r="O1088" s="5"/>
      <c r="P1088" s="5"/>
      <c r="Q1088" s="5"/>
      <c r="R1088" s="5"/>
      <c r="S1088" s="5"/>
    </row>
    <row r="1089" spans="1:19" ht="14" x14ac:dyDescent="0.3">
      <c r="A1089" s="24"/>
      <c r="B1089" s="24"/>
      <c r="C1089" s="24"/>
      <c r="D1089" s="25"/>
      <c r="E1089" s="25"/>
      <c r="F1089" s="25"/>
      <c r="G1089" s="25"/>
      <c r="H1089" s="5"/>
      <c r="I1089" s="5"/>
      <c r="J1089" s="5"/>
      <c r="K1089" s="5"/>
      <c r="L1089" s="5"/>
      <c r="M1089" s="5"/>
      <c r="N1089" s="5"/>
      <c r="O1089" s="5"/>
      <c r="P1089" s="5"/>
      <c r="Q1089" s="5"/>
      <c r="R1089" s="5"/>
      <c r="S1089" s="5"/>
    </row>
    <row r="1090" spans="1:19" ht="14" x14ac:dyDescent="0.3">
      <c r="A1090" s="24"/>
      <c r="B1090" s="24"/>
      <c r="C1090" s="24"/>
      <c r="D1090" s="25"/>
      <c r="E1090" s="25"/>
      <c r="F1090" s="25"/>
      <c r="G1090" s="25"/>
      <c r="H1090" s="5"/>
      <c r="I1090" s="5"/>
      <c r="J1090" s="5"/>
      <c r="K1090" s="5"/>
      <c r="L1090" s="5"/>
      <c r="M1090" s="5"/>
      <c r="N1090" s="5"/>
      <c r="O1090" s="5"/>
      <c r="P1090" s="5"/>
      <c r="Q1090" s="5"/>
      <c r="R1090" s="5"/>
      <c r="S1090" s="5"/>
    </row>
    <row r="1091" spans="1:19" ht="14" x14ac:dyDescent="0.3">
      <c r="A1091" s="24"/>
      <c r="B1091" s="24"/>
      <c r="C1091" s="24"/>
      <c r="D1091" s="25"/>
      <c r="E1091" s="25"/>
      <c r="F1091" s="25"/>
      <c r="G1091" s="25"/>
      <c r="H1091" s="5"/>
      <c r="I1091" s="5"/>
      <c r="J1091" s="5"/>
      <c r="K1091" s="5"/>
      <c r="L1091" s="5"/>
      <c r="M1091" s="5"/>
      <c r="N1091" s="5"/>
      <c r="O1091" s="5"/>
      <c r="P1091" s="5"/>
      <c r="Q1091" s="5"/>
      <c r="R1091" s="5"/>
      <c r="S1091" s="5"/>
    </row>
    <row r="1092" spans="1:19" ht="14" x14ac:dyDescent="0.3">
      <c r="A1092" s="24"/>
      <c r="B1092" s="24"/>
      <c r="C1092" s="24"/>
      <c r="D1092" s="25"/>
      <c r="E1092" s="25"/>
      <c r="F1092" s="25"/>
      <c r="G1092" s="25"/>
      <c r="H1092" s="5"/>
      <c r="I1092" s="5"/>
      <c r="J1092" s="5"/>
      <c r="K1092" s="5"/>
      <c r="L1092" s="5"/>
      <c r="M1092" s="5"/>
      <c r="N1092" s="5"/>
      <c r="O1092" s="5"/>
      <c r="P1092" s="5"/>
      <c r="Q1092" s="5"/>
      <c r="R1092" s="5"/>
      <c r="S1092" s="5"/>
    </row>
    <row r="1093" spans="1:19" ht="14" x14ac:dyDescent="0.3">
      <c r="A1093" s="24"/>
      <c r="B1093" s="24"/>
      <c r="C1093" s="24"/>
      <c r="D1093" s="25"/>
      <c r="E1093" s="25"/>
      <c r="F1093" s="25"/>
      <c r="G1093" s="25"/>
      <c r="H1093" s="5"/>
      <c r="I1093" s="5"/>
      <c r="J1093" s="5"/>
      <c r="K1093" s="5"/>
      <c r="L1093" s="5"/>
      <c r="M1093" s="5"/>
      <c r="N1093" s="5"/>
      <c r="O1093" s="5"/>
      <c r="P1093" s="5"/>
      <c r="Q1093" s="5"/>
      <c r="R1093" s="5"/>
      <c r="S1093" s="5"/>
    </row>
    <row r="1094" spans="1:19" ht="14" x14ac:dyDescent="0.3">
      <c r="A1094" s="24"/>
      <c r="B1094" s="24"/>
      <c r="C1094" s="24"/>
      <c r="D1094" s="25"/>
      <c r="E1094" s="25"/>
      <c r="F1094" s="25"/>
      <c r="G1094" s="25"/>
      <c r="H1094" s="5"/>
      <c r="I1094" s="5"/>
      <c r="J1094" s="5"/>
      <c r="K1094" s="5"/>
      <c r="L1094" s="5"/>
      <c r="M1094" s="5"/>
      <c r="N1094" s="5"/>
      <c r="O1094" s="5"/>
      <c r="P1094" s="5"/>
      <c r="Q1094" s="5"/>
      <c r="R1094" s="5"/>
      <c r="S1094" s="5"/>
    </row>
    <row r="1095" spans="1:19" ht="14" x14ac:dyDescent="0.3">
      <c r="A1095" s="24"/>
      <c r="B1095" s="24"/>
      <c r="C1095" s="24"/>
      <c r="D1095" s="25"/>
      <c r="E1095" s="25"/>
      <c r="F1095" s="25"/>
      <c r="G1095" s="25"/>
      <c r="H1095" s="5"/>
      <c r="I1095" s="5"/>
      <c r="J1095" s="5"/>
      <c r="K1095" s="5"/>
      <c r="L1095" s="5"/>
      <c r="M1095" s="5"/>
      <c r="N1095" s="5"/>
      <c r="O1095" s="5"/>
      <c r="P1095" s="5"/>
      <c r="Q1095" s="5"/>
      <c r="R1095" s="5"/>
      <c r="S1095" s="5"/>
    </row>
    <row r="1096" spans="1:19" ht="14" x14ac:dyDescent="0.3">
      <c r="A1096" s="24"/>
      <c r="B1096" s="24"/>
      <c r="C1096" s="24"/>
      <c r="D1096" s="25"/>
      <c r="E1096" s="25"/>
      <c r="F1096" s="25"/>
      <c r="G1096" s="25"/>
      <c r="H1096" s="5"/>
      <c r="I1096" s="5"/>
      <c r="J1096" s="5"/>
      <c r="K1096" s="5"/>
      <c r="L1096" s="5"/>
      <c r="M1096" s="5"/>
      <c r="N1096" s="5"/>
      <c r="O1096" s="5"/>
      <c r="P1096" s="5"/>
      <c r="Q1096" s="5"/>
      <c r="R1096" s="5"/>
      <c r="S1096" s="5"/>
    </row>
    <row r="1097" spans="1:19" ht="14" x14ac:dyDescent="0.3">
      <c r="A1097" s="24"/>
      <c r="B1097" s="24"/>
      <c r="C1097" s="24"/>
      <c r="D1097" s="25"/>
      <c r="E1097" s="25"/>
      <c r="F1097" s="25"/>
      <c r="G1097" s="25"/>
      <c r="H1097" s="5"/>
      <c r="I1097" s="5"/>
      <c r="J1097" s="5"/>
      <c r="K1097" s="5"/>
      <c r="L1097" s="5"/>
      <c r="M1097" s="5"/>
      <c r="N1097" s="5"/>
      <c r="O1097" s="5"/>
      <c r="P1097" s="5"/>
      <c r="Q1097" s="5"/>
      <c r="R1097" s="5"/>
      <c r="S1097" s="5"/>
    </row>
    <row r="1098" spans="1:19" ht="14" x14ac:dyDescent="0.3">
      <c r="A1098" s="24"/>
      <c r="B1098" s="24"/>
      <c r="C1098" s="24"/>
      <c r="D1098" s="25"/>
      <c r="E1098" s="25"/>
      <c r="F1098" s="25"/>
      <c r="G1098" s="25"/>
      <c r="H1098" s="5"/>
      <c r="I1098" s="5"/>
      <c r="J1098" s="5"/>
      <c r="K1098" s="5"/>
      <c r="L1098" s="5"/>
      <c r="M1098" s="5"/>
      <c r="N1098" s="5"/>
      <c r="O1098" s="5"/>
      <c r="P1098" s="5"/>
      <c r="Q1098" s="5"/>
      <c r="R1098" s="5"/>
      <c r="S1098" s="5"/>
    </row>
    <row r="1099" spans="1:19" ht="14" x14ac:dyDescent="0.3">
      <c r="A1099" s="24"/>
      <c r="B1099" s="24"/>
      <c r="C1099" s="24"/>
      <c r="D1099" s="25"/>
      <c r="E1099" s="25"/>
      <c r="F1099" s="25"/>
      <c r="G1099" s="25"/>
      <c r="H1099" s="5"/>
      <c r="I1099" s="5"/>
      <c r="J1099" s="5"/>
      <c r="K1099" s="5"/>
      <c r="L1099" s="5"/>
      <c r="M1099" s="5"/>
      <c r="N1099" s="5"/>
      <c r="O1099" s="5"/>
      <c r="P1099" s="5"/>
      <c r="Q1099" s="5"/>
      <c r="R1099" s="5"/>
      <c r="S1099" s="5"/>
    </row>
    <row r="1100" spans="1:19" ht="14" x14ac:dyDescent="0.3">
      <c r="A1100" s="24"/>
      <c r="B1100" s="24"/>
      <c r="C1100" s="24"/>
      <c r="D1100" s="25"/>
      <c r="E1100" s="25"/>
      <c r="F1100" s="25"/>
      <c r="G1100" s="25"/>
      <c r="H1100" s="5"/>
      <c r="I1100" s="5"/>
      <c r="J1100" s="5"/>
      <c r="K1100" s="5"/>
      <c r="L1100" s="5"/>
      <c r="M1100" s="5"/>
      <c r="N1100" s="5"/>
      <c r="O1100" s="5"/>
      <c r="P1100" s="5"/>
      <c r="Q1100" s="5"/>
      <c r="R1100" s="5"/>
      <c r="S1100" s="5"/>
    </row>
    <row r="1101" spans="1:19" ht="14" x14ac:dyDescent="0.3">
      <c r="A1101" s="24"/>
      <c r="B1101" s="24"/>
      <c r="C1101" s="24"/>
      <c r="D1101" s="25"/>
      <c r="E1101" s="25"/>
      <c r="F1101" s="25"/>
      <c r="G1101" s="25"/>
      <c r="H1101" s="5"/>
      <c r="I1101" s="5"/>
      <c r="J1101" s="5"/>
      <c r="K1101" s="5"/>
      <c r="L1101" s="5"/>
      <c r="M1101" s="5"/>
      <c r="N1101" s="5"/>
      <c r="O1101" s="5"/>
      <c r="P1101" s="5"/>
      <c r="Q1101" s="5"/>
      <c r="R1101" s="5"/>
      <c r="S1101" s="5"/>
    </row>
    <row r="1102" spans="1:19" ht="14" x14ac:dyDescent="0.3">
      <c r="A1102" s="24"/>
      <c r="B1102" s="24"/>
      <c r="C1102" s="24"/>
      <c r="D1102" s="25"/>
      <c r="E1102" s="25"/>
      <c r="F1102" s="25"/>
      <c r="G1102" s="25"/>
      <c r="H1102" s="5"/>
      <c r="I1102" s="5"/>
      <c r="J1102" s="5"/>
      <c r="K1102" s="5"/>
      <c r="L1102" s="5"/>
      <c r="M1102" s="5"/>
      <c r="N1102" s="5"/>
      <c r="O1102" s="5"/>
      <c r="P1102" s="5"/>
      <c r="Q1102" s="5"/>
      <c r="R1102" s="5"/>
      <c r="S1102" s="5"/>
    </row>
    <row r="1103" spans="1:19" ht="14" x14ac:dyDescent="0.3">
      <c r="A1103" s="24"/>
      <c r="B1103" s="24"/>
      <c r="C1103" s="24"/>
      <c r="D1103" s="25"/>
      <c r="E1103" s="25"/>
      <c r="F1103" s="25"/>
      <c r="G1103" s="25"/>
      <c r="H1103" s="5"/>
      <c r="I1103" s="5"/>
      <c r="J1103" s="5"/>
      <c r="K1103" s="5"/>
      <c r="L1103" s="5"/>
      <c r="M1103" s="5"/>
      <c r="N1103" s="5"/>
      <c r="O1103" s="5"/>
      <c r="P1103" s="5"/>
      <c r="Q1103" s="5"/>
      <c r="R1103" s="5"/>
      <c r="S1103" s="5"/>
    </row>
    <row r="1104" spans="1:19" ht="14" x14ac:dyDescent="0.3">
      <c r="A1104" s="24"/>
      <c r="B1104" s="24"/>
      <c r="C1104" s="24"/>
      <c r="D1104" s="25"/>
      <c r="E1104" s="25"/>
      <c r="F1104" s="25"/>
      <c r="G1104" s="25"/>
      <c r="H1104" s="5"/>
      <c r="I1104" s="5"/>
      <c r="J1104" s="5"/>
      <c r="K1104" s="5"/>
      <c r="L1104" s="5"/>
      <c r="M1104" s="5"/>
      <c r="N1104" s="5"/>
      <c r="O1104" s="5"/>
      <c r="P1104" s="5"/>
      <c r="Q1104" s="5"/>
      <c r="R1104" s="5"/>
      <c r="S1104" s="5"/>
    </row>
    <row r="1105" spans="1:19" ht="14" x14ac:dyDescent="0.3">
      <c r="A1105" s="24"/>
      <c r="B1105" s="24"/>
      <c r="C1105" s="24"/>
      <c r="D1105" s="25"/>
      <c r="E1105" s="25"/>
      <c r="F1105" s="25"/>
      <c r="G1105" s="25"/>
      <c r="H1105" s="5"/>
      <c r="I1105" s="5"/>
      <c r="J1105" s="5"/>
      <c r="K1105" s="5"/>
      <c r="L1105" s="5"/>
      <c r="M1105" s="5"/>
      <c r="N1105" s="5"/>
      <c r="O1105" s="5"/>
      <c r="P1105" s="5"/>
      <c r="Q1105" s="5"/>
      <c r="R1105" s="5"/>
      <c r="S1105" s="5"/>
    </row>
    <row r="1106" spans="1:19" ht="14" x14ac:dyDescent="0.3">
      <c r="A1106" s="24"/>
      <c r="B1106" s="24"/>
      <c r="C1106" s="24"/>
      <c r="D1106" s="25"/>
      <c r="E1106" s="25"/>
      <c r="F1106" s="25"/>
      <c r="G1106" s="25"/>
      <c r="H1106" s="5"/>
      <c r="I1106" s="5"/>
      <c r="J1106" s="5"/>
      <c r="K1106" s="5"/>
      <c r="L1106" s="5"/>
      <c r="M1106" s="5"/>
      <c r="N1106" s="5"/>
      <c r="O1106" s="5"/>
      <c r="P1106" s="5"/>
      <c r="Q1106" s="5"/>
      <c r="R1106" s="5"/>
      <c r="S1106" s="5"/>
    </row>
    <row r="1107" spans="1:19" ht="14" x14ac:dyDescent="0.3">
      <c r="A1107" s="24"/>
      <c r="B1107" s="24"/>
      <c r="C1107" s="24"/>
      <c r="D1107" s="25"/>
      <c r="E1107" s="25"/>
      <c r="F1107" s="25"/>
      <c r="G1107" s="25"/>
      <c r="H1107" s="5"/>
      <c r="I1107" s="5"/>
      <c r="J1107" s="5"/>
      <c r="K1107" s="5"/>
      <c r="L1107" s="5"/>
      <c r="M1107" s="5"/>
      <c r="N1107" s="5"/>
      <c r="O1107" s="5"/>
      <c r="P1107" s="5"/>
      <c r="Q1107" s="5"/>
      <c r="R1107" s="5"/>
      <c r="S1107" s="5"/>
    </row>
    <row r="1108" spans="1:19" ht="14" x14ac:dyDescent="0.3">
      <c r="A1108" s="24"/>
      <c r="B1108" s="24"/>
      <c r="C1108" s="24"/>
      <c r="D1108" s="25"/>
      <c r="E1108" s="25"/>
      <c r="F1108" s="25"/>
      <c r="G1108" s="25"/>
      <c r="H1108" s="5"/>
      <c r="I1108" s="5"/>
      <c r="J1108" s="5"/>
      <c r="K1108" s="5"/>
      <c r="L1108" s="5"/>
      <c r="M1108" s="5"/>
      <c r="N1108" s="5"/>
      <c r="O1108" s="5"/>
      <c r="P1108" s="5"/>
      <c r="Q1108" s="5"/>
      <c r="R1108" s="5"/>
      <c r="S1108" s="5"/>
    </row>
    <row r="1109" spans="1:19" ht="14" x14ac:dyDescent="0.3">
      <c r="A1109" s="24"/>
      <c r="B1109" s="24"/>
      <c r="C1109" s="24"/>
      <c r="D1109" s="25"/>
      <c r="E1109" s="25"/>
      <c r="F1109" s="25"/>
      <c r="G1109" s="25"/>
      <c r="H1109" s="5"/>
      <c r="I1109" s="5"/>
      <c r="J1109" s="5"/>
      <c r="K1109" s="5"/>
      <c r="L1109" s="5"/>
      <c r="M1109" s="5"/>
      <c r="N1109" s="5"/>
      <c r="O1109" s="5"/>
      <c r="P1109" s="5"/>
      <c r="Q1109" s="5"/>
      <c r="R1109" s="5"/>
      <c r="S1109" s="5"/>
    </row>
    <row r="1110" spans="1:19" ht="14" x14ac:dyDescent="0.3">
      <c r="A1110" s="24"/>
      <c r="B1110" s="24"/>
      <c r="C1110" s="24"/>
      <c r="D1110" s="25"/>
      <c r="E1110" s="25"/>
      <c r="F1110" s="25"/>
      <c r="G1110" s="25"/>
      <c r="H1110" s="5"/>
      <c r="I1110" s="5"/>
      <c r="J1110" s="5"/>
      <c r="K1110" s="5"/>
      <c r="L1110" s="5"/>
      <c r="M1110" s="5"/>
      <c r="N1110" s="5"/>
      <c r="O1110" s="5"/>
      <c r="P1110" s="5"/>
      <c r="Q1110" s="5"/>
      <c r="R1110" s="5"/>
      <c r="S1110" s="5"/>
    </row>
    <row r="1111" spans="1:19" ht="14" x14ac:dyDescent="0.3">
      <c r="A1111" s="24"/>
      <c r="B1111" s="24"/>
      <c r="C1111" s="24"/>
      <c r="D1111" s="25"/>
      <c r="E1111" s="25"/>
      <c r="F1111" s="25"/>
      <c r="G1111" s="25"/>
      <c r="H1111" s="5"/>
      <c r="I1111" s="5"/>
      <c r="J1111" s="5"/>
      <c r="K1111" s="5"/>
      <c r="L1111" s="5"/>
      <c r="M1111" s="5"/>
      <c r="N1111" s="5"/>
      <c r="O1111" s="5"/>
      <c r="P1111" s="5"/>
      <c r="Q1111" s="5"/>
      <c r="R1111" s="5"/>
      <c r="S1111" s="5"/>
    </row>
    <row r="1112" spans="1:19" ht="14" x14ac:dyDescent="0.3">
      <c r="A1112" s="24"/>
      <c r="B1112" s="24"/>
      <c r="C1112" s="24"/>
      <c r="D1112" s="25"/>
      <c r="E1112" s="25"/>
      <c r="F1112" s="25"/>
      <c r="G1112" s="25"/>
      <c r="H1112" s="5"/>
      <c r="I1112" s="5"/>
      <c r="J1112" s="5"/>
      <c r="K1112" s="5"/>
      <c r="L1112" s="5"/>
      <c r="M1112" s="5"/>
      <c r="N1112" s="5"/>
      <c r="O1112" s="5"/>
      <c r="P1112" s="5"/>
      <c r="Q1112" s="5"/>
      <c r="R1112" s="5"/>
      <c r="S1112" s="5"/>
    </row>
    <row r="1113" spans="1:19" ht="14" x14ac:dyDescent="0.3">
      <c r="A1113" s="24"/>
      <c r="B1113" s="24"/>
      <c r="C1113" s="24"/>
      <c r="D1113" s="25"/>
      <c r="E1113" s="25"/>
      <c r="F1113" s="25"/>
      <c r="G1113" s="25"/>
      <c r="H1113" s="5"/>
      <c r="I1113" s="5"/>
      <c r="J1113" s="5"/>
      <c r="K1113" s="5"/>
      <c r="L1113" s="5"/>
      <c r="M1113" s="5"/>
      <c r="N1113" s="5"/>
      <c r="O1113" s="5"/>
      <c r="P1113" s="5"/>
      <c r="Q1113" s="5"/>
      <c r="R1113" s="5"/>
      <c r="S1113" s="5"/>
    </row>
    <row r="1114" spans="1:19" ht="14" x14ac:dyDescent="0.3">
      <c r="A1114" s="24"/>
      <c r="B1114" s="24"/>
      <c r="C1114" s="24"/>
      <c r="D1114" s="25"/>
      <c r="E1114" s="25"/>
      <c r="F1114" s="25"/>
      <c r="G1114" s="25"/>
      <c r="H1114" s="5"/>
      <c r="I1114" s="5"/>
      <c r="J1114" s="5"/>
      <c r="K1114" s="5"/>
      <c r="L1114" s="5"/>
      <c r="M1114" s="5"/>
      <c r="N1114" s="5"/>
      <c r="O1114" s="5"/>
      <c r="P1114" s="5"/>
      <c r="Q1114" s="5"/>
      <c r="R1114" s="5"/>
      <c r="S1114" s="5"/>
    </row>
    <row r="1115" spans="1:19" ht="14" x14ac:dyDescent="0.3">
      <c r="A1115" s="24"/>
      <c r="B1115" s="24"/>
      <c r="C1115" s="24"/>
      <c r="D1115" s="25"/>
      <c r="E1115" s="25"/>
      <c r="F1115" s="25"/>
      <c r="G1115" s="25"/>
      <c r="H1115" s="5"/>
      <c r="I1115" s="5"/>
      <c r="J1115" s="5"/>
      <c r="K1115" s="5"/>
      <c r="L1115" s="5"/>
      <c r="M1115" s="5"/>
      <c r="N1115" s="5"/>
      <c r="O1115" s="5"/>
      <c r="P1115" s="5"/>
      <c r="Q1115" s="5"/>
      <c r="R1115" s="5"/>
      <c r="S1115" s="5"/>
    </row>
    <row r="1116" spans="1:19" ht="14" x14ac:dyDescent="0.3">
      <c r="A1116" s="24"/>
      <c r="B1116" s="24"/>
      <c r="C1116" s="24"/>
      <c r="D1116" s="25"/>
      <c r="E1116" s="25"/>
      <c r="F1116" s="25"/>
      <c r="G1116" s="25"/>
      <c r="H1116" s="5"/>
      <c r="I1116" s="5"/>
      <c r="J1116" s="5"/>
      <c r="K1116" s="5"/>
      <c r="L1116" s="5"/>
      <c r="M1116" s="5"/>
      <c r="N1116" s="5"/>
      <c r="O1116" s="5"/>
      <c r="P1116" s="5"/>
      <c r="Q1116" s="5"/>
      <c r="R1116" s="5"/>
      <c r="S1116" s="5"/>
    </row>
    <row r="1117" spans="1:19" ht="14" x14ac:dyDescent="0.3">
      <c r="A1117" s="24"/>
      <c r="B1117" s="24"/>
      <c r="C1117" s="24"/>
      <c r="D1117" s="25"/>
      <c r="E1117" s="25"/>
      <c r="F1117" s="25"/>
      <c r="G1117" s="25"/>
      <c r="H1117" s="5"/>
      <c r="I1117" s="5"/>
      <c r="J1117" s="5"/>
      <c r="K1117" s="5"/>
      <c r="L1117" s="5"/>
      <c r="M1117" s="5"/>
      <c r="N1117" s="5"/>
      <c r="O1117" s="5"/>
      <c r="P1117" s="5"/>
      <c r="Q1117" s="5"/>
      <c r="R1117" s="5"/>
      <c r="S1117" s="5"/>
    </row>
    <row r="1118" spans="1:19" ht="14" x14ac:dyDescent="0.3">
      <c r="A1118" s="24"/>
      <c r="B1118" s="24"/>
      <c r="C1118" s="24"/>
      <c r="D1118" s="25"/>
      <c r="E1118" s="25"/>
      <c r="F1118" s="25"/>
      <c r="G1118" s="25"/>
      <c r="H1118" s="5"/>
      <c r="I1118" s="5"/>
      <c r="J1118" s="5"/>
      <c r="K1118" s="5"/>
      <c r="L1118" s="5"/>
      <c r="M1118" s="5"/>
      <c r="N1118" s="5"/>
      <c r="O1118" s="5"/>
      <c r="P1118" s="5"/>
      <c r="Q1118" s="5"/>
      <c r="R1118" s="5"/>
      <c r="S1118" s="5"/>
    </row>
    <row r="1119" spans="1:19" ht="14" x14ac:dyDescent="0.3">
      <c r="A1119" s="24"/>
      <c r="B1119" s="24"/>
      <c r="C1119" s="24"/>
      <c r="D1119" s="25"/>
      <c r="E1119" s="25"/>
      <c r="F1119" s="25"/>
      <c r="G1119" s="25"/>
      <c r="H1119" s="5"/>
      <c r="I1119" s="5"/>
      <c r="J1119" s="5"/>
      <c r="K1119" s="5"/>
      <c r="L1119" s="5"/>
      <c r="M1119" s="5"/>
      <c r="N1119" s="5"/>
      <c r="O1119" s="5"/>
      <c r="P1119" s="5"/>
      <c r="Q1119" s="5"/>
      <c r="R1119" s="5"/>
      <c r="S1119" s="5"/>
    </row>
    <row r="1120" spans="1:19" ht="14" x14ac:dyDescent="0.3">
      <c r="A1120" s="24"/>
      <c r="B1120" s="24"/>
      <c r="C1120" s="24"/>
      <c r="D1120" s="25"/>
      <c r="E1120" s="25"/>
      <c r="F1120" s="25"/>
      <c r="G1120" s="25"/>
      <c r="H1120" s="5"/>
      <c r="I1120" s="5"/>
      <c r="J1120" s="5"/>
      <c r="K1120" s="5"/>
      <c r="L1120" s="5"/>
      <c r="M1120" s="5"/>
      <c r="N1120" s="5"/>
      <c r="O1120" s="5"/>
      <c r="P1120" s="5"/>
      <c r="Q1120" s="5"/>
      <c r="R1120" s="5"/>
      <c r="S1120" s="5"/>
    </row>
    <row r="1121" spans="1:19" ht="14" x14ac:dyDescent="0.3">
      <c r="A1121" s="24"/>
      <c r="B1121" s="24"/>
      <c r="C1121" s="24"/>
      <c r="D1121" s="25"/>
      <c r="E1121" s="25"/>
      <c r="F1121" s="25"/>
      <c r="G1121" s="25"/>
      <c r="H1121" s="5"/>
      <c r="I1121" s="5"/>
      <c r="J1121" s="5"/>
      <c r="K1121" s="5"/>
      <c r="L1121" s="5"/>
      <c r="M1121" s="5"/>
      <c r="N1121" s="5"/>
      <c r="O1121" s="5"/>
      <c r="P1121" s="5"/>
      <c r="Q1121" s="5"/>
      <c r="R1121" s="5"/>
      <c r="S1121" s="5"/>
    </row>
    <row r="1122" spans="1:19" ht="14" x14ac:dyDescent="0.3">
      <c r="A1122" s="24"/>
      <c r="B1122" s="24"/>
      <c r="C1122" s="24"/>
      <c r="D1122" s="25"/>
      <c r="E1122" s="25"/>
      <c r="F1122" s="25"/>
      <c r="G1122" s="25"/>
      <c r="H1122" s="5"/>
      <c r="I1122" s="5"/>
      <c r="J1122" s="5"/>
      <c r="K1122" s="5"/>
      <c r="L1122" s="5"/>
      <c r="M1122" s="5"/>
      <c r="N1122" s="5"/>
      <c r="O1122" s="5"/>
      <c r="P1122" s="5"/>
      <c r="Q1122" s="5"/>
      <c r="R1122" s="5"/>
      <c r="S1122" s="5"/>
    </row>
    <row r="1123" spans="1:19" ht="14" x14ac:dyDescent="0.3">
      <c r="A1123" s="24"/>
      <c r="B1123" s="24"/>
      <c r="C1123" s="24"/>
      <c r="D1123" s="25"/>
      <c r="E1123" s="25"/>
      <c r="F1123" s="25"/>
      <c r="G1123" s="25"/>
      <c r="H1123" s="5"/>
      <c r="I1123" s="5"/>
      <c r="J1123" s="5"/>
      <c r="K1123" s="5"/>
      <c r="L1123" s="5"/>
      <c r="M1123" s="5"/>
      <c r="N1123" s="5"/>
      <c r="O1123" s="5"/>
      <c r="P1123" s="5"/>
      <c r="Q1123" s="5"/>
      <c r="R1123" s="5"/>
      <c r="S1123" s="5"/>
    </row>
    <row r="1124" spans="1:19" ht="14" x14ac:dyDescent="0.3">
      <c r="A1124" s="24"/>
      <c r="B1124" s="24"/>
      <c r="C1124" s="24"/>
      <c r="D1124" s="25"/>
      <c r="E1124" s="25"/>
      <c r="F1124" s="25"/>
      <c r="G1124" s="25"/>
      <c r="H1124" s="5"/>
      <c r="I1124" s="5"/>
      <c r="J1124" s="5"/>
      <c r="K1124" s="5"/>
      <c r="L1124" s="5"/>
      <c r="M1124" s="5"/>
      <c r="N1124" s="5"/>
      <c r="O1124" s="5"/>
      <c r="P1124" s="5"/>
      <c r="Q1124" s="5"/>
      <c r="R1124" s="5"/>
      <c r="S1124" s="5"/>
    </row>
    <row r="1125" spans="1:19" ht="14" x14ac:dyDescent="0.3">
      <c r="A1125" s="24"/>
      <c r="B1125" s="24"/>
      <c r="C1125" s="24"/>
      <c r="D1125" s="25"/>
      <c r="E1125" s="25"/>
      <c r="F1125" s="25"/>
      <c r="G1125" s="25"/>
      <c r="H1125" s="5"/>
      <c r="I1125" s="5"/>
      <c r="J1125" s="5"/>
      <c r="K1125" s="5"/>
      <c r="L1125" s="5"/>
      <c r="M1125" s="5"/>
      <c r="N1125" s="5"/>
      <c r="O1125" s="5"/>
      <c r="P1125" s="5"/>
      <c r="Q1125" s="5"/>
      <c r="R1125" s="5"/>
      <c r="S1125" s="5"/>
    </row>
    <row r="1126" spans="1:19" ht="14" x14ac:dyDescent="0.3">
      <c r="A1126" s="24"/>
      <c r="B1126" s="24"/>
      <c r="C1126" s="24"/>
      <c r="D1126" s="25"/>
      <c r="E1126" s="25"/>
      <c r="F1126" s="25"/>
      <c r="G1126" s="25"/>
      <c r="H1126" s="5"/>
      <c r="I1126" s="5"/>
      <c r="J1126" s="5"/>
      <c r="K1126" s="5"/>
      <c r="L1126" s="5"/>
      <c r="M1126" s="5"/>
      <c r="N1126" s="5"/>
      <c r="O1126" s="5"/>
      <c r="P1126" s="5"/>
      <c r="Q1126" s="5"/>
      <c r="R1126" s="5"/>
      <c r="S1126" s="5"/>
    </row>
    <row r="1127" spans="1:19" ht="14" x14ac:dyDescent="0.3">
      <c r="A1127" s="24"/>
      <c r="B1127" s="24"/>
      <c r="C1127" s="24"/>
      <c r="D1127" s="25"/>
      <c r="E1127" s="25"/>
      <c r="F1127" s="25"/>
      <c r="G1127" s="25"/>
      <c r="H1127" s="5"/>
      <c r="I1127" s="5"/>
      <c r="J1127" s="5"/>
      <c r="K1127" s="5"/>
      <c r="L1127" s="5"/>
      <c r="M1127" s="5"/>
      <c r="N1127" s="5"/>
      <c r="O1127" s="5"/>
      <c r="P1127" s="5"/>
      <c r="Q1127" s="5"/>
      <c r="R1127" s="5"/>
      <c r="S1127" s="5"/>
    </row>
    <row r="1128" spans="1:19" ht="14" x14ac:dyDescent="0.3">
      <c r="A1128" s="24"/>
      <c r="B1128" s="24"/>
      <c r="C1128" s="24"/>
      <c r="D1128" s="25"/>
      <c r="E1128" s="25"/>
      <c r="F1128" s="25"/>
      <c r="G1128" s="25"/>
      <c r="H1128" s="5"/>
      <c r="I1128" s="5"/>
      <c r="J1128" s="5"/>
      <c r="K1128" s="5"/>
      <c r="L1128" s="5"/>
      <c r="M1128" s="5"/>
      <c r="N1128" s="5"/>
      <c r="O1128" s="5"/>
      <c r="P1128" s="5"/>
      <c r="Q1128" s="5"/>
      <c r="R1128" s="5"/>
      <c r="S1128" s="5"/>
    </row>
    <row r="1129" spans="1:19" ht="14" x14ac:dyDescent="0.3">
      <c r="A1129" s="24"/>
      <c r="B1129" s="24"/>
      <c r="C1129" s="24"/>
      <c r="D1129" s="25"/>
      <c r="E1129" s="25"/>
      <c r="F1129" s="25"/>
      <c r="G1129" s="25"/>
      <c r="H1129" s="5"/>
      <c r="I1129" s="5"/>
      <c r="J1129" s="5"/>
      <c r="K1129" s="5"/>
      <c r="L1129" s="5"/>
      <c r="M1129" s="5"/>
      <c r="N1129" s="5"/>
      <c r="O1129" s="5"/>
      <c r="P1129" s="5"/>
      <c r="Q1129" s="5"/>
      <c r="R1129" s="5"/>
      <c r="S1129" s="5"/>
    </row>
    <row r="1130" spans="1:19" ht="14" x14ac:dyDescent="0.3">
      <c r="A1130" s="24"/>
      <c r="B1130" s="24"/>
      <c r="C1130" s="24"/>
      <c r="D1130" s="25"/>
      <c r="E1130" s="25"/>
      <c r="F1130" s="25"/>
      <c r="G1130" s="25"/>
      <c r="H1130" s="5"/>
      <c r="I1130" s="5"/>
      <c r="J1130" s="5"/>
      <c r="K1130" s="5"/>
      <c r="L1130" s="5"/>
      <c r="M1130" s="5"/>
      <c r="N1130" s="5"/>
      <c r="O1130" s="5"/>
      <c r="P1130" s="5"/>
      <c r="Q1130" s="5"/>
      <c r="R1130" s="5"/>
      <c r="S1130" s="5"/>
    </row>
    <row r="1131" spans="1:19" ht="14" x14ac:dyDescent="0.3">
      <c r="A1131" s="24"/>
      <c r="B1131" s="24"/>
      <c r="C1131" s="24"/>
      <c r="D1131" s="25"/>
      <c r="E1131" s="25"/>
      <c r="F1131" s="25"/>
      <c r="G1131" s="25"/>
      <c r="H1131" s="5"/>
      <c r="I1131" s="5"/>
      <c r="J1131" s="5"/>
      <c r="K1131" s="5"/>
      <c r="L1131" s="5"/>
      <c r="M1131" s="5"/>
      <c r="N1131" s="5"/>
      <c r="O1131" s="5"/>
      <c r="P1131" s="5"/>
      <c r="Q1131" s="5"/>
      <c r="R1131" s="5"/>
      <c r="S1131" s="5"/>
    </row>
    <row r="1132" spans="1:19" ht="14" x14ac:dyDescent="0.3">
      <c r="A1132" s="24"/>
      <c r="B1132" s="24"/>
      <c r="C1132" s="24"/>
      <c r="D1132" s="25"/>
      <c r="E1132" s="25"/>
      <c r="F1132" s="25"/>
      <c r="G1132" s="25"/>
      <c r="H1132" s="5"/>
      <c r="I1132" s="5"/>
      <c r="J1132" s="5"/>
      <c r="K1132" s="5"/>
      <c r="L1132" s="5"/>
      <c r="M1132" s="5"/>
      <c r="N1132" s="5"/>
      <c r="O1132" s="5"/>
      <c r="P1132" s="5"/>
      <c r="Q1132" s="5"/>
      <c r="R1132" s="5"/>
      <c r="S1132" s="5"/>
    </row>
    <row r="1133" spans="1:19" ht="14" x14ac:dyDescent="0.3">
      <c r="A1133" s="24"/>
      <c r="B1133" s="24"/>
      <c r="C1133" s="24"/>
      <c r="D1133" s="25"/>
      <c r="E1133" s="25"/>
      <c r="F1133" s="25"/>
      <c r="G1133" s="25"/>
      <c r="H1133" s="5"/>
      <c r="I1133" s="5"/>
      <c r="J1133" s="5"/>
      <c r="K1133" s="5"/>
      <c r="L1133" s="5"/>
      <c r="M1133" s="5"/>
      <c r="N1133" s="5"/>
      <c r="O1133" s="5"/>
      <c r="P1133" s="5"/>
      <c r="Q1133" s="5"/>
      <c r="R1133" s="5"/>
      <c r="S1133" s="5"/>
    </row>
    <row r="1134" spans="1:19" ht="14" x14ac:dyDescent="0.3">
      <c r="A1134" s="24"/>
      <c r="B1134" s="24"/>
      <c r="C1134" s="24"/>
      <c r="D1134" s="25"/>
      <c r="E1134" s="25"/>
      <c r="F1134" s="25"/>
      <c r="G1134" s="25"/>
      <c r="H1134" s="5"/>
      <c r="I1134" s="5"/>
      <c r="J1134" s="5"/>
      <c r="K1134" s="5"/>
      <c r="L1134" s="5"/>
      <c r="M1134" s="5"/>
      <c r="N1134" s="5"/>
      <c r="O1134" s="5"/>
      <c r="P1134" s="5"/>
      <c r="Q1134" s="5"/>
      <c r="R1134" s="5"/>
      <c r="S1134" s="5"/>
    </row>
    <row r="1135" spans="1:19" ht="14" x14ac:dyDescent="0.3">
      <c r="A1135" s="24"/>
      <c r="B1135" s="24"/>
      <c r="C1135" s="24"/>
      <c r="D1135" s="25"/>
      <c r="E1135" s="25"/>
      <c r="F1135" s="25"/>
      <c r="G1135" s="25"/>
      <c r="H1135" s="5"/>
      <c r="I1135" s="5"/>
      <c r="J1135" s="5"/>
      <c r="K1135" s="5"/>
      <c r="L1135" s="5"/>
      <c r="M1135" s="5"/>
      <c r="N1135" s="5"/>
      <c r="O1135" s="5"/>
      <c r="P1135" s="5"/>
      <c r="Q1135" s="5"/>
      <c r="R1135" s="5"/>
      <c r="S1135" s="5"/>
    </row>
    <row r="1136" spans="1:19" ht="14" x14ac:dyDescent="0.3">
      <c r="A1136" s="24"/>
      <c r="B1136" s="24"/>
      <c r="C1136" s="24"/>
      <c r="D1136" s="25"/>
      <c r="E1136" s="25"/>
      <c r="F1136" s="25"/>
      <c r="G1136" s="25"/>
      <c r="H1136" s="5"/>
      <c r="I1136" s="5"/>
      <c r="J1136" s="5"/>
      <c r="K1136" s="5"/>
      <c r="L1136" s="5"/>
      <c r="M1136" s="5"/>
      <c r="N1136" s="5"/>
      <c r="O1136" s="5"/>
      <c r="P1136" s="5"/>
      <c r="Q1136" s="5"/>
      <c r="R1136" s="5"/>
      <c r="S1136" s="5"/>
    </row>
    <row r="1137" spans="1:19" ht="14" x14ac:dyDescent="0.3">
      <c r="A1137" s="24"/>
      <c r="B1137" s="24"/>
      <c r="C1137" s="24"/>
      <c r="D1137" s="25"/>
      <c r="E1137" s="25"/>
      <c r="F1137" s="25"/>
      <c r="G1137" s="25"/>
      <c r="H1137" s="5"/>
      <c r="I1137" s="5"/>
      <c r="J1137" s="5"/>
      <c r="K1137" s="5"/>
      <c r="L1137" s="5"/>
      <c r="M1137" s="5"/>
      <c r="N1137" s="5"/>
      <c r="O1137" s="5"/>
      <c r="P1137" s="5"/>
      <c r="Q1137" s="5"/>
      <c r="R1137" s="5"/>
      <c r="S1137" s="5"/>
    </row>
    <row r="1138" spans="1:19" ht="14" x14ac:dyDescent="0.3">
      <c r="A1138" s="24"/>
      <c r="B1138" s="24"/>
      <c r="C1138" s="24"/>
      <c r="D1138" s="25"/>
      <c r="E1138" s="25"/>
      <c r="F1138" s="25"/>
      <c r="G1138" s="25"/>
      <c r="H1138" s="5"/>
      <c r="I1138" s="5"/>
      <c r="J1138" s="5"/>
      <c r="K1138" s="5"/>
      <c r="L1138" s="5"/>
      <c r="M1138" s="5"/>
      <c r="N1138" s="5"/>
      <c r="O1138" s="5"/>
      <c r="P1138" s="5"/>
      <c r="Q1138" s="5"/>
      <c r="R1138" s="5"/>
      <c r="S1138" s="5"/>
    </row>
    <row r="1139" spans="1:19" ht="14" x14ac:dyDescent="0.3">
      <c r="A1139" s="24"/>
      <c r="B1139" s="24"/>
      <c r="C1139" s="24"/>
      <c r="D1139" s="25"/>
      <c r="E1139" s="25"/>
      <c r="F1139" s="25"/>
      <c r="G1139" s="25"/>
      <c r="H1139" s="5"/>
      <c r="I1139" s="5"/>
      <c r="J1139" s="5"/>
      <c r="K1139" s="5"/>
      <c r="L1139" s="5"/>
      <c r="M1139" s="5"/>
      <c r="N1139" s="5"/>
      <c r="O1139" s="5"/>
      <c r="P1139" s="5"/>
      <c r="Q1139" s="5"/>
      <c r="R1139" s="5"/>
      <c r="S1139" s="5"/>
    </row>
    <row r="1140" spans="1:19" ht="14" x14ac:dyDescent="0.3">
      <c r="A1140" s="24"/>
      <c r="B1140" s="24"/>
      <c r="C1140" s="24"/>
      <c r="D1140" s="25"/>
      <c r="E1140" s="25"/>
      <c r="F1140" s="25"/>
      <c r="G1140" s="25"/>
      <c r="H1140" s="5"/>
      <c r="I1140" s="5"/>
      <c r="J1140" s="5"/>
      <c r="K1140" s="5"/>
      <c r="L1140" s="5"/>
      <c r="M1140" s="5"/>
      <c r="N1140" s="5"/>
      <c r="O1140" s="5"/>
      <c r="P1140" s="5"/>
      <c r="Q1140" s="5"/>
      <c r="R1140" s="5"/>
      <c r="S1140" s="5"/>
    </row>
    <row r="1141" spans="1:19" ht="14" x14ac:dyDescent="0.3">
      <c r="A1141" s="24"/>
      <c r="B1141" s="24"/>
      <c r="C1141" s="24"/>
      <c r="D1141" s="25"/>
      <c r="E1141" s="25"/>
      <c r="F1141" s="25"/>
      <c r="G1141" s="25"/>
      <c r="H1141" s="5"/>
      <c r="I1141" s="5"/>
      <c r="J1141" s="5"/>
      <c r="K1141" s="5"/>
      <c r="L1141" s="5"/>
      <c r="M1141" s="5"/>
      <c r="N1141" s="5"/>
      <c r="O1141" s="5"/>
      <c r="P1141" s="5"/>
      <c r="Q1141" s="5"/>
      <c r="R1141" s="5"/>
      <c r="S1141" s="5"/>
    </row>
    <row r="1142" spans="1:19" ht="14" x14ac:dyDescent="0.3">
      <c r="A1142" s="24"/>
      <c r="B1142" s="24"/>
      <c r="C1142" s="24"/>
      <c r="D1142" s="25"/>
      <c r="E1142" s="25"/>
      <c r="F1142" s="25"/>
      <c r="G1142" s="25"/>
      <c r="H1142" s="5"/>
      <c r="I1142" s="5"/>
      <c r="J1142" s="5"/>
      <c r="K1142" s="5"/>
      <c r="L1142" s="5"/>
      <c r="M1142" s="5"/>
      <c r="N1142" s="5"/>
      <c r="O1142" s="5"/>
      <c r="P1142" s="5"/>
      <c r="Q1142" s="5"/>
      <c r="R1142" s="5"/>
      <c r="S1142" s="5"/>
    </row>
    <row r="1143" spans="1:19" ht="14" x14ac:dyDescent="0.3">
      <c r="A1143" s="24"/>
      <c r="B1143" s="24"/>
      <c r="C1143" s="24"/>
      <c r="D1143" s="25"/>
      <c r="E1143" s="25"/>
      <c r="F1143" s="25"/>
      <c r="G1143" s="25"/>
      <c r="H1143" s="5"/>
      <c r="I1143" s="5"/>
      <c r="J1143" s="5"/>
      <c r="K1143" s="5"/>
      <c r="L1143" s="5"/>
      <c r="M1143" s="5"/>
      <c r="N1143" s="5"/>
      <c r="O1143" s="5"/>
      <c r="P1143" s="5"/>
      <c r="Q1143" s="5"/>
      <c r="R1143" s="5"/>
      <c r="S1143" s="5"/>
    </row>
    <row r="1144" spans="1:19" ht="14" x14ac:dyDescent="0.3">
      <c r="A1144" s="24"/>
      <c r="B1144" s="24"/>
      <c r="C1144" s="24"/>
      <c r="D1144" s="25"/>
      <c r="E1144" s="25"/>
      <c r="F1144" s="25"/>
      <c r="G1144" s="25"/>
      <c r="H1144" s="5"/>
      <c r="I1144" s="5"/>
      <c r="J1144" s="5"/>
      <c r="K1144" s="5"/>
      <c r="L1144" s="5"/>
      <c r="M1144" s="5"/>
      <c r="N1144" s="5"/>
      <c r="O1144" s="5"/>
      <c r="P1144" s="5"/>
      <c r="Q1144" s="5"/>
      <c r="R1144" s="5"/>
      <c r="S1144" s="5"/>
    </row>
    <row r="1145" spans="1:19" ht="14" x14ac:dyDescent="0.3">
      <c r="A1145" s="24"/>
      <c r="B1145" s="24"/>
      <c r="C1145" s="24"/>
      <c r="D1145" s="25"/>
      <c r="E1145" s="25"/>
      <c r="F1145" s="25"/>
      <c r="G1145" s="25"/>
      <c r="H1145" s="5"/>
      <c r="I1145" s="5"/>
      <c r="J1145" s="5"/>
      <c r="K1145" s="5"/>
      <c r="L1145" s="5"/>
      <c r="M1145" s="5"/>
      <c r="N1145" s="5"/>
      <c r="O1145" s="5"/>
      <c r="P1145" s="5"/>
      <c r="Q1145" s="5"/>
      <c r="R1145" s="5"/>
      <c r="S1145" s="5"/>
    </row>
    <row r="1146" spans="1:19" ht="14" x14ac:dyDescent="0.3">
      <c r="A1146" s="24"/>
      <c r="B1146" s="24"/>
      <c r="C1146" s="24"/>
      <c r="D1146" s="25"/>
      <c r="E1146" s="25"/>
      <c r="F1146" s="25"/>
      <c r="G1146" s="25"/>
      <c r="H1146" s="5"/>
      <c r="I1146" s="5"/>
      <c r="J1146" s="5"/>
      <c r="K1146" s="5"/>
      <c r="L1146" s="5"/>
      <c r="M1146" s="5"/>
      <c r="N1146" s="5"/>
      <c r="O1146" s="5"/>
      <c r="P1146" s="5"/>
      <c r="Q1146" s="5"/>
      <c r="R1146" s="5"/>
      <c r="S1146" s="5"/>
    </row>
    <row r="1147" spans="1:19" ht="14" x14ac:dyDescent="0.3">
      <c r="A1147" s="24"/>
      <c r="B1147" s="24"/>
      <c r="C1147" s="24"/>
      <c r="D1147" s="25"/>
      <c r="E1147" s="25"/>
      <c r="F1147" s="25"/>
      <c r="G1147" s="25"/>
      <c r="H1147" s="5"/>
      <c r="I1147" s="5"/>
      <c r="J1147" s="5"/>
      <c r="K1147" s="5"/>
      <c r="L1147" s="5"/>
      <c r="M1147" s="5"/>
      <c r="N1147" s="5"/>
      <c r="O1147" s="5"/>
      <c r="P1147" s="5"/>
      <c r="Q1147" s="5"/>
      <c r="R1147" s="5"/>
      <c r="S1147" s="5"/>
    </row>
    <row r="1148" spans="1:19" ht="14" x14ac:dyDescent="0.3">
      <c r="A1148" s="24"/>
      <c r="B1148" s="24"/>
      <c r="C1148" s="24"/>
      <c r="D1148" s="25"/>
      <c r="E1148" s="25"/>
      <c r="F1148" s="25"/>
      <c r="G1148" s="25"/>
      <c r="H1148" s="5"/>
      <c r="I1148" s="5"/>
      <c r="J1148" s="5"/>
      <c r="K1148" s="5"/>
      <c r="L1148" s="5"/>
      <c r="M1148" s="5"/>
      <c r="N1148" s="5"/>
      <c r="O1148" s="5"/>
      <c r="P1148" s="5"/>
      <c r="Q1148" s="5"/>
      <c r="R1148" s="5"/>
      <c r="S1148" s="5"/>
    </row>
    <row r="1149" spans="1:19" ht="14" x14ac:dyDescent="0.3">
      <c r="A1149" s="24"/>
      <c r="B1149" s="24"/>
      <c r="C1149" s="24"/>
      <c r="D1149" s="25"/>
      <c r="E1149" s="25"/>
      <c r="F1149" s="25"/>
      <c r="G1149" s="25"/>
      <c r="H1149" s="5"/>
      <c r="I1149" s="5"/>
      <c r="J1149" s="5"/>
      <c r="K1149" s="5"/>
      <c r="L1149" s="5"/>
      <c r="M1149" s="5"/>
      <c r="N1149" s="5"/>
      <c r="O1149" s="5"/>
      <c r="P1149" s="5"/>
      <c r="Q1149" s="5"/>
      <c r="R1149" s="5"/>
      <c r="S1149" s="5"/>
    </row>
    <row r="1150" spans="1:19" ht="14" x14ac:dyDescent="0.3">
      <c r="A1150" s="24"/>
      <c r="B1150" s="24"/>
      <c r="C1150" s="24"/>
      <c r="D1150" s="25"/>
      <c r="E1150" s="25"/>
      <c r="F1150" s="25"/>
      <c r="G1150" s="25"/>
      <c r="H1150" s="5"/>
      <c r="I1150" s="5"/>
      <c r="J1150" s="5"/>
      <c r="K1150" s="5"/>
      <c r="L1150" s="5"/>
      <c r="M1150" s="5"/>
      <c r="N1150" s="5"/>
      <c r="O1150" s="5"/>
      <c r="P1150" s="5"/>
      <c r="Q1150" s="5"/>
      <c r="R1150" s="5"/>
      <c r="S1150" s="5"/>
    </row>
    <row r="1151" spans="1:19" ht="14" x14ac:dyDescent="0.3">
      <c r="A1151" s="24"/>
      <c r="B1151" s="24"/>
      <c r="C1151" s="24"/>
      <c r="D1151" s="25"/>
      <c r="E1151" s="25"/>
      <c r="F1151" s="25"/>
      <c r="G1151" s="25"/>
      <c r="H1151" s="5"/>
      <c r="I1151" s="5"/>
      <c r="J1151" s="5"/>
      <c r="K1151" s="5"/>
      <c r="L1151" s="5"/>
      <c r="M1151" s="5"/>
      <c r="N1151" s="5"/>
      <c r="O1151" s="5"/>
      <c r="P1151" s="5"/>
      <c r="Q1151" s="5"/>
      <c r="R1151" s="5"/>
      <c r="S1151" s="5"/>
    </row>
    <row r="1152" spans="1:19" ht="14" x14ac:dyDescent="0.3">
      <c r="A1152" s="24"/>
      <c r="B1152" s="24"/>
      <c r="C1152" s="24"/>
      <c r="D1152" s="25"/>
      <c r="E1152" s="25"/>
      <c r="F1152" s="25"/>
      <c r="G1152" s="25"/>
      <c r="H1152" s="5"/>
      <c r="I1152" s="5"/>
      <c r="J1152" s="5"/>
      <c r="K1152" s="5"/>
      <c r="L1152" s="5"/>
      <c r="M1152" s="5"/>
      <c r="N1152" s="5"/>
      <c r="O1152" s="5"/>
      <c r="P1152" s="5"/>
      <c r="Q1152" s="5"/>
      <c r="R1152" s="5"/>
      <c r="S1152" s="5"/>
    </row>
    <row r="1153" spans="1:19" ht="14" x14ac:dyDescent="0.3">
      <c r="A1153" s="24"/>
      <c r="B1153" s="24"/>
      <c r="C1153" s="24"/>
      <c r="D1153" s="25"/>
      <c r="E1153" s="25"/>
      <c r="F1153" s="25"/>
      <c r="G1153" s="25"/>
      <c r="H1153" s="5"/>
      <c r="I1153" s="5"/>
      <c r="J1153" s="5"/>
      <c r="K1153" s="5"/>
      <c r="L1153" s="5"/>
      <c r="M1153" s="5"/>
      <c r="N1153" s="5"/>
      <c r="O1153" s="5"/>
      <c r="P1153" s="5"/>
      <c r="Q1153" s="5"/>
      <c r="R1153" s="5"/>
      <c r="S1153" s="5"/>
    </row>
    <row r="1154" spans="1:19" ht="14" x14ac:dyDescent="0.3">
      <c r="A1154" s="24"/>
      <c r="B1154" s="24"/>
      <c r="C1154" s="24"/>
      <c r="D1154" s="25"/>
      <c r="E1154" s="25"/>
      <c r="F1154" s="25"/>
      <c r="G1154" s="25"/>
      <c r="H1154" s="5"/>
      <c r="I1154" s="5"/>
      <c r="J1154" s="5"/>
      <c r="K1154" s="5"/>
      <c r="L1154" s="5"/>
      <c r="M1154" s="5"/>
      <c r="N1154" s="5"/>
      <c r="O1154" s="5"/>
      <c r="P1154" s="5"/>
      <c r="Q1154" s="5"/>
      <c r="R1154" s="5"/>
      <c r="S1154" s="5"/>
    </row>
    <row r="1155" spans="1:19" ht="14" x14ac:dyDescent="0.3">
      <c r="A1155" s="24"/>
      <c r="B1155" s="24"/>
      <c r="C1155" s="24"/>
      <c r="D1155" s="25"/>
      <c r="E1155" s="25"/>
      <c r="F1155" s="25"/>
      <c r="G1155" s="25"/>
      <c r="H1155" s="5"/>
      <c r="I1155" s="5"/>
      <c r="J1155" s="5"/>
      <c r="K1155" s="5"/>
      <c r="L1155" s="5"/>
      <c r="M1155" s="5"/>
      <c r="N1155" s="5"/>
      <c r="O1155" s="5"/>
      <c r="P1155" s="5"/>
      <c r="Q1155" s="5"/>
      <c r="R1155" s="5"/>
      <c r="S1155" s="5"/>
    </row>
    <row r="1156" spans="1:19" ht="14" x14ac:dyDescent="0.3">
      <c r="A1156" s="24"/>
      <c r="B1156" s="24"/>
      <c r="C1156" s="24"/>
      <c r="D1156" s="25"/>
      <c r="E1156" s="25"/>
      <c r="F1156" s="25"/>
      <c r="G1156" s="25"/>
      <c r="H1156" s="5"/>
      <c r="I1156" s="5"/>
      <c r="J1156" s="5"/>
      <c r="K1156" s="5"/>
      <c r="L1156" s="5"/>
      <c r="M1156" s="5"/>
      <c r="N1156" s="5"/>
      <c r="O1156" s="5"/>
      <c r="P1156" s="5"/>
      <c r="Q1156" s="5"/>
      <c r="R1156" s="5"/>
      <c r="S1156" s="5"/>
    </row>
    <row r="1157" spans="1:19" ht="14" x14ac:dyDescent="0.3">
      <c r="A1157" s="24"/>
      <c r="B1157" s="24"/>
      <c r="C1157" s="24"/>
      <c r="D1157" s="25"/>
      <c r="E1157" s="25"/>
      <c r="F1157" s="25"/>
      <c r="G1157" s="25"/>
      <c r="H1157" s="5"/>
      <c r="I1157" s="5"/>
      <c r="J1157" s="5"/>
      <c r="K1157" s="5"/>
      <c r="L1157" s="5"/>
      <c r="M1157" s="5"/>
      <c r="N1157" s="5"/>
      <c r="O1157" s="5"/>
      <c r="P1157" s="5"/>
      <c r="Q1157" s="5"/>
      <c r="R1157" s="5"/>
      <c r="S1157" s="5"/>
    </row>
    <row r="1158" spans="1:19" ht="14" x14ac:dyDescent="0.3">
      <c r="A1158" s="24"/>
      <c r="B1158" s="24"/>
      <c r="C1158" s="24"/>
      <c r="D1158" s="25"/>
      <c r="E1158" s="25"/>
      <c r="F1158" s="25"/>
      <c r="G1158" s="25"/>
      <c r="H1158" s="5"/>
      <c r="I1158" s="5"/>
      <c r="J1158" s="5"/>
      <c r="K1158" s="5"/>
      <c r="L1158" s="5"/>
      <c r="M1158" s="5"/>
      <c r="N1158" s="5"/>
      <c r="O1158" s="5"/>
      <c r="P1158" s="5"/>
      <c r="Q1158" s="5"/>
      <c r="R1158" s="5"/>
      <c r="S1158" s="5"/>
    </row>
    <row r="1159" spans="1:19" ht="14" x14ac:dyDescent="0.3">
      <c r="A1159" s="24"/>
      <c r="B1159" s="24"/>
      <c r="C1159" s="24"/>
      <c r="D1159" s="25"/>
      <c r="E1159" s="25"/>
      <c r="F1159" s="25"/>
      <c r="G1159" s="25"/>
      <c r="H1159" s="5"/>
      <c r="I1159" s="5"/>
      <c r="J1159" s="5"/>
      <c r="K1159" s="5"/>
      <c r="L1159" s="5"/>
      <c r="M1159" s="5"/>
      <c r="N1159" s="5"/>
      <c r="O1159" s="5"/>
      <c r="P1159" s="5"/>
      <c r="Q1159" s="5"/>
      <c r="R1159" s="5"/>
      <c r="S1159" s="5"/>
    </row>
    <row r="1160" spans="1:19" ht="14" x14ac:dyDescent="0.3">
      <c r="A1160" s="24"/>
      <c r="B1160" s="24"/>
      <c r="C1160" s="24"/>
      <c r="D1160" s="25"/>
      <c r="E1160" s="25"/>
      <c r="F1160" s="25"/>
      <c r="G1160" s="25"/>
      <c r="H1160" s="5"/>
      <c r="I1160" s="5"/>
      <c r="J1160" s="5"/>
      <c r="K1160" s="5"/>
      <c r="L1160" s="5"/>
      <c r="M1160" s="5"/>
      <c r="N1160" s="5"/>
      <c r="O1160" s="5"/>
      <c r="P1160" s="5"/>
      <c r="Q1160" s="5"/>
      <c r="R1160" s="5"/>
      <c r="S1160" s="5"/>
    </row>
    <row r="1161" spans="1:19" ht="14" x14ac:dyDescent="0.3">
      <c r="A1161" s="24"/>
      <c r="B1161" s="24"/>
      <c r="C1161" s="24"/>
      <c r="D1161" s="25"/>
      <c r="E1161" s="25"/>
      <c r="F1161" s="25"/>
      <c r="G1161" s="25"/>
      <c r="H1161" s="5"/>
      <c r="I1161" s="5"/>
      <c r="J1161" s="5"/>
      <c r="K1161" s="5"/>
      <c r="L1161" s="5"/>
      <c r="M1161" s="5"/>
      <c r="N1161" s="5"/>
      <c r="O1161" s="5"/>
      <c r="P1161" s="5"/>
      <c r="Q1161" s="5"/>
      <c r="R1161" s="5"/>
      <c r="S1161" s="5"/>
    </row>
    <row r="1162" spans="1:19" ht="14" x14ac:dyDescent="0.3">
      <c r="A1162" s="24"/>
      <c r="B1162" s="24"/>
      <c r="C1162" s="24"/>
      <c r="D1162" s="25"/>
      <c r="E1162" s="25"/>
      <c r="F1162" s="25"/>
      <c r="G1162" s="25"/>
      <c r="H1162" s="5"/>
      <c r="I1162" s="5"/>
      <c r="J1162" s="5"/>
      <c r="K1162" s="5"/>
      <c r="L1162" s="5"/>
      <c r="M1162" s="5"/>
      <c r="N1162" s="5"/>
      <c r="O1162" s="5"/>
      <c r="P1162" s="5"/>
      <c r="Q1162" s="5"/>
      <c r="R1162" s="5"/>
      <c r="S1162" s="5"/>
    </row>
    <row r="1163" spans="1:19" ht="14" x14ac:dyDescent="0.3">
      <c r="A1163" s="24"/>
      <c r="B1163" s="24"/>
      <c r="C1163" s="24"/>
      <c r="D1163" s="25"/>
      <c r="E1163" s="25"/>
      <c r="F1163" s="25"/>
      <c r="G1163" s="25"/>
      <c r="H1163" s="5"/>
      <c r="I1163" s="5"/>
      <c r="J1163" s="5"/>
      <c r="K1163" s="5"/>
      <c r="L1163" s="5"/>
      <c r="M1163" s="5"/>
      <c r="N1163" s="5"/>
      <c r="O1163" s="5"/>
      <c r="P1163" s="5"/>
      <c r="Q1163" s="5"/>
      <c r="R1163" s="5"/>
      <c r="S1163" s="5"/>
    </row>
    <row r="1164" spans="1:19" ht="14" x14ac:dyDescent="0.3">
      <c r="A1164" s="24"/>
      <c r="B1164" s="24"/>
      <c r="C1164" s="24"/>
      <c r="D1164" s="25"/>
      <c r="E1164" s="25"/>
      <c r="F1164" s="25"/>
      <c r="G1164" s="25"/>
      <c r="H1164" s="5"/>
      <c r="I1164" s="5"/>
      <c r="J1164" s="5"/>
      <c r="K1164" s="5"/>
      <c r="L1164" s="5"/>
      <c r="M1164" s="5"/>
      <c r="N1164" s="5"/>
      <c r="O1164" s="5"/>
      <c r="P1164" s="5"/>
      <c r="Q1164" s="5"/>
      <c r="R1164" s="5"/>
      <c r="S1164" s="5"/>
    </row>
    <row r="1165" spans="1:19" ht="14" x14ac:dyDescent="0.3">
      <c r="A1165" s="24"/>
      <c r="B1165" s="24"/>
      <c r="C1165" s="24"/>
      <c r="D1165" s="25"/>
      <c r="E1165" s="25"/>
      <c r="F1165" s="25"/>
      <c r="G1165" s="25"/>
      <c r="H1165" s="5"/>
      <c r="I1165" s="5"/>
      <c r="J1165" s="5"/>
      <c r="K1165" s="5"/>
      <c r="L1165" s="5"/>
      <c r="M1165" s="5"/>
      <c r="N1165" s="5"/>
      <c r="O1165" s="5"/>
      <c r="P1165" s="5"/>
      <c r="Q1165" s="5"/>
      <c r="R1165" s="5"/>
      <c r="S1165" s="5"/>
    </row>
    <row r="1166" spans="1:19" ht="14" x14ac:dyDescent="0.3">
      <c r="A1166" s="24"/>
      <c r="B1166" s="24"/>
      <c r="C1166" s="24"/>
      <c r="D1166" s="25"/>
      <c r="E1166" s="25"/>
      <c r="F1166" s="25"/>
      <c r="G1166" s="25"/>
      <c r="H1166" s="5"/>
      <c r="I1166" s="5"/>
      <c r="J1166" s="5"/>
      <c r="K1166" s="5"/>
      <c r="L1166" s="5"/>
      <c r="M1166" s="5"/>
      <c r="N1166" s="5"/>
      <c r="O1166" s="5"/>
      <c r="P1166" s="5"/>
      <c r="Q1166" s="5"/>
      <c r="R1166" s="5"/>
      <c r="S1166" s="5"/>
    </row>
    <row r="1167" spans="1:19" ht="14" x14ac:dyDescent="0.3">
      <c r="A1167" s="24"/>
      <c r="B1167" s="24"/>
      <c r="C1167" s="24"/>
      <c r="D1167" s="25"/>
      <c r="E1167" s="25"/>
      <c r="F1167" s="25"/>
      <c r="G1167" s="25"/>
      <c r="H1167" s="5"/>
      <c r="I1167" s="5"/>
      <c r="J1167" s="5"/>
      <c r="K1167" s="5"/>
      <c r="L1167" s="5"/>
      <c r="M1167" s="5"/>
      <c r="N1167" s="5"/>
      <c r="O1167" s="5"/>
      <c r="P1167" s="5"/>
      <c r="Q1167" s="5"/>
      <c r="R1167" s="5"/>
      <c r="S1167" s="5"/>
    </row>
    <row r="1168" spans="1:19" ht="14" x14ac:dyDescent="0.3">
      <c r="A1168" s="24"/>
      <c r="B1168" s="24"/>
      <c r="C1168" s="24"/>
      <c r="D1168" s="25"/>
      <c r="E1168" s="25"/>
      <c r="F1168" s="25"/>
      <c r="G1168" s="25"/>
      <c r="H1168" s="5"/>
      <c r="I1168" s="5"/>
      <c r="J1168" s="5"/>
      <c r="K1168" s="5"/>
      <c r="L1168" s="5"/>
      <c r="M1168" s="5"/>
      <c r="N1168" s="5"/>
      <c r="O1168" s="5"/>
      <c r="P1168" s="5"/>
      <c r="Q1168" s="5"/>
      <c r="R1168" s="5"/>
      <c r="S1168" s="5"/>
    </row>
    <row r="1169" spans="1:19" ht="14" x14ac:dyDescent="0.3">
      <c r="A1169" s="24"/>
      <c r="B1169" s="24"/>
      <c r="C1169" s="24"/>
      <c r="D1169" s="25"/>
      <c r="E1169" s="25"/>
      <c r="F1169" s="25"/>
      <c r="G1169" s="25"/>
      <c r="H1169" s="5"/>
      <c r="I1169" s="5"/>
      <c r="J1169" s="5"/>
      <c r="K1169" s="5"/>
      <c r="L1169" s="5"/>
      <c r="M1169" s="5"/>
      <c r="N1169" s="5"/>
      <c r="O1169" s="5"/>
      <c r="P1169" s="5"/>
      <c r="Q1169" s="5"/>
      <c r="R1169" s="5"/>
      <c r="S1169" s="5"/>
    </row>
    <row r="1170" spans="1:19" ht="14" x14ac:dyDescent="0.3">
      <c r="A1170" s="24"/>
      <c r="B1170" s="24"/>
      <c r="C1170" s="24"/>
      <c r="D1170" s="25"/>
      <c r="E1170" s="25"/>
      <c r="F1170" s="25"/>
      <c r="G1170" s="25"/>
      <c r="H1170" s="5"/>
      <c r="I1170" s="5"/>
      <c r="J1170" s="5"/>
      <c r="K1170" s="5"/>
      <c r="L1170" s="5"/>
      <c r="M1170" s="5"/>
      <c r="N1170" s="5"/>
      <c r="O1170" s="5"/>
      <c r="P1170" s="5"/>
      <c r="Q1170" s="5"/>
      <c r="R1170" s="5"/>
      <c r="S1170" s="5"/>
    </row>
    <row r="1171" spans="1:19" ht="14" x14ac:dyDescent="0.3">
      <c r="A1171" s="24"/>
      <c r="B1171" s="24"/>
      <c r="C1171" s="24"/>
      <c r="D1171" s="25"/>
      <c r="E1171" s="25"/>
      <c r="F1171" s="25"/>
      <c r="G1171" s="25"/>
      <c r="H1171" s="5"/>
      <c r="I1171" s="5"/>
      <c r="J1171" s="5"/>
      <c r="K1171" s="5"/>
      <c r="L1171" s="5"/>
      <c r="M1171" s="5"/>
      <c r="N1171" s="5"/>
      <c r="O1171" s="5"/>
      <c r="P1171" s="5"/>
      <c r="Q1171" s="5"/>
      <c r="R1171" s="5"/>
      <c r="S1171" s="5"/>
    </row>
    <row r="1172" spans="1:19" ht="14" x14ac:dyDescent="0.3">
      <c r="A1172" s="24"/>
      <c r="B1172" s="24"/>
      <c r="C1172" s="24"/>
      <c r="D1172" s="25"/>
      <c r="E1172" s="25"/>
      <c r="F1172" s="25"/>
      <c r="G1172" s="25"/>
      <c r="H1172" s="5"/>
      <c r="I1172" s="5"/>
      <c r="J1172" s="5"/>
      <c r="K1172" s="5"/>
      <c r="L1172" s="5"/>
      <c r="M1172" s="5"/>
      <c r="N1172" s="5"/>
      <c r="O1172" s="5"/>
      <c r="P1172" s="5"/>
      <c r="Q1172" s="5"/>
      <c r="R1172" s="5"/>
      <c r="S1172" s="5"/>
    </row>
    <row r="1173" spans="1:19" ht="14" x14ac:dyDescent="0.3">
      <c r="A1173" s="24"/>
      <c r="B1173" s="24"/>
      <c r="C1173" s="24"/>
      <c r="D1173" s="25"/>
      <c r="E1173" s="25"/>
      <c r="F1173" s="25"/>
      <c r="G1173" s="25"/>
      <c r="H1173" s="5"/>
      <c r="I1173" s="5"/>
      <c r="J1173" s="5"/>
      <c r="K1173" s="5"/>
      <c r="L1173" s="5"/>
      <c r="M1173" s="5"/>
      <c r="N1173" s="5"/>
      <c r="O1173" s="5"/>
      <c r="P1173" s="5"/>
      <c r="Q1173" s="5"/>
      <c r="R1173" s="5"/>
      <c r="S1173" s="5"/>
    </row>
    <row r="1174" spans="1:19" ht="14" x14ac:dyDescent="0.3">
      <c r="A1174" s="24"/>
      <c r="B1174" s="24"/>
      <c r="C1174" s="24"/>
      <c r="D1174" s="25"/>
      <c r="E1174" s="25"/>
      <c r="F1174" s="25"/>
      <c r="G1174" s="25"/>
      <c r="H1174" s="5"/>
      <c r="I1174" s="5"/>
      <c r="J1174" s="5"/>
      <c r="K1174" s="5"/>
      <c r="L1174" s="5"/>
      <c r="M1174" s="5"/>
      <c r="N1174" s="5"/>
      <c r="O1174" s="5"/>
      <c r="P1174" s="5"/>
      <c r="Q1174" s="5"/>
      <c r="R1174" s="5"/>
      <c r="S1174" s="5"/>
    </row>
    <row r="1175" spans="1:19" ht="14" x14ac:dyDescent="0.3">
      <c r="A1175" s="24"/>
      <c r="B1175" s="24"/>
      <c r="C1175" s="24"/>
      <c r="D1175" s="25"/>
      <c r="E1175" s="25"/>
      <c r="F1175" s="25"/>
      <c r="G1175" s="25"/>
      <c r="H1175" s="5"/>
      <c r="I1175" s="5"/>
      <c r="J1175" s="5"/>
      <c r="K1175" s="5"/>
      <c r="L1175" s="5"/>
      <c r="M1175" s="5"/>
      <c r="N1175" s="5"/>
      <c r="O1175" s="5"/>
      <c r="P1175" s="5"/>
      <c r="Q1175" s="5"/>
      <c r="R1175" s="5"/>
      <c r="S1175" s="5"/>
    </row>
    <row r="1176" spans="1:19" ht="14" x14ac:dyDescent="0.3">
      <c r="A1176" s="24"/>
      <c r="B1176" s="24"/>
      <c r="C1176" s="24"/>
      <c r="D1176" s="25"/>
      <c r="E1176" s="25"/>
      <c r="F1176" s="25"/>
      <c r="G1176" s="25"/>
      <c r="H1176" s="5"/>
      <c r="I1176" s="5"/>
      <c r="J1176" s="5"/>
      <c r="K1176" s="5"/>
      <c r="L1176" s="5"/>
      <c r="M1176" s="5"/>
      <c r="N1176" s="5"/>
      <c r="O1176" s="5"/>
      <c r="P1176" s="5"/>
      <c r="Q1176" s="5"/>
      <c r="R1176" s="5"/>
      <c r="S1176" s="5"/>
    </row>
    <row r="1177" spans="1:19" ht="14" x14ac:dyDescent="0.3">
      <c r="A1177" s="24"/>
      <c r="B1177" s="24"/>
      <c r="C1177" s="24"/>
      <c r="D1177" s="25"/>
      <c r="E1177" s="25"/>
      <c r="F1177" s="25"/>
      <c r="G1177" s="25"/>
      <c r="H1177" s="5"/>
      <c r="I1177" s="5"/>
      <c r="J1177" s="5"/>
      <c r="K1177" s="5"/>
      <c r="L1177" s="5"/>
      <c r="M1177" s="5"/>
      <c r="N1177" s="5"/>
      <c r="O1177" s="5"/>
      <c r="P1177" s="5"/>
      <c r="Q1177" s="5"/>
      <c r="R1177" s="5"/>
      <c r="S1177" s="5"/>
    </row>
    <row r="1178" spans="1:19" ht="14" x14ac:dyDescent="0.3">
      <c r="A1178" s="24"/>
      <c r="B1178" s="24"/>
      <c r="C1178" s="24"/>
      <c r="D1178" s="25"/>
      <c r="E1178" s="25"/>
      <c r="F1178" s="25"/>
      <c r="G1178" s="25"/>
      <c r="H1178" s="5"/>
      <c r="I1178" s="5"/>
      <c r="J1178" s="5"/>
      <c r="K1178" s="5"/>
      <c r="L1178" s="5"/>
      <c r="M1178" s="5"/>
      <c r="N1178" s="5"/>
      <c r="O1178" s="5"/>
      <c r="P1178" s="5"/>
      <c r="Q1178" s="5"/>
      <c r="R1178" s="5"/>
      <c r="S1178" s="5"/>
    </row>
    <row r="1179" spans="1:19" ht="14" x14ac:dyDescent="0.3">
      <c r="A1179" s="24"/>
      <c r="B1179" s="24"/>
      <c r="C1179" s="24"/>
      <c r="D1179" s="25"/>
      <c r="E1179" s="25"/>
      <c r="F1179" s="25"/>
      <c r="G1179" s="25"/>
      <c r="H1179" s="5"/>
      <c r="I1179" s="5"/>
      <c r="J1179" s="5"/>
      <c r="K1179" s="5"/>
      <c r="L1179" s="5"/>
      <c r="M1179" s="5"/>
      <c r="N1179" s="5"/>
      <c r="O1179" s="5"/>
      <c r="P1179" s="5"/>
      <c r="Q1179" s="5"/>
      <c r="R1179" s="5"/>
      <c r="S1179" s="5"/>
    </row>
    <row r="1180" spans="1:19" ht="14" x14ac:dyDescent="0.3">
      <c r="A1180" s="24"/>
      <c r="B1180" s="24"/>
      <c r="C1180" s="24"/>
      <c r="D1180" s="25"/>
      <c r="E1180" s="25"/>
      <c r="F1180" s="25"/>
      <c r="G1180" s="25"/>
      <c r="H1180" s="5"/>
      <c r="I1180" s="5"/>
      <c r="J1180" s="5"/>
      <c r="K1180" s="5"/>
      <c r="L1180" s="5"/>
      <c r="M1180" s="5"/>
      <c r="N1180" s="5"/>
      <c r="O1180" s="5"/>
      <c r="P1180" s="5"/>
      <c r="Q1180" s="5"/>
      <c r="R1180" s="5"/>
      <c r="S1180" s="5"/>
    </row>
    <row r="1181" spans="1:19" ht="14" x14ac:dyDescent="0.3">
      <c r="A1181" s="24"/>
      <c r="B1181" s="24"/>
      <c r="C1181" s="24"/>
      <c r="D1181" s="25"/>
      <c r="E1181" s="25"/>
      <c r="F1181" s="25"/>
      <c r="G1181" s="25"/>
      <c r="H1181" s="5"/>
      <c r="I1181" s="5"/>
      <c r="J1181" s="5"/>
      <c r="K1181" s="5"/>
      <c r="L1181" s="5"/>
      <c r="M1181" s="5"/>
      <c r="N1181" s="5"/>
      <c r="O1181" s="5"/>
      <c r="P1181" s="5"/>
      <c r="Q1181" s="5"/>
      <c r="R1181" s="5"/>
      <c r="S1181" s="5"/>
    </row>
    <row r="1182" spans="1:19" ht="14" x14ac:dyDescent="0.3">
      <c r="A1182" s="24"/>
      <c r="B1182" s="24"/>
      <c r="C1182" s="24"/>
      <c r="D1182" s="25"/>
      <c r="E1182" s="25"/>
      <c r="F1182" s="25"/>
      <c r="G1182" s="25"/>
      <c r="H1182" s="5"/>
      <c r="I1182" s="5"/>
      <c r="J1182" s="5"/>
      <c r="K1182" s="5"/>
      <c r="L1182" s="5"/>
      <c r="M1182" s="5"/>
      <c r="N1182" s="5"/>
      <c r="O1182" s="5"/>
      <c r="P1182" s="5"/>
      <c r="Q1182" s="5"/>
      <c r="R1182" s="5"/>
      <c r="S1182" s="5"/>
    </row>
    <row r="1183" spans="1:19" ht="14" x14ac:dyDescent="0.3">
      <c r="A1183" s="24"/>
      <c r="B1183" s="24"/>
      <c r="C1183" s="24"/>
      <c r="D1183" s="25"/>
      <c r="E1183" s="25"/>
      <c r="F1183" s="25"/>
      <c r="G1183" s="25"/>
      <c r="H1183" s="5"/>
      <c r="I1183" s="5"/>
      <c r="J1183" s="5"/>
      <c r="K1183" s="5"/>
      <c r="L1183" s="5"/>
      <c r="M1183" s="5"/>
      <c r="N1183" s="5"/>
      <c r="O1183" s="5"/>
      <c r="P1183" s="5"/>
      <c r="Q1183" s="5"/>
      <c r="R1183" s="5"/>
      <c r="S1183" s="5"/>
    </row>
    <row r="1184" spans="1:19" ht="14" x14ac:dyDescent="0.3">
      <c r="A1184" s="24"/>
      <c r="B1184" s="24"/>
      <c r="C1184" s="24"/>
      <c r="D1184" s="25"/>
      <c r="E1184" s="25"/>
      <c r="F1184" s="25"/>
      <c r="G1184" s="25"/>
      <c r="H1184" s="5"/>
      <c r="I1184" s="5"/>
      <c r="J1184" s="5"/>
      <c r="K1184" s="5"/>
      <c r="L1184" s="5"/>
      <c r="M1184" s="5"/>
      <c r="N1184" s="5"/>
      <c r="O1184" s="5"/>
      <c r="P1184" s="5"/>
      <c r="Q1184" s="5"/>
      <c r="R1184" s="5"/>
      <c r="S1184" s="5"/>
    </row>
    <row r="1185" spans="1:19" ht="14" x14ac:dyDescent="0.3">
      <c r="A1185" s="24"/>
      <c r="B1185" s="24"/>
      <c r="C1185" s="24"/>
      <c r="D1185" s="25"/>
      <c r="E1185" s="25"/>
      <c r="F1185" s="25"/>
      <c r="G1185" s="25"/>
      <c r="H1185" s="5"/>
      <c r="I1185" s="5"/>
      <c r="J1185" s="5"/>
      <c r="K1185" s="5"/>
      <c r="L1185" s="5"/>
      <c r="M1185" s="5"/>
      <c r="N1185" s="5"/>
      <c r="O1185" s="5"/>
      <c r="P1185" s="5"/>
      <c r="Q1185" s="5"/>
      <c r="R1185" s="5"/>
      <c r="S1185" s="5"/>
    </row>
    <row r="1186" spans="1:19" ht="14" x14ac:dyDescent="0.3">
      <c r="A1186" s="24"/>
      <c r="B1186" s="24"/>
      <c r="C1186" s="24"/>
      <c r="D1186" s="25"/>
      <c r="E1186" s="25"/>
      <c r="F1186" s="25"/>
      <c r="G1186" s="25"/>
      <c r="H1186" s="5"/>
      <c r="I1186" s="5"/>
      <c r="J1186" s="5"/>
      <c r="K1186" s="5"/>
      <c r="L1186" s="5"/>
      <c r="M1186" s="5"/>
      <c r="N1186" s="5"/>
      <c r="O1186" s="5"/>
      <c r="P1186" s="5"/>
      <c r="Q1186" s="5"/>
      <c r="R1186" s="5"/>
      <c r="S1186" s="5"/>
    </row>
    <row r="1187" spans="1:19" ht="14" x14ac:dyDescent="0.3">
      <c r="A1187" s="24"/>
      <c r="B1187" s="24"/>
      <c r="C1187" s="24"/>
      <c r="D1187" s="25"/>
      <c r="E1187" s="25"/>
      <c r="F1187" s="25"/>
      <c r="G1187" s="25"/>
      <c r="H1187" s="5"/>
      <c r="I1187" s="5"/>
      <c r="J1187" s="5"/>
      <c r="K1187" s="5"/>
      <c r="L1187" s="5"/>
      <c r="M1187" s="5"/>
      <c r="N1187" s="5"/>
      <c r="O1187" s="5"/>
      <c r="P1187" s="5"/>
      <c r="Q1187" s="5"/>
      <c r="R1187" s="5"/>
      <c r="S1187" s="5"/>
    </row>
    <row r="1188" spans="1:19" ht="14" x14ac:dyDescent="0.3">
      <c r="A1188" s="24"/>
      <c r="B1188" s="24"/>
      <c r="C1188" s="24"/>
      <c r="D1188" s="25"/>
      <c r="E1188" s="25"/>
      <c r="F1188" s="25"/>
      <c r="G1188" s="25"/>
      <c r="H1188" s="5"/>
      <c r="I1188" s="5"/>
      <c r="J1188" s="5"/>
      <c r="K1188" s="5"/>
      <c r="L1188" s="5"/>
      <c r="M1188" s="5"/>
      <c r="N1188" s="5"/>
      <c r="O1188" s="5"/>
      <c r="P1188" s="5"/>
      <c r="Q1188" s="5"/>
      <c r="R1188" s="5"/>
      <c r="S1188" s="5"/>
    </row>
    <row r="1189" spans="1:19" ht="14" x14ac:dyDescent="0.3">
      <c r="A1189" s="24"/>
      <c r="B1189" s="24"/>
      <c r="C1189" s="24"/>
      <c r="D1189" s="25"/>
      <c r="E1189" s="25"/>
      <c r="F1189" s="25"/>
      <c r="G1189" s="25"/>
      <c r="H1189" s="5"/>
      <c r="I1189" s="5"/>
      <c r="J1189" s="5"/>
      <c r="K1189" s="5"/>
      <c r="L1189" s="5"/>
      <c r="M1189" s="5"/>
      <c r="N1189" s="5"/>
      <c r="O1189" s="5"/>
      <c r="P1189" s="5"/>
      <c r="Q1189" s="5"/>
      <c r="R1189" s="5"/>
      <c r="S1189" s="5"/>
    </row>
    <row r="1190" spans="1:19" ht="14" x14ac:dyDescent="0.3">
      <c r="A1190" s="24"/>
      <c r="B1190" s="24"/>
      <c r="C1190" s="24"/>
      <c r="D1190" s="25"/>
      <c r="E1190" s="25"/>
      <c r="F1190" s="25"/>
      <c r="G1190" s="25"/>
      <c r="H1190" s="5"/>
      <c r="I1190" s="5"/>
      <c r="J1190" s="5"/>
      <c r="K1190" s="5"/>
      <c r="L1190" s="5"/>
      <c r="M1190" s="5"/>
      <c r="N1190" s="5"/>
      <c r="O1190" s="5"/>
      <c r="P1190" s="5"/>
      <c r="Q1190" s="5"/>
      <c r="R1190" s="5"/>
      <c r="S1190" s="5"/>
    </row>
    <row r="1191" spans="1:19" ht="14" x14ac:dyDescent="0.3">
      <c r="A1191" s="24"/>
      <c r="B1191" s="24"/>
      <c r="C1191" s="24"/>
      <c r="D1191" s="25"/>
      <c r="E1191" s="25"/>
      <c r="F1191" s="25"/>
      <c r="G1191" s="25"/>
      <c r="H1191" s="5"/>
      <c r="I1191" s="5"/>
      <c r="J1191" s="5"/>
      <c r="K1191" s="5"/>
      <c r="L1191" s="5"/>
      <c r="M1191" s="5"/>
      <c r="N1191" s="5"/>
      <c r="O1191" s="5"/>
      <c r="P1191" s="5"/>
      <c r="Q1191" s="5"/>
      <c r="R1191" s="5"/>
      <c r="S1191" s="5"/>
    </row>
    <row r="1192" spans="1:19" ht="14" x14ac:dyDescent="0.3">
      <c r="A1192" s="24"/>
      <c r="B1192" s="24"/>
      <c r="C1192" s="24"/>
      <c r="D1192" s="25"/>
      <c r="E1192" s="25"/>
      <c r="F1192" s="25"/>
      <c r="G1192" s="25"/>
      <c r="H1192" s="5"/>
      <c r="I1192" s="5"/>
      <c r="J1192" s="5"/>
      <c r="K1192" s="5"/>
      <c r="L1192" s="5"/>
      <c r="M1192" s="5"/>
      <c r="N1192" s="5"/>
      <c r="O1192" s="5"/>
      <c r="P1192" s="5"/>
      <c r="Q1192" s="5"/>
      <c r="R1192" s="5"/>
      <c r="S1192" s="5"/>
    </row>
    <row r="1193" spans="1:19" ht="14" x14ac:dyDescent="0.3">
      <c r="A1193" s="24"/>
      <c r="B1193" s="24"/>
      <c r="C1193" s="24"/>
      <c r="D1193" s="25"/>
      <c r="E1193" s="25"/>
      <c r="F1193" s="25"/>
      <c r="G1193" s="25"/>
      <c r="H1193" s="5"/>
      <c r="I1193" s="5"/>
      <c r="J1193" s="5"/>
      <c r="K1193" s="5"/>
      <c r="L1193" s="5"/>
      <c r="M1193" s="5"/>
      <c r="N1193" s="5"/>
      <c r="O1193" s="5"/>
      <c r="P1193" s="5"/>
      <c r="Q1193" s="5"/>
      <c r="R1193" s="5"/>
      <c r="S1193" s="5"/>
    </row>
    <row r="1194" spans="1:19" ht="14" x14ac:dyDescent="0.3">
      <c r="A1194" s="24"/>
      <c r="B1194" s="24"/>
      <c r="C1194" s="24"/>
      <c r="D1194" s="25"/>
      <c r="E1194" s="25"/>
      <c r="F1194" s="25"/>
      <c r="G1194" s="25"/>
      <c r="H1194" s="5"/>
      <c r="I1194" s="5"/>
      <c r="J1194" s="5"/>
      <c r="K1194" s="5"/>
      <c r="L1194" s="5"/>
      <c r="M1194" s="5"/>
      <c r="N1194" s="5"/>
      <c r="O1194" s="5"/>
      <c r="P1194" s="5"/>
      <c r="Q1194" s="5"/>
      <c r="R1194" s="5"/>
      <c r="S1194" s="5"/>
    </row>
    <row r="1195" spans="1:19" ht="14" x14ac:dyDescent="0.3">
      <c r="A1195" s="24"/>
      <c r="B1195" s="24"/>
      <c r="C1195" s="24"/>
      <c r="D1195" s="25"/>
      <c r="E1195" s="25"/>
      <c r="F1195" s="25"/>
      <c r="G1195" s="25"/>
      <c r="H1195" s="5"/>
      <c r="I1195" s="5"/>
      <c r="J1195" s="5"/>
      <c r="K1195" s="5"/>
      <c r="L1195" s="5"/>
      <c r="M1195" s="5"/>
      <c r="N1195" s="5"/>
      <c r="O1195" s="5"/>
      <c r="P1195" s="5"/>
      <c r="Q1195" s="5"/>
      <c r="R1195" s="5"/>
      <c r="S1195" s="5"/>
    </row>
    <row r="1196" spans="1:19" ht="14" x14ac:dyDescent="0.3">
      <c r="A1196" s="24"/>
      <c r="B1196" s="24"/>
      <c r="C1196" s="24"/>
      <c r="D1196" s="25"/>
      <c r="E1196" s="25"/>
      <c r="F1196" s="25"/>
      <c r="G1196" s="25"/>
      <c r="H1196" s="5"/>
      <c r="I1196" s="5"/>
      <c r="J1196" s="5"/>
      <c r="K1196" s="5"/>
      <c r="L1196" s="5"/>
      <c r="M1196" s="5"/>
      <c r="N1196" s="5"/>
      <c r="O1196" s="5"/>
      <c r="P1196" s="5"/>
      <c r="Q1196" s="5"/>
      <c r="R1196" s="5"/>
      <c r="S1196" s="5"/>
    </row>
    <row r="1197" spans="1:19" ht="14" x14ac:dyDescent="0.3">
      <c r="A1197" s="24"/>
      <c r="B1197" s="24"/>
      <c r="C1197" s="24"/>
      <c r="D1197" s="25"/>
      <c r="E1197" s="25"/>
      <c r="F1197" s="25"/>
      <c r="G1197" s="25"/>
      <c r="H1197" s="5"/>
      <c r="I1197" s="5"/>
      <c r="J1197" s="5"/>
      <c r="K1197" s="5"/>
      <c r="L1197" s="5"/>
      <c r="M1197" s="5"/>
      <c r="N1197" s="5"/>
      <c r="O1197" s="5"/>
      <c r="P1197" s="5"/>
      <c r="Q1197" s="5"/>
      <c r="R1197" s="5"/>
      <c r="S1197" s="5"/>
    </row>
    <row r="1198" spans="1:19" ht="14" x14ac:dyDescent="0.3">
      <c r="A1198" s="24"/>
      <c r="B1198" s="24"/>
      <c r="C1198" s="24"/>
      <c r="D1198" s="25"/>
      <c r="E1198" s="25"/>
      <c r="F1198" s="25"/>
      <c r="G1198" s="25"/>
      <c r="H1198" s="5"/>
      <c r="I1198" s="5"/>
      <c r="J1198" s="5"/>
      <c r="K1198" s="5"/>
      <c r="L1198" s="5"/>
      <c r="M1198" s="5"/>
      <c r="N1198" s="5"/>
      <c r="O1198" s="5"/>
      <c r="P1198" s="5"/>
      <c r="Q1198" s="5"/>
      <c r="R1198" s="5"/>
      <c r="S1198" s="5"/>
    </row>
    <row r="1199" spans="1:19" ht="14" x14ac:dyDescent="0.3">
      <c r="A1199" s="24"/>
      <c r="B1199" s="24"/>
      <c r="C1199" s="24"/>
      <c r="D1199" s="25"/>
      <c r="E1199" s="25"/>
      <c r="F1199" s="25"/>
      <c r="G1199" s="25"/>
      <c r="H1199" s="5"/>
      <c r="I1199" s="5"/>
      <c r="J1199" s="5"/>
      <c r="K1199" s="5"/>
      <c r="L1199" s="5"/>
      <c r="M1199" s="5"/>
      <c r="N1199" s="5"/>
      <c r="O1199" s="5"/>
      <c r="P1199" s="5"/>
      <c r="Q1199" s="5"/>
      <c r="R1199" s="5"/>
      <c r="S1199" s="5"/>
    </row>
    <row r="1200" spans="1:19" ht="14" x14ac:dyDescent="0.3">
      <c r="A1200" s="24"/>
      <c r="B1200" s="24"/>
      <c r="C1200" s="24"/>
      <c r="D1200" s="25"/>
      <c r="E1200" s="25"/>
      <c r="F1200" s="25"/>
      <c r="G1200" s="25"/>
      <c r="H1200" s="5"/>
      <c r="I1200" s="5"/>
      <c r="J1200" s="5"/>
      <c r="K1200" s="5"/>
      <c r="L1200" s="5"/>
      <c r="M1200" s="5"/>
      <c r="N1200" s="5"/>
      <c r="O1200" s="5"/>
      <c r="P1200" s="5"/>
      <c r="Q1200" s="5"/>
      <c r="R1200" s="5"/>
      <c r="S1200" s="5"/>
    </row>
    <row r="1201" spans="1:19" ht="14" x14ac:dyDescent="0.3">
      <c r="A1201" s="24"/>
      <c r="B1201" s="24"/>
      <c r="C1201" s="24"/>
      <c r="D1201" s="25"/>
      <c r="E1201" s="25"/>
      <c r="F1201" s="25"/>
      <c r="G1201" s="25"/>
      <c r="H1201" s="5"/>
      <c r="I1201" s="5"/>
      <c r="J1201" s="5"/>
      <c r="K1201" s="5"/>
      <c r="L1201" s="5"/>
      <c r="M1201" s="5"/>
      <c r="N1201" s="5"/>
      <c r="O1201" s="5"/>
      <c r="P1201" s="5"/>
      <c r="Q1201" s="5"/>
      <c r="R1201" s="5"/>
      <c r="S1201" s="5"/>
    </row>
    <row r="1202" spans="1:19" ht="14" x14ac:dyDescent="0.3">
      <c r="A1202" s="24"/>
      <c r="B1202" s="24"/>
      <c r="C1202" s="24"/>
      <c r="D1202" s="25"/>
      <c r="E1202" s="25"/>
      <c r="F1202" s="25"/>
      <c r="G1202" s="25"/>
      <c r="H1202" s="5"/>
      <c r="I1202" s="5"/>
      <c r="J1202" s="5"/>
      <c r="K1202" s="5"/>
      <c r="L1202" s="5"/>
      <c r="M1202" s="5"/>
      <c r="N1202" s="5"/>
      <c r="O1202" s="5"/>
      <c r="P1202" s="5"/>
      <c r="Q1202" s="5"/>
      <c r="R1202" s="5"/>
      <c r="S1202" s="5"/>
    </row>
    <row r="1203" spans="1:19" ht="14" x14ac:dyDescent="0.3">
      <c r="A1203" s="24"/>
      <c r="B1203" s="24"/>
      <c r="C1203" s="24"/>
      <c r="D1203" s="25"/>
      <c r="E1203" s="25"/>
      <c r="F1203" s="25"/>
      <c r="G1203" s="25"/>
      <c r="H1203" s="5"/>
      <c r="I1203" s="5"/>
      <c r="J1203" s="5"/>
      <c r="K1203" s="5"/>
      <c r="L1203" s="5"/>
      <c r="M1203" s="5"/>
      <c r="N1203" s="5"/>
      <c r="O1203" s="5"/>
      <c r="P1203" s="5"/>
      <c r="Q1203" s="5"/>
      <c r="R1203" s="5"/>
      <c r="S1203" s="5"/>
    </row>
    <row r="1204" spans="1:19" ht="14" x14ac:dyDescent="0.3">
      <c r="A1204" s="24"/>
      <c r="B1204" s="24"/>
      <c r="C1204" s="24"/>
      <c r="D1204" s="25"/>
      <c r="E1204" s="25"/>
      <c r="F1204" s="25"/>
      <c r="G1204" s="25"/>
      <c r="H1204" s="5"/>
      <c r="I1204" s="5"/>
      <c r="J1204" s="5"/>
      <c r="K1204" s="5"/>
      <c r="L1204" s="5"/>
      <c r="M1204" s="5"/>
      <c r="N1204" s="5"/>
      <c r="O1204" s="5"/>
      <c r="P1204" s="5"/>
      <c r="Q1204" s="5"/>
      <c r="R1204" s="5"/>
      <c r="S1204" s="5"/>
    </row>
    <row r="1205" spans="1:19" ht="14" x14ac:dyDescent="0.3">
      <c r="A1205" s="24"/>
      <c r="B1205" s="24"/>
      <c r="C1205" s="24"/>
      <c r="D1205" s="25"/>
      <c r="E1205" s="25"/>
      <c r="F1205" s="25"/>
      <c r="G1205" s="25"/>
      <c r="H1205" s="5"/>
      <c r="I1205" s="5"/>
      <c r="J1205" s="5"/>
      <c r="K1205" s="5"/>
      <c r="L1205" s="5"/>
      <c r="M1205" s="5"/>
      <c r="N1205" s="5"/>
      <c r="O1205" s="5"/>
      <c r="P1205" s="5"/>
      <c r="Q1205" s="5"/>
      <c r="R1205" s="5"/>
      <c r="S1205" s="5"/>
    </row>
    <row r="1206" spans="1:19" ht="14" x14ac:dyDescent="0.3">
      <c r="A1206" s="24"/>
      <c r="B1206" s="24"/>
      <c r="C1206" s="24"/>
      <c r="D1206" s="25"/>
      <c r="E1206" s="25"/>
      <c r="F1206" s="25"/>
      <c r="G1206" s="25"/>
      <c r="H1206" s="5"/>
      <c r="I1206" s="5"/>
      <c r="J1206" s="5"/>
      <c r="K1206" s="5"/>
      <c r="L1206" s="5"/>
      <c r="M1206" s="5"/>
      <c r="N1206" s="5"/>
      <c r="O1206" s="5"/>
      <c r="P1206" s="5"/>
      <c r="Q1206" s="5"/>
      <c r="R1206" s="5"/>
      <c r="S1206" s="5"/>
    </row>
    <row r="1207" spans="1:19" ht="14" x14ac:dyDescent="0.3">
      <c r="A1207" s="24"/>
      <c r="B1207" s="24"/>
      <c r="C1207" s="24"/>
      <c r="D1207" s="25"/>
      <c r="E1207" s="25"/>
      <c r="F1207" s="25"/>
      <c r="G1207" s="25"/>
      <c r="H1207" s="5"/>
      <c r="I1207" s="5"/>
      <c r="J1207" s="5"/>
      <c r="K1207" s="5"/>
      <c r="L1207" s="5"/>
      <c r="M1207" s="5"/>
      <c r="N1207" s="5"/>
      <c r="O1207" s="5"/>
      <c r="P1207" s="5"/>
      <c r="Q1207" s="5"/>
      <c r="R1207" s="5"/>
      <c r="S1207" s="5"/>
    </row>
    <row r="1208" spans="1:19" ht="14" x14ac:dyDescent="0.3">
      <c r="A1208" s="24"/>
      <c r="B1208" s="24"/>
      <c r="C1208" s="24"/>
      <c r="D1208" s="25"/>
      <c r="E1208" s="25"/>
      <c r="F1208" s="25"/>
      <c r="G1208" s="25"/>
      <c r="H1208" s="5"/>
      <c r="I1208" s="5"/>
      <c r="J1208" s="5"/>
      <c r="K1208" s="5"/>
      <c r="L1208" s="5"/>
      <c r="M1208" s="5"/>
      <c r="N1208" s="5"/>
      <c r="O1208" s="5"/>
      <c r="P1208" s="5"/>
      <c r="Q1208" s="5"/>
      <c r="R1208" s="5"/>
      <c r="S1208" s="5"/>
    </row>
    <row r="1209" spans="1:19" ht="14" x14ac:dyDescent="0.3">
      <c r="A1209" s="24"/>
      <c r="B1209" s="24"/>
      <c r="C1209" s="24"/>
      <c r="D1209" s="25"/>
      <c r="E1209" s="25"/>
      <c r="F1209" s="25"/>
      <c r="G1209" s="25"/>
      <c r="H1209" s="5"/>
      <c r="I1209" s="5"/>
      <c r="J1209" s="5"/>
      <c r="K1209" s="5"/>
      <c r="L1209" s="5"/>
      <c r="M1209" s="5"/>
      <c r="N1209" s="5"/>
      <c r="O1209" s="5"/>
      <c r="P1209" s="5"/>
      <c r="Q1209" s="5"/>
      <c r="R1209" s="5"/>
      <c r="S1209" s="5"/>
    </row>
    <row r="1210" spans="1:19" ht="14" x14ac:dyDescent="0.3">
      <c r="A1210" s="24"/>
      <c r="B1210" s="24"/>
      <c r="C1210" s="24"/>
      <c r="D1210" s="25"/>
      <c r="E1210" s="25"/>
      <c r="F1210" s="25"/>
      <c r="G1210" s="25"/>
      <c r="H1210" s="5"/>
      <c r="I1210" s="5"/>
      <c r="J1210" s="5"/>
      <c r="K1210" s="5"/>
      <c r="L1210" s="5"/>
      <c r="M1210" s="5"/>
      <c r="N1210" s="5"/>
      <c r="O1210" s="5"/>
      <c r="P1210" s="5"/>
      <c r="Q1210" s="5"/>
      <c r="R1210" s="5"/>
      <c r="S1210" s="5"/>
    </row>
    <row r="1211" spans="1:19" ht="14" x14ac:dyDescent="0.3">
      <c r="A1211" s="24"/>
      <c r="B1211" s="24"/>
      <c r="C1211" s="24"/>
      <c r="D1211" s="25"/>
      <c r="E1211" s="25"/>
      <c r="F1211" s="25"/>
      <c r="G1211" s="25"/>
      <c r="H1211" s="5"/>
      <c r="I1211" s="5"/>
      <c r="J1211" s="5"/>
      <c r="K1211" s="5"/>
      <c r="L1211" s="5"/>
      <c r="M1211" s="5"/>
      <c r="N1211" s="5"/>
      <c r="O1211" s="5"/>
      <c r="P1211" s="5"/>
      <c r="Q1211" s="5"/>
      <c r="R1211" s="5"/>
      <c r="S1211" s="5"/>
    </row>
    <row r="1212" spans="1:19" ht="14" x14ac:dyDescent="0.3">
      <c r="A1212" s="24"/>
      <c r="B1212" s="24"/>
      <c r="C1212" s="24"/>
      <c r="D1212" s="25"/>
      <c r="E1212" s="25"/>
      <c r="F1212" s="25"/>
      <c r="G1212" s="25"/>
      <c r="H1212" s="5"/>
      <c r="I1212" s="5"/>
      <c r="J1212" s="5"/>
      <c r="K1212" s="5"/>
      <c r="L1212" s="5"/>
      <c r="M1212" s="5"/>
      <c r="N1212" s="5"/>
      <c r="O1212" s="5"/>
      <c r="P1212" s="5"/>
      <c r="Q1212" s="5"/>
      <c r="R1212" s="5"/>
      <c r="S1212" s="5"/>
    </row>
    <row r="1213" spans="1:19" ht="14" x14ac:dyDescent="0.3">
      <c r="A1213" s="24"/>
      <c r="B1213" s="24"/>
      <c r="C1213" s="24"/>
      <c r="D1213" s="25"/>
      <c r="E1213" s="25"/>
      <c r="F1213" s="25"/>
      <c r="G1213" s="25"/>
      <c r="H1213" s="5"/>
      <c r="I1213" s="5"/>
      <c r="J1213" s="5"/>
      <c r="K1213" s="5"/>
      <c r="L1213" s="5"/>
      <c r="M1213" s="5"/>
      <c r="N1213" s="5"/>
      <c r="O1213" s="5"/>
      <c r="P1213" s="5"/>
      <c r="Q1213" s="5"/>
      <c r="R1213" s="5"/>
      <c r="S1213" s="5"/>
    </row>
    <row r="1214" spans="1:19" ht="14" x14ac:dyDescent="0.3">
      <c r="A1214" s="24"/>
      <c r="B1214" s="24"/>
      <c r="C1214" s="24"/>
      <c r="D1214" s="25"/>
      <c r="E1214" s="25"/>
      <c r="F1214" s="25"/>
      <c r="G1214" s="25"/>
      <c r="H1214" s="5"/>
      <c r="I1214" s="5"/>
      <c r="J1214" s="5"/>
      <c r="K1214" s="5"/>
      <c r="L1214" s="5"/>
      <c r="M1214" s="5"/>
      <c r="N1214" s="5"/>
      <c r="O1214" s="5"/>
      <c r="P1214" s="5"/>
      <c r="Q1214" s="5"/>
      <c r="R1214" s="5"/>
      <c r="S1214" s="5"/>
    </row>
    <row r="1215" spans="1:19" ht="14" x14ac:dyDescent="0.3">
      <c r="A1215" s="24"/>
      <c r="B1215" s="24"/>
      <c r="C1215" s="24"/>
      <c r="D1215" s="25"/>
      <c r="E1215" s="25"/>
      <c r="F1215" s="25"/>
      <c r="G1215" s="25"/>
      <c r="H1215" s="5"/>
      <c r="I1215" s="5"/>
      <c r="J1215" s="5"/>
      <c r="K1215" s="5"/>
      <c r="L1215" s="5"/>
      <c r="M1215" s="5"/>
      <c r="N1215" s="5"/>
      <c r="O1215" s="5"/>
      <c r="P1215" s="5"/>
      <c r="Q1215" s="5"/>
      <c r="R1215" s="5"/>
      <c r="S1215" s="5"/>
    </row>
    <row r="1216" spans="1:19" ht="14" x14ac:dyDescent="0.3">
      <c r="A1216" s="24"/>
      <c r="B1216" s="24"/>
      <c r="C1216" s="24"/>
      <c r="D1216" s="25"/>
      <c r="E1216" s="25"/>
      <c r="F1216" s="25"/>
      <c r="G1216" s="25"/>
      <c r="H1216" s="5"/>
      <c r="I1216" s="5"/>
      <c r="J1216" s="5"/>
      <c r="K1216" s="5"/>
      <c r="L1216" s="5"/>
      <c r="M1216" s="5"/>
      <c r="N1216" s="5"/>
      <c r="O1216" s="5"/>
      <c r="P1216" s="5"/>
      <c r="Q1216" s="5"/>
      <c r="R1216" s="5"/>
      <c r="S1216" s="5"/>
    </row>
    <row r="1217" spans="1:19" ht="14" x14ac:dyDescent="0.3">
      <c r="A1217" s="24"/>
      <c r="B1217" s="24"/>
      <c r="C1217" s="24"/>
      <c r="D1217" s="25"/>
      <c r="E1217" s="25"/>
      <c r="F1217" s="25"/>
      <c r="G1217" s="25"/>
      <c r="H1217" s="5"/>
      <c r="I1217" s="5"/>
      <c r="J1217" s="5"/>
      <c r="K1217" s="5"/>
      <c r="L1217" s="5"/>
      <c r="M1217" s="5"/>
      <c r="N1217" s="5"/>
      <c r="O1217" s="5"/>
      <c r="P1217" s="5"/>
      <c r="Q1217" s="5"/>
      <c r="R1217" s="5"/>
      <c r="S1217" s="5"/>
    </row>
    <row r="1218" spans="1:19" ht="14" x14ac:dyDescent="0.3">
      <c r="A1218" s="24"/>
      <c r="B1218" s="24"/>
      <c r="C1218" s="24"/>
      <c r="D1218" s="25"/>
      <c r="E1218" s="25"/>
      <c r="F1218" s="25"/>
      <c r="G1218" s="25"/>
      <c r="H1218" s="5"/>
      <c r="I1218" s="5"/>
      <c r="J1218" s="5"/>
      <c r="K1218" s="5"/>
      <c r="L1218" s="5"/>
      <c r="M1218" s="5"/>
      <c r="N1218" s="5"/>
      <c r="O1218" s="5"/>
      <c r="P1218" s="5"/>
      <c r="Q1218" s="5"/>
      <c r="R1218" s="5"/>
      <c r="S1218" s="5"/>
    </row>
    <row r="1219" spans="1:19" ht="14" x14ac:dyDescent="0.3">
      <c r="A1219" s="24"/>
      <c r="B1219" s="24"/>
      <c r="C1219" s="24"/>
      <c r="D1219" s="25"/>
      <c r="E1219" s="25"/>
      <c r="F1219" s="25"/>
      <c r="G1219" s="25"/>
      <c r="H1219" s="5"/>
      <c r="I1219" s="5"/>
      <c r="J1219" s="5"/>
      <c r="K1219" s="5"/>
      <c r="L1219" s="5"/>
      <c r="M1219" s="5"/>
      <c r="N1219" s="5"/>
      <c r="O1219" s="5"/>
      <c r="P1219" s="5"/>
      <c r="Q1219" s="5"/>
      <c r="R1219" s="5"/>
      <c r="S1219" s="5"/>
    </row>
    <row r="1220" spans="1:19" ht="14" x14ac:dyDescent="0.3">
      <c r="A1220" s="24"/>
      <c r="B1220" s="24"/>
      <c r="C1220" s="24"/>
      <c r="D1220" s="25"/>
      <c r="E1220" s="25"/>
      <c r="F1220" s="25"/>
      <c r="G1220" s="25"/>
      <c r="H1220" s="5"/>
      <c r="I1220" s="5"/>
      <c r="J1220" s="5"/>
      <c r="K1220" s="5"/>
      <c r="L1220" s="5"/>
      <c r="M1220" s="5"/>
      <c r="N1220" s="5"/>
      <c r="O1220" s="5"/>
      <c r="P1220" s="5"/>
      <c r="Q1220" s="5"/>
      <c r="R1220" s="5"/>
      <c r="S1220" s="5"/>
    </row>
    <row r="1221" spans="1:19" ht="14" x14ac:dyDescent="0.3">
      <c r="A1221" s="24"/>
      <c r="B1221" s="24"/>
      <c r="C1221" s="24"/>
      <c r="D1221" s="25"/>
      <c r="E1221" s="25"/>
      <c r="F1221" s="25"/>
      <c r="G1221" s="25"/>
      <c r="H1221" s="5"/>
      <c r="I1221" s="5"/>
      <c r="J1221" s="5"/>
      <c r="K1221" s="5"/>
      <c r="L1221" s="5"/>
      <c r="M1221" s="5"/>
      <c r="N1221" s="5"/>
      <c r="O1221" s="5"/>
      <c r="P1221" s="5"/>
      <c r="Q1221" s="5"/>
      <c r="R1221" s="5"/>
      <c r="S1221" s="5"/>
    </row>
    <row r="1222" spans="1:19" ht="14" x14ac:dyDescent="0.3">
      <c r="A1222" s="24"/>
      <c r="B1222" s="24"/>
      <c r="C1222" s="24"/>
      <c r="D1222" s="25"/>
      <c r="E1222" s="25"/>
      <c r="F1222" s="25"/>
      <c r="G1222" s="25"/>
      <c r="H1222" s="5"/>
      <c r="I1222" s="5"/>
      <c r="J1222" s="5"/>
      <c r="K1222" s="5"/>
      <c r="L1222" s="5"/>
      <c r="M1222" s="5"/>
      <c r="N1222" s="5"/>
      <c r="O1222" s="5"/>
      <c r="P1222" s="5"/>
      <c r="Q1222" s="5"/>
      <c r="R1222" s="5"/>
      <c r="S1222" s="5"/>
    </row>
    <row r="1223" spans="1:19" ht="14" x14ac:dyDescent="0.3">
      <c r="A1223" s="24"/>
      <c r="B1223" s="24"/>
      <c r="C1223" s="24"/>
      <c r="D1223" s="25"/>
      <c r="E1223" s="25"/>
      <c r="F1223" s="25"/>
      <c r="G1223" s="25"/>
      <c r="H1223" s="5"/>
      <c r="I1223" s="5"/>
      <c r="J1223" s="5"/>
      <c r="K1223" s="5"/>
      <c r="L1223" s="5"/>
      <c r="M1223" s="5"/>
      <c r="N1223" s="5"/>
      <c r="O1223" s="5"/>
      <c r="P1223" s="5"/>
      <c r="Q1223" s="5"/>
      <c r="R1223" s="5"/>
      <c r="S1223" s="5"/>
    </row>
    <row r="1224" spans="1:19" ht="14" x14ac:dyDescent="0.3">
      <c r="A1224" s="24"/>
      <c r="B1224" s="24"/>
      <c r="C1224" s="24"/>
      <c r="D1224" s="25"/>
      <c r="E1224" s="25"/>
      <c r="F1224" s="25"/>
      <c r="G1224" s="25"/>
      <c r="H1224" s="5"/>
      <c r="I1224" s="5"/>
      <c r="J1224" s="5"/>
      <c r="K1224" s="5"/>
      <c r="L1224" s="5"/>
      <c r="M1224" s="5"/>
      <c r="N1224" s="5"/>
      <c r="O1224" s="5"/>
      <c r="P1224" s="5"/>
      <c r="Q1224" s="5"/>
      <c r="R1224" s="5"/>
      <c r="S1224" s="5"/>
    </row>
    <row r="1225" spans="1:19" ht="14" x14ac:dyDescent="0.3">
      <c r="A1225" s="24"/>
      <c r="B1225" s="24"/>
      <c r="C1225" s="24"/>
      <c r="D1225" s="25"/>
      <c r="E1225" s="25"/>
      <c r="F1225" s="25"/>
      <c r="G1225" s="25"/>
      <c r="H1225" s="5"/>
      <c r="I1225" s="5"/>
      <c r="J1225" s="5"/>
      <c r="K1225" s="5"/>
      <c r="L1225" s="5"/>
      <c r="M1225" s="5"/>
      <c r="N1225" s="5"/>
      <c r="O1225" s="5"/>
      <c r="P1225" s="5"/>
      <c r="Q1225" s="5"/>
      <c r="R1225" s="5"/>
      <c r="S1225" s="5"/>
    </row>
    <row r="1226" spans="1:19" ht="14" x14ac:dyDescent="0.3">
      <c r="A1226" s="24"/>
      <c r="B1226" s="24"/>
      <c r="C1226" s="24"/>
      <c r="D1226" s="25"/>
      <c r="E1226" s="25"/>
      <c r="F1226" s="25"/>
      <c r="G1226" s="25"/>
      <c r="H1226" s="5"/>
      <c r="I1226" s="5"/>
      <c r="J1226" s="5"/>
      <c r="K1226" s="5"/>
      <c r="L1226" s="5"/>
      <c r="M1226" s="5"/>
      <c r="N1226" s="5"/>
      <c r="O1226" s="5"/>
      <c r="P1226" s="5"/>
      <c r="Q1226" s="5"/>
      <c r="R1226" s="5"/>
      <c r="S1226" s="5"/>
    </row>
    <row r="1227" spans="1:19" ht="14" x14ac:dyDescent="0.3">
      <c r="A1227" s="24"/>
      <c r="B1227" s="24"/>
      <c r="C1227" s="24"/>
      <c r="D1227" s="25"/>
      <c r="E1227" s="25"/>
      <c r="F1227" s="25"/>
      <c r="G1227" s="25"/>
      <c r="H1227" s="5"/>
      <c r="I1227" s="5"/>
      <c r="J1227" s="5"/>
      <c r="K1227" s="5"/>
      <c r="L1227" s="5"/>
      <c r="M1227" s="5"/>
      <c r="N1227" s="5"/>
      <c r="O1227" s="5"/>
      <c r="P1227" s="5"/>
      <c r="Q1227" s="5"/>
      <c r="R1227" s="5"/>
      <c r="S1227" s="5"/>
    </row>
    <row r="1228" spans="1:19" ht="14" x14ac:dyDescent="0.3">
      <c r="A1228" s="24"/>
      <c r="B1228" s="24"/>
      <c r="C1228" s="24"/>
      <c r="D1228" s="25"/>
      <c r="E1228" s="25"/>
      <c r="F1228" s="25"/>
      <c r="G1228" s="25"/>
      <c r="H1228" s="5"/>
      <c r="I1228" s="5"/>
      <c r="J1228" s="5"/>
      <c r="K1228" s="5"/>
      <c r="L1228" s="5"/>
      <c r="M1228" s="5"/>
      <c r="N1228" s="5"/>
      <c r="O1228" s="5"/>
      <c r="P1228" s="5"/>
      <c r="Q1228" s="5"/>
      <c r="R1228" s="5"/>
      <c r="S1228" s="5"/>
    </row>
    <row r="1229" spans="1:19" ht="14" x14ac:dyDescent="0.3">
      <c r="A1229" s="24"/>
      <c r="B1229" s="24"/>
      <c r="C1229" s="24"/>
      <c r="D1229" s="25"/>
      <c r="E1229" s="25"/>
      <c r="F1229" s="25"/>
      <c r="G1229" s="25"/>
      <c r="H1229" s="5"/>
      <c r="I1229" s="5"/>
      <c r="J1229" s="5"/>
      <c r="K1229" s="5"/>
      <c r="L1229" s="5"/>
      <c r="M1229" s="5"/>
      <c r="N1229" s="5"/>
      <c r="O1229" s="5"/>
      <c r="P1229" s="5"/>
      <c r="Q1229" s="5"/>
      <c r="R1229" s="5"/>
      <c r="S1229" s="5"/>
    </row>
    <row r="1230" spans="1:19" ht="14" x14ac:dyDescent="0.3">
      <c r="A1230" s="24"/>
      <c r="B1230" s="24"/>
      <c r="C1230" s="24"/>
      <c r="D1230" s="25"/>
      <c r="E1230" s="25"/>
      <c r="F1230" s="25"/>
      <c r="G1230" s="25"/>
      <c r="H1230" s="5"/>
      <c r="I1230" s="5"/>
      <c r="J1230" s="5"/>
      <c r="K1230" s="5"/>
      <c r="L1230" s="5"/>
      <c r="M1230" s="5"/>
      <c r="N1230" s="5"/>
      <c r="O1230" s="5"/>
      <c r="P1230" s="5"/>
      <c r="Q1230" s="5"/>
      <c r="R1230" s="5"/>
      <c r="S1230" s="5"/>
    </row>
    <row r="1231" spans="1:19" ht="14" x14ac:dyDescent="0.3">
      <c r="A1231" s="24"/>
      <c r="B1231" s="24"/>
      <c r="C1231" s="24"/>
      <c r="D1231" s="25"/>
      <c r="E1231" s="25"/>
      <c r="F1231" s="25"/>
      <c r="G1231" s="25"/>
      <c r="H1231" s="5"/>
      <c r="I1231" s="5"/>
      <c r="J1231" s="5"/>
      <c r="K1231" s="5"/>
      <c r="L1231" s="5"/>
      <c r="M1231" s="5"/>
      <c r="N1231" s="5"/>
      <c r="O1231" s="5"/>
      <c r="P1231" s="5"/>
      <c r="Q1231" s="5"/>
      <c r="R1231" s="5"/>
      <c r="S1231" s="5"/>
    </row>
    <row r="1232" spans="1:19" ht="14" x14ac:dyDescent="0.3">
      <c r="A1232" s="24"/>
      <c r="B1232" s="24"/>
      <c r="C1232" s="24"/>
      <c r="D1232" s="25"/>
      <c r="E1232" s="25"/>
      <c r="F1232" s="25"/>
      <c r="G1232" s="25"/>
      <c r="H1232" s="5"/>
      <c r="I1232" s="5"/>
      <c r="J1232" s="5"/>
      <c r="K1232" s="5"/>
      <c r="L1232" s="5"/>
      <c r="M1232" s="5"/>
      <c r="N1232" s="5"/>
      <c r="O1232" s="5"/>
      <c r="P1232" s="5"/>
      <c r="Q1232" s="5"/>
      <c r="R1232" s="5"/>
      <c r="S1232" s="5"/>
    </row>
    <row r="1233" spans="1:19" ht="14" x14ac:dyDescent="0.3">
      <c r="A1233" s="24"/>
      <c r="B1233" s="24"/>
      <c r="C1233" s="24"/>
      <c r="D1233" s="25"/>
      <c r="E1233" s="25"/>
      <c r="F1233" s="25"/>
      <c r="G1233" s="25"/>
      <c r="H1233" s="5"/>
      <c r="I1233" s="5"/>
      <c r="J1233" s="5"/>
      <c r="K1233" s="5"/>
      <c r="L1233" s="5"/>
      <c r="M1233" s="5"/>
      <c r="N1233" s="5"/>
      <c r="O1233" s="5"/>
      <c r="P1233" s="5"/>
      <c r="Q1233" s="5"/>
      <c r="R1233" s="5"/>
      <c r="S1233" s="5"/>
    </row>
    <row r="1234" spans="1:19" ht="14" x14ac:dyDescent="0.3">
      <c r="A1234" s="24"/>
      <c r="B1234" s="24"/>
      <c r="C1234" s="24"/>
      <c r="D1234" s="25"/>
      <c r="E1234" s="25"/>
      <c r="F1234" s="25"/>
      <c r="G1234" s="25"/>
      <c r="H1234" s="5"/>
      <c r="I1234" s="5"/>
      <c r="J1234" s="5"/>
      <c r="K1234" s="5"/>
      <c r="L1234" s="5"/>
      <c r="M1234" s="5"/>
      <c r="N1234" s="5"/>
      <c r="O1234" s="5"/>
      <c r="P1234" s="5"/>
      <c r="Q1234" s="5"/>
      <c r="R1234" s="5"/>
      <c r="S1234" s="5"/>
    </row>
    <row r="1235" spans="1:19" ht="14" x14ac:dyDescent="0.3">
      <c r="A1235" s="24"/>
      <c r="B1235" s="24"/>
      <c r="C1235" s="24"/>
      <c r="D1235" s="25"/>
      <c r="E1235" s="25"/>
      <c r="F1235" s="25"/>
      <c r="G1235" s="25"/>
      <c r="H1235" s="5"/>
      <c r="I1235" s="5"/>
      <c r="J1235" s="5"/>
      <c r="K1235" s="5"/>
      <c r="L1235" s="5"/>
      <c r="M1235" s="5"/>
      <c r="N1235" s="5"/>
      <c r="O1235" s="5"/>
      <c r="P1235" s="5"/>
      <c r="Q1235" s="5"/>
      <c r="R1235" s="5"/>
      <c r="S1235" s="5"/>
    </row>
    <row r="1236" spans="1:19" ht="14" x14ac:dyDescent="0.3">
      <c r="A1236" s="24"/>
      <c r="B1236" s="24"/>
      <c r="C1236" s="24"/>
      <c r="D1236" s="25"/>
      <c r="E1236" s="25"/>
      <c r="F1236" s="25"/>
      <c r="G1236" s="25"/>
      <c r="H1236" s="5"/>
      <c r="I1236" s="5"/>
      <c r="J1236" s="5"/>
      <c r="K1236" s="5"/>
      <c r="L1236" s="5"/>
      <c r="M1236" s="5"/>
      <c r="N1236" s="5"/>
      <c r="O1236" s="5"/>
      <c r="P1236" s="5"/>
      <c r="Q1236" s="5"/>
      <c r="R1236" s="5"/>
      <c r="S1236" s="5"/>
    </row>
    <row r="1237" spans="1:19" ht="14" x14ac:dyDescent="0.3">
      <c r="A1237" s="24"/>
      <c r="B1237" s="24"/>
      <c r="C1237" s="24"/>
      <c r="D1237" s="25"/>
      <c r="E1237" s="25"/>
      <c r="F1237" s="25"/>
      <c r="G1237" s="25"/>
      <c r="H1237" s="5"/>
      <c r="I1237" s="5"/>
      <c r="J1237" s="5"/>
      <c r="K1237" s="5"/>
      <c r="L1237" s="5"/>
      <c r="M1237" s="5"/>
      <c r="N1237" s="5"/>
      <c r="O1237" s="5"/>
      <c r="P1237" s="5"/>
      <c r="Q1237" s="5"/>
      <c r="R1237" s="5"/>
      <c r="S1237" s="5"/>
    </row>
    <row r="1238" spans="1:19" ht="14" x14ac:dyDescent="0.3">
      <c r="A1238" s="24"/>
      <c r="B1238" s="24"/>
      <c r="C1238" s="24"/>
      <c r="D1238" s="25"/>
      <c r="E1238" s="25"/>
      <c r="F1238" s="25"/>
      <c r="G1238" s="25"/>
      <c r="H1238" s="5"/>
      <c r="I1238" s="5"/>
      <c r="J1238" s="5"/>
      <c r="K1238" s="5"/>
      <c r="L1238" s="5"/>
      <c r="M1238" s="5"/>
      <c r="N1238" s="5"/>
      <c r="O1238" s="5"/>
      <c r="P1238" s="5"/>
      <c r="Q1238" s="5"/>
      <c r="R1238" s="5"/>
      <c r="S1238" s="5"/>
    </row>
    <row r="1239" spans="1:19" ht="14" x14ac:dyDescent="0.3">
      <c r="A1239" s="24"/>
      <c r="B1239" s="24"/>
      <c r="C1239" s="24"/>
      <c r="D1239" s="25"/>
      <c r="E1239" s="25"/>
      <c r="F1239" s="25"/>
      <c r="G1239" s="25"/>
      <c r="H1239" s="5"/>
      <c r="I1239" s="5"/>
      <c r="J1239" s="5"/>
      <c r="K1239" s="5"/>
      <c r="L1239" s="5"/>
      <c r="M1239" s="5"/>
      <c r="N1239" s="5"/>
      <c r="O1239" s="5"/>
      <c r="P1239" s="5"/>
      <c r="Q1239" s="5"/>
      <c r="R1239" s="5"/>
      <c r="S1239" s="5"/>
    </row>
    <row r="1240" spans="1:19" ht="14" x14ac:dyDescent="0.3">
      <c r="A1240" s="24"/>
      <c r="B1240" s="24"/>
      <c r="C1240" s="24"/>
      <c r="D1240" s="25"/>
      <c r="E1240" s="25"/>
      <c r="F1240" s="25"/>
      <c r="G1240" s="25"/>
      <c r="H1240" s="5"/>
      <c r="I1240" s="5"/>
      <c r="J1240" s="5"/>
      <c r="K1240" s="5"/>
      <c r="L1240" s="5"/>
      <c r="M1240" s="5"/>
      <c r="N1240" s="5"/>
      <c r="O1240" s="5"/>
      <c r="P1240" s="5"/>
      <c r="Q1240" s="5"/>
      <c r="R1240" s="5"/>
      <c r="S1240" s="5"/>
    </row>
    <row r="1241" spans="1:19" ht="14" x14ac:dyDescent="0.3">
      <c r="A1241" s="24"/>
      <c r="B1241" s="24"/>
      <c r="C1241" s="24"/>
      <c r="D1241" s="25"/>
      <c r="E1241" s="25"/>
      <c r="F1241" s="25"/>
      <c r="G1241" s="25"/>
      <c r="H1241" s="5"/>
      <c r="I1241" s="5"/>
      <c r="J1241" s="5"/>
      <c r="K1241" s="5"/>
      <c r="L1241" s="5"/>
      <c r="M1241" s="5"/>
      <c r="N1241" s="5"/>
      <c r="O1241" s="5"/>
      <c r="P1241" s="5"/>
      <c r="Q1241" s="5"/>
      <c r="R1241" s="5"/>
      <c r="S1241" s="5"/>
    </row>
    <row r="1242" spans="1:19" ht="14" x14ac:dyDescent="0.3">
      <c r="A1242" s="24"/>
      <c r="B1242" s="24"/>
      <c r="C1242" s="24"/>
      <c r="D1242" s="25"/>
      <c r="E1242" s="25"/>
      <c r="F1242" s="25"/>
      <c r="G1242" s="25"/>
      <c r="H1242" s="5"/>
      <c r="I1242" s="5"/>
      <c r="J1242" s="5"/>
      <c r="K1242" s="5"/>
      <c r="L1242" s="5"/>
      <c r="M1242" s="5"/>
      <c r="N1242" s="5"/>
      <c r="O1242" s="5"/>
      <c r="P1242" s="5"/>
      <c r="Q1242" s="5"/>
      <c r="R1242" s="5"/>
      <c r="S1242" s="5"/>
    </row>
    <row r="1243" spans="1:19" ht="14" x14ac:dyDescent="0.3">
      <c r="A1243" s="24"/>
      <c r="B1243" s="24"/>
      <c r="C1243" s="24"/>
      <c r="D1243" s="25"/>
      <c r="E1243" s="25"/>
      <c r="F1243" s="25"/>
      <c r="G1243" s="25"/>
      <c r="H1243" s="5"/>
      <c r="I1243" s="5"/>
      <c r="J1243" s="5"/>
      <c r="K1243" s="5"/>
      <c r="L1243" s="5"/>
      <c r="M1243" s="5"/>
      <c r="N1243" s="5"/>
      <c r="O1243" s="5"/>
      <c r="P1243" s="5"/>
      <c r="Q1243" s="5"/>
      <c r="R1243" s="5"/>
      <c r="S1243" s="5"/>
    </row>
    <row r="1244" spans="1:19" ht="14" x14ac:dyDescent="0.3">
      <c r="A1244" s="24"/>
      <c r="B1244" s="24"/>
      <c r="C1244" s="24"/>
      <c r="D1244" s="25"/>
      <c r="E1244" s="25"/>
      <c r="F1244" s="25"/>
      <c r="G1244" s="25"/>
      <c r="H1244" s="5"/>
      <c r="I1244" s="5"/>
      <c r="J1244" s="5"/>
      <c r="K1244" s="5"/>
      <c r="L1244" s="5"/>
      <c r="M1244" s="5"/>
      <c r="N1244" s="5"/>
      <c r="O1244" s="5"/>
      <c r="P1244" s="5"/>
      <c r="Q1244" s="5"/>
      <c r="R1244" s="5"/>
      <c r="S1244" s="5"/>
    </row>
    <row r="1245" spans="1:19" ht="14" x14ac:dyDescent="0.3">
      <c r="A1245" s="24"/>
      <c r="B1245" s="24"/>
      <c r="C1245" s="24"/>
      <c r="D1245" s="25"/>
      <c r="E1245" s="25"/>
      <c r="F1245" s="25"/>
      <c r="G1245" s="25"/>
      <c r="H1245" s="5"/>
      <c r="I1245" s="5"/>
      <c r="J1245" s="5"/>
      <c r="K1245" s="5"/>
      <c r="L1245" s="5"/>
      <c r="M1245" s="5"/>
      <c r="N1245" s="5"/>
      <c r="O1245" s="5"/>
      <c r="P1245" s="5"/>
      <c r="Q1245" s="5"/>
      <c r="R1245" s="5"/>
      <c r="S1245" s="5"/>
    </row>
    <row r="1246" spans="1:19" ht="14" x14ac:dyDescent="0.3">
      <c r="A1246" s="24"/>
      <c r="B1246" s="24"/>
      <c r="C1246" s="24"/>
      <c r="D1246" s="25"/>
      <c r="E1246" s="25"/>
      <c r="F1246" s="25"/>
      <c r="G1246" s="25"/>
      <c r="H1246" s="5"/>
      <c r="I1246" s="5"/>
      <c r="J1246" s="5"/>
      <c r="K1246" s="5"/>
      <c r="L1246" s="5"/>
      <c r="M1246" s="5"/>
      <c r="N1246" s="5"/>
      <c r="O1246" s="5"/>
      <c r="P1246" s="5"/>
      <c r="Q1246" s="5"/>
      <c r="R1246" s="5"/>
      <c r="S1246" s="5"/>
    </row>
    <row r="1247" spans="1:19" ht="14" x14ac:dyDescent="0.3">
      <c r="A1247" s="24"/>
      <c r="B1247" s="24"/>
      <c r="C1247" s="24"/>
      <c r="D1247" s="25"/>
      <c r="E1247" s="25"/>
      <c r="F1247" s="25"/>
      <c r="G1247" s="25"/>
      <c r="H1247" s="5"/>
      <c r="I1247" s="5"/>
      <c r="J1247" s="5"/>
      <c r="K1247" s="5"/>
      <c r="L1247" s="5"/>
      <c r="M1247" s="5"/>
      <c r="N1247" s="5"/>
      <c r="O1247" s="5"/>
      <c r="P1247" s="5"/>
      <c r="Q1247" s="5"/>
      <c r="R1247" s="5"/>
      <c r="S1247" s="5"/>
    </row>
    <row r="1248" spans="1:19" ht="14" x14ac:dyDescent="0.3">
      <c r="A1248" s="24"/>
      <c r="B1248" s="24"/>
      <c r="C1248" s="24"/>
      <c r="D1248" s="25"/>
      <c r="E1248" s="25"/>
      <c r="F1248" s="25"/>
      <c r="G1248" s="25"/>
      <c r="H1248" s="5"/>
      <c r="I1248" s="5"/>
      <c r="J1248" s="5"/>
      <c r="K1248" s="5"/>
      <c r="L1248" s="5"/>
      <c r="M1248" s="5"/>
      <c r="N1248" s="5"/>
      <c r="O1248" s="5"/>
      <c r="P1248" s="5"/>
      <c r="Q1248" s="5"/>
      <c r="R1248" s="5"/>
      <c r="S1248" s="5"/>
    </row>
    <row r="1249" spans="1:19" ht="14" x14ac:dyDescent="0.3">
      <c r="A1249" s="24"/>
      <c r="B1249" s="24"/>
      <c r="C1249" s="24"/>
      <c r="D1249" s="25"/>
      <c r="E1249" s="25"/>
      <c r="F1249" s="25"/>
      <c r="G1249" s="25"/>
      <c r="H1249" s="5"/>
      <c r="I1249" s="5"/>
      <c r="J1249" s="5"/>
      <c r="K1249" s="5"/>
      <c r="L1249" s="5"/>
      <c r="M1249" s="5"/>
      <c r="N1249" s="5"/>
      <c r="O1249" s="5"/>
      <c r="P1249" s="5"/>
      <c r="Q1249" s="5"/>
      <c r="R1249" s="5"/>
      <c r="S1249" s="5"/>
    </row>
    <row r="1250" spans="1:19" ht="14" x14ac:dyDescent="0.3">
      <c r="A1250" s="24"/>
      <c r="B1250" s="24"/>
      <c r="C1250" s="24"/>
      <c r="D1250" s="25"/>
      <c r="E1250" s="25"/>
      <c r="F1250" s="25"/>
      <c r="G1250" s="25"/>
      <c r="H1250" s="5"/>
      <c r="I1250" s="5"/>
      <c r="J1250" s="5"/>
      <c r="K1250" s="5"/>
      <c r="L1250" s="5"/>
      <c r="M1250" s="5"/>
      <c r="N1250" s="5"/>
      <c r="O1250" s="5"/>
      <c r="P1250" s="5"/>
      <c r="Q1250" s="5"/>
      <c r="R1250" s="5"/>
      <c r="S1250" s="5"/>
    </row>
    <row r="1251" spans="1:19" ht="14" x14ac:dyDescent="0.3">
      <c r="A1251" s="24"/>
      <c r="B1251" s="24"/>
      <c r="C1251" s="24"/>
      <c r="D1251" s="25"/>
      <c r="E1251" s="25"/>
      <c r="F1251" s="25"/>
      <c r="G1251" s="25"/>
      <c r="H1251" s="5"/>
      <c r="I1251" s="5"/>
      <c r="J1251" s="5"/>
      <c r="K1251" s="5"/>
      <c r="L1251" s="5"/>
      <c r="M1251" s="5"/>
      <c r="N1251" s="5"/>
      <c r="O1251" s="5"/>
      <c r="P1251" s="5"/>
      <c r="Q1251" s="5"/>
      <c r="R1251" s="5"/>
      <c r="S1251" s="5"/>
    </row>
    <row r="1252" spans="1:19" ht="14" x14ac:dyDescent="0.3">
      <c r="A1252" s="24"/>
      <c r="B1252" s="24"/>
      <c r="C1252" s="24"/>
      <c r="D1252" s="25"/>
      <c r="E1252" s="25"/>
      <c r="F1252" s="25"/>
      <c r="G1252" s="25"/>
      <c r="H1252" s="5"/>
      <c r="I1252" s="5"/>
      <c r="J1252" s="5"/>
      <c r="K1252" s="5"/>
      <c r="L1252" s="5"/>
      <c r="M1252" s="5"/>
      <c r="N1252" s="5"/>
      <c r="O1252" s="5"/>
      <c r="P1252" s="5"/>
      <c r="Q1252" s="5"/>
      <c r="R1252" s="5"/>
      <c r="S1252" s="5"/>
    </row>
    <row r="1253" spans="1:19" ht="14" x14ac:dyDescent="0.3">
      <c r="A1253" s="24"/>
      <c r="B1253" s="24"/>
      <c r="C1253" s="24"/>
      <c r="D1253" s="25"/>
      <c r="E1253" s="25"/>
      <c r="F1253" s="25"/>
      <c r="G1253" s="25"/>
      <c r="H1253" s="5"/>
      <c r="I1253" s="5"/>
      <c r="J1253" s="5"/>
      <c r="K1253" s="5"/>
      <c r="L1253" s="5"/>
      <c r="M1253" s="5"/>
      <c r="N1253" s="5"/>
      <c r="O1253" s="5"/>
      <c r="P1253" s="5"/>
      <c r="Q1253" s="5"/>
      <c r="R1253" s="5"/>
      <c r="S1253" s="5"/>
    </row>
    <row r="1254" spans="1:19" ht="14" x14ac:dyDescent="0.3">
      <c r="A1254" s="24"/>
      <c r="B1254" s="24"/>
      <c r="C1254" s="24"/>
      <c r="D1254" s="25"/>
      <c r="E1254" s="25"/>
      <c r="F1254" s="25"/>
      <c r="G1254" s="25"/>
      <c r="H1254" s="5"/>
      <c r="I1254" s="5"/>
      <c r="J1254" s="5"/>
      <c r="K1254" s="5"/>
      <c r="L1254" s="5"/>
      <c r="M1254" s="5"/>
      <c r="N1254" s="5"/>
      <c r="O1254" s="5"/>
      <c r="P1254" s="5"/>
      <c r="Q1254" s="5"/>
      <c r="R1254" s="5"/>
      <c r="S1254" s="5"/>
    </row>
    <row r="1255" spans="1:19" ht="14" x14ac:dyDescent="0.3">
      <c r="A1255" s="24"/>
      <c r="B1255" s="24"/>
      <c r="C1255" s="24"/>
      <c r="D1255" s="25"/>
      <c r="E1255" s="25"/>
      <c r="F1255" s="25"/>
      <c r="G1255" s="25"/>
      <c r="H1255" s="5"/>
      <c r="I1255" s="5"/>
      <c r="J1255" s="5"/>
      <c r="K1255" s="5"/>
      <c r="L1255" s="5"/>
      <c r="M1255" s="5"/>
      <c r="N1255" s="5"/>
      <c r="O1255" s="5"/>
      <c r="P1255" s="5"/>
      <c r="Q1255" s="5"/>
      <c r="R1255" s="5"/>
      <c r="S1255" s="5"/>
    </row>
    <row r="1256" spans="1:19" ht="14" x14ac:dyDescent="0.3">
      <c r="A1256" s="24"/>
      <c r="B1256" s="24"/>
      <c r="C1256" s="24"/>
      <c r="D1256" s="25"/>
      <c r="E1256" s="25"/>
      <c r="F1256" s="25"/>
      <c r="G1256" s="25"/>
      <c r="H1256" s="5"/>
      <c r="I1256" s="5"/>
      <c r="J1256" s="5"/>
      <c r="K1256" s="5"/>
      <c r="L1256" s="5"/>
      <c r="M1256" s="5"/>
      <c r="N1256" s="5"/>
      <c r="O1256" s="5"/>
      <c r="P1256" s="5"/>
      <c r="Q1256" s="5"/>
      <c r="R1256" s="5"/>
      <c r="S1256" s="5"/>
    </row>
    <row r="1257" spans="1:19" ht="14" x14ac:dyDescent="0.3">
      <c r="A1257" s="24"/>
      <c r="B1257" s="24"/>
      <c r="C1257" s="24"/>
      <c r="D1257" s="25"/>
      <c r="E1257" s="25"/>
      <c r="F1257" s="25"/>
      <c r="G1257" s="25"/>
      <c r="H1257" s="5"/>
      <c r="I1257" s="5"/>
      <c r="J1257" s="5"/>
      <c r="K1257" s="5"/>
      <c r="L1257" s="5"/>
      <c r="M1257" s="5"/>
      <c r="N1257" s="5"/>
      <c r="O1257" s="5"/>
      <c r="P1257" s="5"/>
      <c r="Q1257" s="5"/>
      <c r="R1257" s="5"/>
      <c r="S1257" s="5"/>
    </row>
    <row r="1258" spans="1:19" ht="14" x14ac:dyDescent="0.3">
      <c r="A1258" s="24"/>
      <c r="B1258" s="24"/>
      <c r="C1258" s="24"/>
      <c r="D1258" s="25"/>
      <c r="E1258" s="25"/>
      <c r="F1258" s="25"/>
      <c r="G1258" s="25"/>
      <c r="H1258" s="5"/>
      <c r="I1258" s="5"/>
      <c r="J1258" s="5"/>
      <c r="K1258" s="5"/>
      <c r="L1258" s="5"/>
      <c r="M1258" s="5"/>
      <c r="N1258" s="5"/>
      <c r="O1258" s="5"/>
      <c r="P1258" s="5"/>
      <c r="Q1258" s="5"/>
      <c r="R1258" s="5"/>
      <c r="S1258" s="5"/>
    </row>
    <row r="1259" spans="1:19" ht="14" x14ac:dyDescent="0.3">
      <c r="A1259" s="24"/>
      <c r="B1259" s="24"/>
      <c r="C1259" s="24"/>
      <c r="D1259" s="25"/>
      <c r="E1259" s="25"/>
      <c r="F1259" s="25"/>
      <c r="G1259" s="25"/>
      <c r="H1259" s="5"/>
      <c r="I1259" s="5"/>
      <c r="J1259" s="5"/>
      <c r="K1259" s="5"/>
      <c r="L1259" s="5"/>
      <c r="M1259" s="5"/>
      <c r="N1259" s="5"/>
      <c r="O1259" s="5"/>
      <c r="P1259" s="5"/>
      <c r="Q1259" s="5"/>
      <c r="R1259" s="5"/>
      <c r="S1259" s="5"/>
    </row>
    <row r="1260" spans="1:19" ht="14" x14ac:dyDescent="0.3">
      <c r="A1260" s="24"/>
      <c r="B1260" s="24"/>
      <c r="C1260" s="24"/>
      <c r="D1260" s="25"/>
      <c r="E1260" s="25"/>
      <c r="F1260" s="25"/>
      <c r="G1260" s="25"/>
      <c r="H1260" s="5"/>
      <c r="I1260" s="5"/>
      <c r="J1260" s="5"/>
      <c r="K1260" s="5"/>
      <c r="L1260" s="5"/>
      <c r="M1260" s="5"/>
      <c r="N1260" s="5"/>
      <c r="O1260" s="5"/>
      <c r="P1260" s="5"/>
      <c r="Q1260" s="5"/>
      <c r="R1260" s="5"/>
      <c r="S1260" s="5"/>
    </row>
    <row r="1261" spans="1:19" ht="14" x14ac:dyDescent="0.3">
      <c r="A1261" s="5"/>
      <c r="B1261" s="5"/>
      <c r="C1261" s="5"/>
      <c r="D1261" s="25"/>
      <c r="E1261" s="25"/>
      <c r="F1261" s="25"/>
      <c r="G1261" s="25"/>
      <c r="H1261" s="5"/>
      <c r="I1261" s="5"/>
      <c r="J1261" s="5"/>
      <c r="K1261" s="5"/>
      <c r="L1261" s="5"/>
      <c r="M1261" s="5"/>
      <c r="N1261" s="5"/>
      <c r="O1261" s="5"/>
      <c r="P1261" s="5"/>
      <c r="Q1261" s="5"/>
      <c r="R1261" s="5"/>
      <c r="S1261" s="5"/>
    </row>
  </sheetData>
  <conditionalFormatting sqref="A1:A1261">
    <cfRule type="expression" dxfId="4" priority="2">
      <formula>COUNTIF(A:A,A1)&gt;1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2"/>
  <sheetViews>
    <sheetView workbookViewId="0">
      <selection activeCell="J6" sqref="J6"/>
    </sheetView>
  </sheetViews>
  <sheetFormatPr defaultRowHeight="13" x14ac:dyDescent="0.3"/>
  <cols>
    <col min="1" max="1" width="6.75" style="74" customWidth="1"/>
    <col min="2" max="2" width="10.33203125" style="74" customWidth="1"/>
    <col min="3" max="3" width="14.5" style="74" customWidth="1"/>
    <col min="4" max="16384" width="8.6640625" style="74"/>
  </cols>
  <sheetData>
    <row r="1" spans="1:7" ht="104" x14ac:dyDescent="0.3">
      <c r="A1" s="56" t="s">
        <v>0</v>
      </c>
      <c r="B1" s="57" t="s">
        <v>1</v>
      </c>
      <c r="C1" s="58" t="s">
        <v>2</v>
      </c>
      <c r="D1" s="75" t="s">
        <v>693</v>
      </c>
      <c r="E1" s="75" t="s">
        <v>694</v>
      </c>
      <c r="F1" s="162" t="s">
        <v>695</v>
      </c>
      <c r="G1" s="164" t="s">
        <v>775</v>
      </c>
    </row>
    <row r="2" spans="1:7" x14ac:dyDescent="0.3">
      <c r="A2" s="60" t="s">
        <v>5</v>
      </c>
      <c r="B2" s="61" t="s">
        <v>6</v>
      </c>
      <c r="C2" s="76" t="s">
        <v>7</v>
      </c>
      <c r="D2" s="82">
        <v>5.34</v>
      </c>
      <c r="E2" s="82"/>
      <c r="F2" s="163" t="s">
        <v>685</v>
      </c>
      <c r="G2" s="82">
        <f t="shared" ref="G2:G11" si="0">IF(F2&lt;&gt;"",F2, D2)</f>
        <v>5.34</v>
      </c>
    </row>
    <row r="3" spans="1:7" x14ac:dyDescent="0.3">
      <c r="A3" s="60" t="s">
        <v>8</v>
      </c>
      <c r="B3" s="61" t="s">
        <v>6</v>
      </c>
      <c r="C3" s="77" t="s">
        <v>9</v>
      </c>
      <c r="D3" s="82" t="s">
        <v>685</v>
      </c>
      <c r="E3" s="82"/>
      <c r="F3" s="163" t="s">
        <v>685</v>
      </c>
      <c r="G3" s="82" t="str">
        <f t="shared" si="0"/>
        <v/>
      </c>
    </row>
    <row r="4" spans="1:7" x14ac:dyDescent="0.3">
      <c r="A4" s="60" t="s">
        <v>10</v>
      </c>
      <c r="B4" s="61" t="s">
        <v>6</v>
      </c>
      <c r="C4" s="77" t="s">
        <v>11</v>
      </c>
      <c r="D4" s="82" t="s">
        <v>685</v>
      </c>
      <c r="E4" s="82"/>
      <c r="F4" s="163" t="s">
        <v>685</v>
      </c>
      <c r="G4" s="82" t="str">
        <f t="shared" si="0"/>
        <v/>
      </c>
    </row>
    <row r="5" spans="1:7" x14ac:dyDescent="0.3">
      <c r="A5" s="60" t="s">
        <v>12</v>
      </c>
      <c r="B5" s="61" t="s">
        <v>6</v>
      </c>
      <c r="C5" s="77" t="s">
        <v>13</v>
      </c>
      <c r="D5" s="82" t="s">
        <v>685</v>
      </c>
      <c r="E5" s="82"/>
      <c r="F5" s="163" t="s">
        <v>685</v>
      </c>
      <c r="G5" s="82" t="str">
        <f t="shared" si="0"/>
        <v/>
      </c>
    </row>
    <row r="6" spans="1:7" x14ac:dyDescent="0.3">
      <c r="A6" s="60" t="s">
        <v>14</v>
      </c>
      <c r="B6" s="61" t="s">
        <v>6</v>
      </c>
      <c r="C6" s="77" t="s">
        <v>15</v>
      </c>
      <c r="D6" s="82" t="s">
        <v>685</v>
      </c>
      <c r="E6" s="82"/>
      <c r="F6" s="163" t="s">
        <v>685</v>
      </c>
      <c r="G6" s="82" t="str">
        <f t="shared" si="0"/>
        <v/>
      </c>
    </row>
    <row r="7" spans="1:7" x14ac:dyDescent="0.3">
      <c r="A7" s="60" t="s">
        <v>16</v>
      </c>
      <c r="B7" s="61" t="s">
        <v>6</v>
      </c>
      <c r="C7" s="77" t="s">
        <v>17</v>
      </c>
      <c r="D7" s="82" t="s">
        <v>685</v>
      </c>
      <c r="E7" s="82"/>
      <c r="F7" s="163" t="s">
        <v>685</v>
      </c>
      <c r="G7" s="82" t="str">
        <f t="shared" si="0"/>
        <v/>
      </c>
    </row>
    <row r="8" spans="1:7" x14ac:dyDescent="0.3">
      <c r="A8" s="60" t="s">
        <v>18</v>
      </c>
      <c r="B8" s="61" t="s">
        <v>6</v>
      </c>
      <c r="C8" s="77" t="s">
        <v>19</v>
      </c>
      <c r="D8" s="82" t="s">
        <v>685</v>
      </c>
      <c r="E8" s="82"/>
      <c r="F8" s="163" t="s">
        <v>685</v>
      </c>
      <c r="G8" s="82" t="str">
        <f t="shared" si="0"/>
        <v/>
      </c>
    </row>
    <row r="9" spans="1:7" x14ac:dyDescent="0.3">
      <c r="A9" s="60" t="s">
        <v>20</v>
      </c>
      <c r="B9" s="61" t="s">
        <v>6</v>
      </c>
      <c r="C9" s="77" t="s">
        <v>21</v>
      </c>
      <c r="D9" s="82" t="s">
        <v>685</v>
      </c>
      <c r="E9" s="82"/>
      <c r="F9" s="163" t="s">
        <v>685</v>
      </c>
      <c r="G9" s="82" t="str">
        <f t="shared" si="0"/>
        <v/>
      </c>
    </row>
    <row r="10" spans="1:7" x14ac:dyDescent="0.3">
      <c r="A10" s="60" t="s">
        <v>22</v>
      </c>
      <c r="B10" s="61" t="s">
        <v>6</v>
      </c>
      <c r="C10" s="77" t="s">
        <v>23</v>
      </c>
      <c r="D10" s="82" t="s">
        <v>685</v>
      </c>
      <c r="E10" s="82"/>
      <c r="F10" s="163" t="s">
        <v>685</v>
      </c>
      <c r="G10" s="82" t="str">
        <f t="shared" si="0"/>
        <v/>
      </c>
    </row>
    <row r="11" spans="1:7" x14ac:dyDescent="0.3">
      <c r="A11" s="60" t="s">
        <v>24</v>
      </c>
      <c r="B11" s="61" t="s">
        <v>6</v>
      </c>
      <c r="C11" s="77" t="s">
        <v>25</v>
      </c>
      <c r="D11" s="82" t="s">
        <v>685</v>
      </c>
      <c r="E11" s="82"/>
      <c r="F11" s="163" t="s">
        <v>685</v>
      </c>
      <c r="G11" s="82" t="str">
        <f t="shared" si="0"/>
        <v/>
      </c>
    </row>
    <row r="12" spans="1:7" x14ac:dyDescent="0.3">
      <c r="A12" s="60" t="s">
        <v>26</v>
      </c>
      <c r="B12" s="61" t="s">
        <v>6</v>
      </c>
      <c r="C12" s="76" t="s">
        <v>27</v>
      </c>
      <c r="D12" s="82"/>
      <c r="E12" s="82">
        <v>2.8192771084337349</v>
      </c>
      <c r="F12" s="163"/>
      <c r="G12" s="82"/>
    </row>
    <row r="13" spans="1:7" x14ac:dyDescent="0.3">
      <c r="A13" s="60" t="s">
        <v>28</v>
      </c>
      <c r="B13" s="61" t="s">
        <v>6</v>
      </c>
      <c r="C13" s="76" t="s">
        <v>29</v>
      </c>
      <c r="D13" s="82"/>
      <c r="E13" s="82">
        <v>4.4096385542168681</v>
      </c>
      <c r="F13" s="163" t="s">
        <v>685</v>
      </c>
      <c r="G13" s="82"/>
    </row>
    <row r="14" spans="1:7" x14ac:dyDescent="0.3">
      <c r="A14" s="60" t="s">
        <v>30</v>
      </c>
      <c r="B14" s="61" t="s">
        <v>6</v>
      </c>
      <c r="C14" s="77" t="s">
        <v>31</v>
      </c>
      <c r="D14" s="82" t="s">
        <v>685</v>
      </c>
      <c r="E14" s="82"/>
      <c r="F14" s="163" t="s">
        <v>685</v>
      </c>
      <c r="G14" s="82" t="str">
        <f>IF(F14&lt;&gt;"",F14, D14)</f>
        <v/>
      </c>
    </row>
    <row r="15" spans="1:7" x14ac:dyDescent="0.3">
      <c r="A15" s="60" t="s">
        <v>32</v>
      </c>
      <c r="B15" s="61" t="s">
        <v>6</v>
      </c>
      <c r="C15" s="76" t="s">
        <v>33</v>
      </c>
      <c r="D15" s="82"/>
      <c r="E15" s="82">
        <v>2.8192771084337349</v>
      </c>
      <c r="F15" s="163" t="s">
        <v>685</v>
      </c>
      <c r="G15" s="82"/>
    </row>
    <row r="16" spans="1:7" x14ac:dyDescent="0.3">
      <c r="A16" s="60" t="s">
        <v>34</v>
      </c>
      <c r="B16" s="61" t="s">
        <v>6</v>
      </c>
      <c r="C16" s="77" t="s">
        <v>35</v>
      </c>
      <c r="D16" s="82" t="s">
        <v>685</v>
      </c>
      <c r="E16" s="82"/>
      <c r="F16" s="163" t="s">
        <v>685</v>
      </c>
      <c r="G16" s="82" t="str">
        <f>IF(F16&lt;&gt;"",F16, D16)</f>
        <v/>
      </c>
    </row>
    <row r="17" spans="1:7" x14ac:dyDescent="0.3">
      <c r="A17" s="60" t="s">
        <v>36</v>
      </c>
      <c r="B17" s="61" t="s">
        <v>6</v>
      </c>
      <c r="C17" s="76" t="s">
        <v>37</v>
      </c>
      <c r="D17" s="82"/>
      <c r="E17" s="82">
        <v>4.4096385542168681</v>
      </c>
      <c r="F17" s="163" t="s">
        <v>685</v>
      </c>
      <c r="G17" s="82"/>
    </row>
    <row r="18" spans="1:7" x14ac:dyDescent="0.3">
      <c r="A18" s="60" t="s">
        <v>38</v>
      </c>
      <c r="B18" s="61" t="s">
        <v>6</v>
      </c>
      <c r="C18" s="77" t="s">
        <v>39</v>
      </c>
      <c r="D18" s="82" t="s">
        <v>685</v>
      </c>
      <c r="E18" s="82"/>
      <c r="F18" s="163" t="s">
        <v>685</v>
      </c>
      <c r="G18" s="82" t="str">
        <f>IF(F18&lt;&gt;"",F18, D18)</f>
        <v/>
      </c>
    </row>
    <row r="19" spans="1:7" x14ac:dyDescent="0.3">
      <c r="A19" s="60" t="s">
        <v>40</v>
      </c>
      <c r="B19" s="61" t="s">
        <v>6</v>
      </c>
      <c r="C19" s="78" t="s">
        <v>41</v>
      </c>
      <c r="D19" s="82">
        <v>4.46</v>
      </c>
      <c r="E19" s="82">
        <v>4.6746987951807233</v>
      </c>
      <c r="F19" s="163">
        <v>4.4710906601629841</v>
      </c>
      <c r="G19" s="82">
        <f>IF(F19&lt;&gt;"",F19, D19)</f>
        <v>4.4710906601629841</v>
      </c>
    </row>
    <row r="20" spans="1:7" x14ac:dyDescent="0.3">
      <c r="A20" s="60" t="s">
        <v>42</v>
      </c>
      <c r="B20" s="61" t="s">
        <v>6</v>
      </c>
      <c r="C20" s="78" t="s">
        <v>43</v>
      </c>
      <c r="D20" s="82">
        <v>4.46</v>
      </c>
      <c r="E20" s="82">
        <v>3.7951807228915664</v>
      </c>
      <c r="F20" s="163">
        <v>4.423622359732871</v>
      </c>
      <c r="G20" s="82">
        <f>IF(F20&lt;&gt;"",F20, D20)</f>
        <v>4.423622359732871</v>
      </c>
    </row>
    <row r="21" spans="1:7" x14ac:dyDescent="0.3">
      <c r="A21" s="60" t="s">
        <v>44</v>
      </c>
      <c r="B21" s="61" t="s">
        <v>6</v>
      </c>
      <c r="C21" s="76" t="s">
        <v>6</v>
      </c>
      <c r="D21" s="82"/>
      <c r="E21" s="82">
        <v>4.4096385542168681</v>
      </c>
      <c r="F21" s="163" t="s">
        <v>685</v>
      </c>
      <c r="G21" s="82"/>
    </row>
    <row r="22" spans="1:7" x14ac:dyDescent="0.3">
      <c r="A22" s="60" t="s">
        <v>45</v>
      </c>
      <c r="B22" s="64" t="s">
        <v>46</v>
      </c>
      <c r="C22" s="77" t="s">
        <v>47</v>
      </c>
      <c r="D22" s="82" t="s">
        <v>685</v>
      </c>
      <c r="E22" s="82"/>
      <c r="F22" s="163" t="s">
        <v>685</v>
      </c>
      <c r="G22" s="82" t="str">
        <f t="shared" ref="G22:G63" si="1">IF(F22&lt;&gt;"",F22, D22)</f>
        <v/>
      </c>
    </row>
    <row r="23" spans="1:7" x14ac:dyDescent="0.3">
      <c r="A23" s="60" t="s">
        <v>48</v>
      </c>
      <c r="B23" s="64" t="s">
        <v>46</v>
      </c>
      <c r="C23" s="76" t="s">
        <v>49</v>
      </c>
      <c r="D23" s="82" t="s">
        <v>685</v>
      </c>
      <c r="E23" s="82"/>
      <c r="F23" s="163" t="s">
        <v>685</v>
      </c>
      <c r="G23" s="82" t="str">
        <f t="shared" si="1"/>
        <v/>
      </c>
    </row>
    <row r="24" spans="1:7" x14ac:dyDescent="0.3">
      <c r="A24" s="60" t="s">
        <v>50</v>
      </c>
      <c r="B24" s="64" t="s">
        <v>46</v>
      </c>
      <c r="C24" s="76" t="s">
        <v>51</v>
      </c>
      <c r="D24" s="82" t="s">
        <v>685</v>
      </c>
      <c r="E24" s="82"/>
      <c r="F24" s="163" t="s">
        <v>685</v>
      </c>
      <c r="G24" s="82" t="str">
        <f t="shared" si="1"/>
        <v/>
      </c>
    </row>
    <row r="25" spans="1:7" x14ac:dyDescent="0.3">
      <c r="A25" s="60" t="s">
        <v>52</v>
      </c>
      <c r="B25" s="64" t="s">
        <v>46</v>
      </c>
      <c r="C25" s="79" t="s">
        <v>53</v>
      </c>
      <c r="D25" s="82">
        <v>4.4426229508196728</v>
      </c>
      <c r="E25" s="82"/>
      <c r="F25" s="163" t="s">
        <v>685</v>
      </c>
      <c r="G25" s="82">
        <f t="shared" si="1"/>
        <v>4.4426229508196728</v>
      </c>
    </row>
    <row r="26" spans="1:7" x14ac:dyDescent="0.3">
      <c r="A26" s="60" t="s">
        <v>54</v>
      </c>
      <c r="B26" s="64" t="s">
        <v>46</v>
      </c>
      <c r="C26" s="76" t="s">
        <v>55</v>
      </c>
      <c r="D26" s="82" t="s">
        <v>685</v>
      </c>
      <c r="E26" s="82"/>
      <c r="F26" s="163" t="s">
        <v>685</v>
      </c>
      <c r="G26" s="82" t="str">
        <f t="shared" si="1"/>
        <v/>
      </c>
    </row>
    <row r="27" spans="1:7" x14ac:dyDescent="0.3">
      <c r="A27" s="60" t="s">
        <v>56</v>
      </c>
      <c r="B27" s="64" t="s">
        <v>46</v>
      </c>
      <c r="C27" s="76" t="s">
        <v>57</v>
      </c>
      <c r="D27" s="82" t="s">
        <v>685</v>
      </c>
      <c r="E27" s="82"/>
      <c r="F27" s="163" t="s">
        <v>685</v>
      </c>
      <c r="G27" s="82" t="str">
        <f t="shared" si="1"/>
        <v/>
      </c>
    </row>
    <row r="28" spans="1:7" x14ac:dyDescent="0.3">
      <c r="A28" s="60" t="s">
        <v>58</v>
      </c>
      <c r="B28" s="64" t="s">
        <v>46</v>
      </c>
      <c r="C28" s="76" t="s">
        <v>59</v>
      </c>
      <c r="D28" s="82" t="s">
        <v>685</v>
      </c>
      <c r="E28" s="82"/>
      <c r="F28" s="163" t="s">
        <v>685</v>
      </c>
      <c r="G28" s="82" t="str">
        <f t="shared" si="1"/>
        <v/>
      </c>
    </row>
    <row r="29" spans="1:7" x14ac:dyDescent="0.3">
      <c r="A29" s="60" t="s">
        <v>60</v>
      </c>
      <c r="B29" s="64" t="s">
        <v>46</v>
      </c>
      <c r="C29" s="76" t="s">
        <v>61</v>
      </c>
      <c r="D29" s="82" t="s">
        <v>685</v>
      </c>
      <c r="E29" s="82"/>
      <c r="F29" s="163" t="s">
        <v>685</v>
      </c>
      <c r="G29" s="82" t="str">
        <f t="shared" si="1"/>
        <v/>
      </c>
    </row>
    <row r="30" spans="1:7" x14ac:dyDescent="0.3">
      <c r="A30" s="60" t="s">
        <v>62</v>
      </c>
      <c r="B30" s="64" t="s">
        <v>46</v>
      </c>
      <c r="C30" s="76" t="s">
        <v>63</v>
      </c>
      <c r="D30" s="82" t="s">
        <v>685</v>
      </c>
      <c r="E30" s="82"/>
      <c r="F30" s="163" t="s">
        <v>685</v>
      </c>
      <c r="G30" s="82" t="str">
        <f t="shared" si="1"/>
        <v/>
      </c>
    </row>
    <row r="31" spans="1:7" x14ac:dyDescent="0.3">
      <c r="A31" s="60" t="s">
        <v>64</v>
      </c>
      <c r="B31" s="64" t="s">
        <v>46</v>
      </c>
      <c r="C31" s="79" t="s">
        <v>65</v>
      </c>
      <c r="D31" s="82">
        <v>1</v>
      </c>
      <c r="E31" s="82"/>
      <c r="F31" s="163" t="s">
        <v>685</v>
      </c>
      <c r="G31" s="82">
        <f t="shared" si="1"/>
        <v>1</v>
      </c>
    </row>
    <row r="32" spans="1:7" x14ac:dyDescent="0.3">
      <c r="A32" s="60" t="s">
        <v>66</v>
      </c>
      <c r="B32" s="64" t="s">
        <v>46</v>
      </c>
      <c r="C32" s="79" t="s">
        <v>67</v>
      </c>
      <c r="D32" s="82">
        <v>3.2168674698795185</v>
      </c>
      <c r="E32" s="82"/>
      <c r="F32" s="163" t="s">
        <v>685</v>
      </c>
      <c r="G32" s="82">
        <f t="shared" si="1"/>
        <v>3.2168674698795185</v>
      </c>
    </row>
    <row r="33" spans="1:7" x14ac:dyDescent="0.3">
      <c r="A33" s="60" t="s">
        <v>68</v>
      </c>
      <c r="B33" s="65" t="s">
        <v>69</v>
      </c>
      <c r="C33" s="77" t="s">
        <v>70</v>
      </c>
      <c r="D33" s="82" t="s">
        <v>685</v>
      </c>
      <c r="E33" s="82"/>
      <c r="F33" s="163" t="s">
        <v>685</v>
      </c>
      <c r="G33" s="82" t="str">
        <f t="shared" si="1"/>
        <v/>
      </c>
    </row>
    <row r="34" spans="1:7" x14ac:dyDescent="0.3">
      <c r="A34" s="60" t="s">
        <v>71</v>
      </c>
      <c r="B34" s="65" t="s">
        <v>69</v>
      </c>
      <c r="C34" s="76" t="s">
        <v>72</v>
      </c>
      <c r="D34" s="82" t="s">
        <v>685</v>
      </c>
      <c r="E34" s="82"/>
      <c r="F34" s="163" t="s">
        <v>685</v>
      </c>
      <c r="G34" s="82" t="str">
        <f t="shared" si="1"/>
        <v/>
      </c>
    </row>
    <row r="35" spans="1:7" x14ac:dyDescent="0.3">
      <c r="A35" s="60" t="s">
        <v>73</v>
      </c>
      <c r="B35" s="65" t="s">
        <v>69</v>
      </c>
      <c r="C35" s="78" t="s">
        <v>74</v>
      </c>
      <c r="D35" s="82">
        <v>2.3717948717948723</v>
      </c>
      <c r="E35" s="82"/>
      <c r="F35" s="163" t="s">
        <v>685</v>
      </c>
      <c r="G35" s="82">
        <f t="shared" si="1"/>
        <v>2.3717948717948723</v>
      </c>
    </row>
    <row r="36" spans="1:7" x14ac:dyDescent="0.3">
      <c r="A36" s="60" t="s">
        <v>75</v>
      </c>
      <c r="B36" s="65" t="s">
        <v>69</v>
      </c>
      <c r="C36" s="76" t="s">
        <v>76</v>
      </c>
      <c r="D36" s="82" t="s">
        <v>685</v>
      </c>
      <c r="E36" s="82"/>
      <c r="F36" s="163" t="s">
        <v>685</v>
      </c>
      <c r="G36" s="82" t="str">
        <f t="shared" si="1"/>
        <v/>
      </c>
    </row>
    <row r="37" spans="1:7" x14ac:dyDescent="0.3">
      <c r="A37" s="60" t="s">
        <v>77</v>
      </c>
      <c r="B37" s="65" t="s">
        <v>69</v>
      </c>
      <c r="C37" s="78" t="s">
        <v>78</v>
      </c>
      <c r="D37" s="82">
        <v>1.56</v>
      </c>
      <c r="E37" s="82"/>
      <c r="F37" s="163" t="s">
        <v>685</v>
      </c>
      <c r="G37" s="82">
        <f t="shared" si="1"/>
        <v>1.56</v>
      </c>
    </row>
    <row r="38" spans="1:7" x14ac:dyDescent="0.3">
      <c r="A38" s="60" t="s">
        <v>79</v>
      </c>
      <c r="B38" s="65" t="s">
        <v>69</v>
      </c>
      <c r="C38" s="78" t="s">
        <v>80</v>
      </c>
      <c r="D38" s="82">
        <v>2.2179487179487181</v>
      </c>
      <c r="E38" s="82"/>
      <c r="F38" s="163" t="s">
        <v>685</v>
      </c>
      <c r="G38" s="82">
        <f t="shared" si="1"/>
        <v>2.2179487179487181</v>
      </c>
    </row>
    <row r="39" spans="1:7" x14ac:dyDescent="0.3">
      <c r="A39" s="60" t="s">
        <v>81</v>
      </c>
      <c r="B39" s="65" t="s">
        <v>69</v>
      </c>
      <c r="C39" s="76" t="s">
        <v>82</v>
      </c>
      <c r="D39" s="82" t="s">
        <v>685</v>
      </c>
      <c r="E39" s="82"/>
      <c r="F39" s="163" t="s">
        <v>685</v>
      </c>
      <c r="G39" s="82" t="str">
        <f t="shared" si="1"/>
        <v/>
      </c>
    </row>
    <row r="40" spans="1:7" x14ac:dyDescent="0.3">
      <c r="A40" s="60" t="s">
        <v>83</v>
      </c>
      <c r="B40" s="65" t="s">
        <v>69</v>
      </c>
      <c r="C40" s="78" t="s">
        <v>84</v>
      </c>
      <c r="D40" s="82">
        <v>2.2820512820512819</v>
      </c>
      <c r="E40" s="82"/>
      <c r="F40" s="163" t="s">
        <v>685</v>
      </c>
      <c r="G40" s="82">
        <f t="shared" si="1"/>
        <v>2.2820512820512819</v>
      </c>
    </row>
    <row r="41" spans="1:7" x14ac:dyDescent="0.3">
      <c r="A41" s="60" t="s">
        <v>85</v>
      </c>
      <c r="B41" s="65" t="s">
        <v>69</v>
      </c>
      <c r="C41" s="78" t="s">
        <v>86</v>
      </c>
      <c r="D41" s="82">
        <v>1.17</v>
      </c>
      <c r="E41" s="82"/>
      <c r="F41" s="163" t="s">
        <v>685</v>
      </c>
      <c r="G41" s="82">
        <f t="shared" si="1"/>
        <v>1.17</v>
      </c>
    </row>
    <row r="42" spans="1:7" x14ac:dyDescent="0.3">
      <c r="A42" s="60" t="s">
        <v>87</v>
      </c>
      <c r="B42" s="65" t="s">
        <v>69</v>
      </c>
      <c r="C42" s="78" t="s">
        <v>88</v>
      </c>
      <c r="D42" s="82">
        <v>4.0256410256410255</v>
      </c>
      <c r="E42" s="82"/>
      <c r="F42" s="163" t="s">
        <v>685</v>
      </c>
      <c r="G42" s="82">
        <f t="shared" si="1"/>
        <v>4.0256410256410255</v>
      </c>
    </row>
    <row r="43" spans="1:7" x14ac:dyDescent="0.3">
      <c r="A43" s="60" t="s">
        <v>89</v>
      </c>
      <c r="B43" s="64" t="s">
        <v>90</v>
      </c>
      <c r="C43" s="77" t="s">
        <v>91</v>
      </c>
      <c r="D43" s="82" t="s">
        <v>685</v>
      </c>
      <c r="E43" s="82"/>
      <c r="F43" s="163" t="s">
        <v>685</v>
      </c>
      <c r="G43" s="82" t="str">
        <f t="shared" si="1"/>
        <v/>
      </c>
    </row>
    <row r="44" spans="1:7" x14ac:dyDescent="0.3">
      <c r="A44" s="60" t="s">
        <v>92</v>
      </c>
      <c r="B44" s="64" t="s">
        <v>90</v>
      </c>
      <c r="C44" s="76" t="s">
        <v>93</v>
      </c>
      <c r="D44" s="82" t="s">
        <v>685</v>
      </c>
      <c r="E44" s="82"/>
      <c r="F44" s="163" t="s">
        <v>685</v>
      </c>
      <c r="G44" s="82" t="str">
        <f t="shared" si="1"/>
        <v/>
      </c>
    </row>
    <row r="45" spans="1:7" x14ac:dyDescent="0.3">
      <c r="A45" s="60" t="s">
        <v>94</v>
      </c>
      <c r="B45" s="64" t="s">
        <v>90</v>
      </c>
      <c r="C45" s="76" t="s">
        <v>95</v>
      </c>
      <c r="D45" s="82" t="s">
        <v>685</v>
      </c>
      <c r="E45" s="82"/>
      <c r="F45" s="163" t="s">
        <v>685</v>
      </c>
      <c r="G45" s="82" t="str">
        <f t="shared" si="1"/>
        <v/>
      </c>
    </row>
    <row r="46" spans="1:7" x14ac:dyDescent="0.3">
      <c r="A46" s="60" t="s">
        <v>96</v>
      </c>
      <c r="B46" s="64" t="s">
        <v>90</v>
      </c>
      <c r="C46" s="79" t="s">
        <v>97</v>
      </c>
      <c r="D46" s="82">
        <v>5</v>
      </c>
      <c r="E46" s="82"/>
      <c r="F46" s="163" t="s">
        <v>685</v>
      </c>
      <c r="G46" s="82">
        <f t="shared" si="1"/>
        <v>5</v>
      </c>
    </row>
    <row r="47" spans="1:7" x14ac:dyDescent="0.3">
      <c r="A47" s="60" t="s">
        <v>98</v>
      </c>
      <c r="B47" s="64" t="s">
        <v>90</v>
      </c>
      <c r="C47" s="76" t="s">
        <v>99</v>
      </c>
      <c r="D47" s="82" t="s">
        <v>685</v>
      </c>
      <c r="E47" s="82"/>
      <c r="F47" s="163" t="s">
        <v>685</v>
      </c>
      <c r="G47" s="82" t="str">
        <f t="shared" si="1"/>
        <v/>
      </c>
    </row>
    <row r="48" spans="1:7" x14ac:dyDescent="0.3">
      <c r="A48" s="60" t="s">
        <v>100</v>
      </c>
      <c r="B48" s="64" t="s">
        <v>90</v>
      </c>
      <c r="C48" s="76" t="s">
        <v>101</v>
      </c>
      <c r="D48" s="82" t="s">
        <v>685</v>
      </c>
      <c r="E48" s="82"/>
      <c r="F48" s="163" t="s">
        <v>685</v>
      </c>
      <c r="G48" s="82" t="str">
        <f t="shared" si="1"/>
        <v/>
      </c>
    </row>
    <row r="49" spans="1:7" x14ac:dyDescent="0.3">
      <c r="A49" s="60" t="s">
        <v>102</v>
      </c>
      <c r="B49" s="64" t="s">
        <v>90</v>
      </c>
      <c r="C49" s="76" t="s">
        <v>103</v>
      </c>
      <c r="D49" s="82" t="s">
        <v>685</v>
      </c>
      <c r="E49" s="82"/>
      <c r="F49" s="163" t="s">
        <v>685</v>
      </c>
      <c r="G49" s="82" t="str">
        <f t="shared" si="1"/>
        <v/>
      </c>
    </row>
    <row r="50" spans="1:7" x14ac:dyDescent="0.3">
      <c r="A50" s="60" t="s">
        <v>104</v>
      </c>
      <c r="B50" s="64" t="s">
        <v>90</v>
      </c>
      <c r="C50" s="76" t="s">
        <v>105</v>
      </c>
      <c r="D50" s="82" t="s">
        <v>685</v>
      </c>
      <c r="E50" s="82"/>
      <c r="F50" s="163" t="s">
        <v>685</v>
      </c>
      <c r="G50" s="82" t="str">
        <f t="shared" si="1"/>
        <v/>
      </c>
    </row>
    <row r="51" spans="1:7" x14ac:dyDescent="0.3">
      <c r="A51" s="60" t="s">
        <v>106</v>
      </c>
      <c r="B51" s="64" t="s">
        <v>90</v>
      </c>
      <c r="C51" s="76" t="s">
        <v>107</v>
      </c>
      <c r="D51" s="82" t="s">
        <v>685</v>
      </c>
      <c r="E51" s="82"/>
      <c r="F51" s="163" t="s">
        <v>685</v>
      </c>
      <c r="G51" s="82" t="str">
        <f t="shared" si="1"/>
        <v/>
      </c>
    </row>
    <row r="52" spans="1:7" x14ac:dyDescent="0.3">
      <c r="A52" s="60" t="s">
        <v>108</v>
      </c>
      <c r="B52" s="64" t="s">
        <v>90</v>
      </c>
      <c r="C52" s="76" t="s">
        <v>90</v>
      </c>
      <c r="D52" s="82" t="s">
        <v>685</v>
      </c>
      <c r="E52" s="82"/>
      <c r="F52" s="163" t="s">
        <v>685</v>
      </c>
      <c r="G52" s="82" t="str">
        <f t="shared" si="1"/>
        <v/>
      </c>
    </row>
    <row r="53" spans="1:7" x14ac:dyDescent="0.3">
      <c r="A53" s="60" t="s">
        <v>109</v>
      </c>
      <c r="B53" s="64" t="s">
        <v>90</v>
      </c>
      <c r="C53" s="76" t="s">
        <v>110</v>
      </c>
      <c r="D53" s="82" t="s">
        <v>685</v>
      </c>
      <c r="E53" s="82"/>
      <c r="F53" s="163" t="s">
        <v>685</v>
      </c>
      <c r="G53" s="82" t="str">
        <f t="shared" si="1"/>
        <v/>
      </c>
    </row>
    <row r="54" spans="1:7" x14ac:dyDescent="0.3">
      <c r="A54" s="60" t="s">
        <v>111</v>
      </c>
      <c r="B54" s="64" t="s">
        <v>90</v>
      </c>
      <c r="C54" s="76" t="s">
        <v>112</v>
      </c>
      <c r="D54" s="82" t="s">
        <v>685</v>
      </c>
      <c r="E54" s="82"/>
      <c r="F54" s="163" t="s">
        <v>685</v>
      </c>
      <c r="G54" s="82" t="str">
        <f t="shared" si="1"/>
        <v/>
      </c>
    </row>
    <row r="55" spans="1:7" x14ac:dyDescent="0.3">
      <c r="A55" s="60" t="s">
        <v>113</v>
      </c>
      <c r="B55" s="64" t="s">
        <v>90</v>
      </c>
      <c r="C55" s="79" t="s">
        <v>114</v>
      </c>
      <c r="D55" s="82" t="s">
        <v>685</v>
      </c>
      <c r="E55" s="82"/>
      <c r="F55" s="163" t="s">
        <v>685</v>
      </c>
      <c r="G55" s="82" t="str">
        <f t="shared" si="1"/>
        <v/>
      </c>
    </row>
    <row r="56" spans="1:7" x14ac:dyDescent="0.3">
      <c r="A56" s="60" t="s">
        <v>115</v>
      </c>
      <c r="B56" s="64" t="s">
        <v>90</v>
      </c>
      <c r="C56" s="76" t="s">
        <v>116</v>
      </c>
      <c r="D56" s="82" t="s">
        <v>685</v>
      </c>
      <c r="E56" s="82"/>
      <c r="F56" s="163" t="s">
        <v>685</v>
      </c>
      <c r="G56" s="82" t="str">
        <f t="shared" si="1"/>
        <v/>
      </c>
    </row>
    <row r="57" spans="1:7" x14ac:dyDescent="0.3">
      <c r="A57" s="60" t="s">
        <v>117</v>
      </c>
      <c r="B57" s="64" t="s">
        <v>90</v>
      </c>
      <c r="C57" s="78" t="s">
        <v>118</v>
      </c>
      <c r="D57" s="82">
        <v>5</v>
      </c>
      <c r="E57" s="82"/>
      <c r="F57" s="163" t="s">
        <v>685</v>
      </c>
      <c r="G57" s="82">
        <f t="shared" si="1"/>
        <v>5</v>
      </c>
    </row>
    <row r="58" spans="1:7" x14ac:dyDescent="0.3">
      <c r="A58" s="60" t="s">
        <v>119</v>
      </c>
      <c r="B58" s="64" t="s">
        <v>90</v>
      </c>
      <c r="C58" s="76" t="s">
        <v>120</v>
      </c>
      <c r="D58" s="82" t="s">
        <v>685</v>
      </c>
      <c r="E58" s="82"/>
      <c r="F58" s="163" t="s">
        <v>685</v>
      </c>
      <c r="G58" s="82" t="str">
        <f t="shared" si="1"/>
        <v/>
      </c>
    </row>
    <row r="59" spans="1:7" x14ac:dyDescent="0.3">
      <c r="A59" s="60" t="s">
        <v>121</v>
      </c>
      <c r="B59" s="64" t="s">
        <v>90</v>
      </c>
      <c r="C59" s="78" t="s">
        <v>122</v>
      </c>
      <c r="D59" s="82" t="s">
        <v>685</v>
      </c>
      <c r="E59" s="82"/>
      <c r="F59" s="163" t="s">
        <v>685</v>
      </c>
      <c r="G59" s="82" t="str">
        <f t="shared" si="1"/>
        <v/>
      </c>
    </row>
    <row r="60" spans="1:7" x14ac:dyDescent="0.3">
      <c r="A60" s="60" t="s">
        <v>123</v>
      </c>
      <c r="B60" s="64" t="s">
        <v>90</v>
      </c>
      <c r="C60" s="76" t="s">
        <v>124</v>
      </c>
      <c r="D60" s="82" t="s">
        <v>685</v>
      </c>
      <c r="E60" s="82"/>
      <c r="F60" s="163" t="s">
        <v>685</v>
      </c>
      <c r="G60" s="82" t="str">
        <f t="shared" si="1"/>
        <v/>
      </c>
    </row>
    <row r="61" spans="1:7" x14ac:dyDescent="0.3">
      <c r="A61" s="60" t="s">
        <v>125</v>
      </c>
      <c r="B61" s="64" t="s">
        <v>90</v>
      </c>
      <c r="C61" s="76" t="s">
        <v>126</v>
      </c>
      <c r="D61" s="82" t="s">
        <v>685</v>
      </c>
      <c r="E61" s="82"/>
      <c r="F61" s="163" t="s">
        <v>685</v>
      </c>
      <c r="G61" s="82" t="str">
        <f t="shared" si="1"/>
        <v/>
      </c>
    </row>
    <row r="62" spans="1:7" x14ac:dyDescent="0.3">
      <c r="A62" s="60" t="s">
        <v>127</v>
      </c>
      <c r="B62" s="64" t="s">
        <v>90</v>
      </c>
      <c r="C62" s="76" t="s">
        <v>128</v>
      </c>
      <c r="D62" s="82" t="s">
        <v>685</v>
      </c>
      <c r="E62" s="82"/>
      <c r="F62" s="163" t="s">
        <v>685</v>
      </c>
      <c r="G62" s="82" t="str">
        <f t="shared" si="1"/>
        <v/>
      </c>
    </row>
    <row r="63" spans="1:7" x14ac:dyDescent="0.3">
      <c r="A63" s="60" t="s">
        <v>129</v>
      </c>
      <c r="B63" s="66" t="s">
        <v>130</v>
      </c>
      <c r="C63" s="78" t="s">
        <v>131</v>
      </c>
      <c r="D63" s="82">
        <v>4.4096385542168681</v>
      </c>
      <c r="E63" s="82"/>
      <c r="F63" s="163" t="s">
        <v>685</v>
      </c>
      <c r="G63" s="82">
        <f t="shared" si="1"/>
        <v>4.4096385542168681</v>
      </c>
    </row>
    <row r="64" spans="1:7" x14ac:dyDescent="0.3">
      <c r="A64" s="60" t="s">
        <v>132</v>
      </c>
      <c r="B64" s="66" t="s">
        <v>130</v>
      </c>
      <c r="C64" s="76" t="s">
        <v>133</v>
      </c>
      <c r="D64" s="82"/>
      <c r="E64" s="82">
        <v>4.9397590361445785</v>
      </c>
      <c r="F64" s="163" t="s">
        <v>685</v>
      </c>
      <c r="G64" s="82"/>
    </row>
    <row r="65" spans="1:7" x14ac:dyDescent="0.3">
      <c r="A65" s="60" t="s">
        <v>134</v>
      </c>
      <c r="B65" s="66" t="s">
        <v>130</v>
      </c>
      <c r="C65" s="76" t="s">
        <v>135</v>
      </c>
      <c r="D65" s="82"/>
      <c r="E65" s="82">
        <v>4.9397590361445785</v>
      </c>
      <c r="F65" s="163" t="s">
        <v>685</v>
      </c>
      <c r="G65" s="82"/>
    </row>
    <row r="66" spans="1:7" x14ac:dyDescent="0.3">
      <c r="A66" s="60" t="s">
        <v>136</v>
      </c>
      <c r="B66" s="66" t="s">
        <v>130</v>
      </c>
      <c r="C66" s="76" t="s">
        <v>137</v>
      </c>
      <c r="D66" s="82">
        <v>4.2820512820512819</v>
      </c>
      <c r="E66" s="82"/>
      <c r="F66" s="163" t="s">
        <v>685</v>
      </c>
      <c r="G66" s="82">
        <f t="shared" ref="G66:G71" si="2">IF(F66&lt;&gt;"",F66, D66)</f>
        <v>4.2820512820512819</v>
      </c>
    </row>
    <row r="67" spans="1:7" x14ac:dyDescent="0.3">
      <c r="A67" s="60" t="s">
        <v>138</v>
      </c>
      <c r="B67" s="66" t="s">
        <v>130</v>
      </c>
      <c r="C67" s="76" t="s">
        <v>139</v>
      </c>
      <c r="D67" s="82" t="s">
        <v>685</v>
      </c>
      <c r="E67" s="82"/>
      <c r="F67" s="163" t="s">
        <v>685</v>
      </c>
      <c r="G67" s="82" t="str">
        <f t="shared" si="2"/>
        <v/>
      </c>
    </row>
    <row r="68" spans="1:7" x14ac:dyDescent="0.3">
      <c r="A68" s="60" t="s">
        <v>140</v>
      </c>
      <c r="B68" s="66" t="s">
        <v>130</v>
      </c>
      <c r="C68" s="76" t="s">
        <v>141</v>
      </c>
      <c r="D68" s="82" t="s">
        <v>685</v>
      </c>
      <c r="E68" s="82"/>
      <c r="F68" s="163" t="s">
        <v>685</v>
      </c>
      <c r="G68" s="82" t="str">
        <f t="shared" si="2"/>
        <v/>
      </c>
    </row>
    <row r="69" spans="1:7" x14ac:dyDescent="0.3">
      <c r="A69" s="60" t="s">
        <v>142</v>
      </c>
      <c r="B69" s="66" t="s">
        <v>130</v>
      </c>
      <c r="C69" s="79" t="s">
        <v>143</v>
      </c>
      <c r="D69" s="82">
        <v>4.4722891566265064</v>
      </c>
      <c r="E69" s="82">
        <v>4.4096385542168681</v>
      </c>
      <c r="F69" s="163">
        <v>4.4476431632907518</v>
      </c>
      <c r="G69" s="82">
        <f t="shared" si="2"/>
        <v>4.4476431632907518</v>
      </c>
    </row>
    <row r="70" spans="1:7" x14ac:dyDescent="0.3">
      <c r="A70" s="60" t="s">
        <v>144</v>
      </c>
      <c r="B70" s="66" t="s">
        <v>130</v>
      </c>
      <c r="C70" s="77" t="s">
        <v>145</v>
      </c>
      <c r="D70" s="82" t="s">
        <v>685</v>
      </c>
      <c r="E70" s="82"/>
      <c r="F70" s="163" t="s">
        <v>685</v>
      </c>
      <c r="G70" s="82" t="str">
        <f t="shared" si="2"/>
        <v/>
      </c>
    </row>
    <row r="71" spans="1:7" x14ac:dyDescent="0.3">
      <c r="A71" s="60" t="s">
        <v>146</v>
      </c>
      <c r="B71" s="66" t="s">
        <v>130</v>
      </c>
      <c r="C71" s="76" t="s">
        <v>147</v>
      </c>
      <c r="D71" s="82" t="s">
        <v>685</v>
      </c>
      <c r="E71" s="82"/>
      <c r="F71" s="163" t="s">
        <v>685</v>
      </c>
      <c r="G71" s="82" t="str">
        <f t="shared" si="2"/>
        <v/>
      </c>
    </row>
    <row r="72" spans="1:7" x14ac:dyDescent="0.3">
      <c r="A72" s="60" t="s">
        <v>148</v>
      </c>
      <c r="B72" s="66" t="s">
        <v>130</v>
      </c>
      <c r="C72" s="76" t="s">
        <v>149</v>
      </c>
      <c r="D72" s="82"/>
      <c r="E72" s="82">
        <v>3.3493975903614461</v>
      </c>
      <c r="F72" s="163" t="s">
        <v>685</v>
      </c>
      <c r="G72" s="82"/>
    </row>
    <row r="73" spans="1:7" x14ac:dyDescent="0.3">
      <c r="A73" s="60" t="s">
        <v>150</v>
      </c>
      <c r="B73" s="66" t="s">
        <v>130</v>
      </c>
      <c r="C73" s="76" t="s">
        <v>151</v>
      </c>
      <c r="D73" s="82"/>
      <c r="E73" s="82">
        <v>4.9397590361445785</v>
      </c>
      <c r="F73" s="163" t="s">
        <v>685</v>
      </c>
      <c r="G73" s="82"/>
    </row>
    <row r="74" spans="1:7" x14ac:dyDescent="0.3">
      <c r="A74" s="60" t="s">
        <v>152</v>
      </c>
      <c r="B74" s="66" t="s">
        <v>130</v>
      </c>
      <c r="C74" s="76" t="s">
        <v>153</v>
      </c>
      <c r="D74" s="82"/>
      <c r="E74" s="82">
        <v>3.3493975903614461</v>
      </c>
      <c r="F74" s="163" t="s">
        <v>685</v>
      </c>
      <c r="G74" s="82"/>
    </row>
    <row r="75" spans="1:7" x14ac:dyDescent="0.3">
      <c r="A75" s="60" t="s">
        <v>154</v>
      </c>
      <c r="B75" s="66" t="s">
        <v>130</v>
      </c>
      <c r="C75" s="78" t="s">
        <v>155</v>
      </c>
      <c r="D75" s="82">
        <v>5.22</v>
      </c>
      <c r="E75" s="82"/>
      <c r="F75" s="163" t="s">
        <v>685</v>
      </c>
      <c r="G75" s="82">
        <f t="shared" ref="G75:G81" si="3">IF(F75&lt;&gt;"",F75, D75)</f>
        <v>5.22</v>
      </c>
    </row>
    <row r="76" spans="1:7" x14ac:dyDescent="0.3">
      <c r="A76" s="60" t="s">
        <v>156</v>
      </c>
      <c r="B76" s="66" t="s">
        <v>130</v>
      </c>
      <c r="C76" s="78" t="s">
        <v>157</v>
      </c>
      <c r="D76" s="82">
        <v>5.3855421686746983</v>
      </c>
      <c r="E76" s="82">
        <v>3.060240963855422</v>
      </c>
      <c r="F76" s="163">
        <v>5.0076784379685586</v>
      </c>
      <c r="G76" s="82">
        <f t="shared" si="3"/>
        <v>5.0076784379685586</v>
      </c>
    </row>
    <row r="77" spans="1:7" x14ac:dyDescent="0.3">
      <c r="A77" s="60" t="s">
        <v>158</v>
      </c>
      <c r="B77" s="66" t="s">
        <v>130</v>
      </c>
      <c r="C77" s="78" t="s">
        <v>159</v>
      </c>
      <c r="D77" s="82" t="s">
        <v>685</v>
      </c>
      <c r="E77" s="82"/>
      <c r="F77" s="163" t="s">
        <v>685</v>
      </c>
      <c r="G77" s="82" t="str">
        <f t="shared" si="3"/>
        <v/>
      </c>
    </row>
    <row r="78" spans="1:7" x14ac:dyDescent="0.3">
      <c r="A78" s="60" t="s">
        <v>160</v>
      </c>
      <c r="B78" s="66" t="s">
        <v>130</v>
      </c>
      <c r="C78" s="76" t="s">
        <v>161</v>
      </c>
      <c r="D78" s="82" t="s">
        <v>685</v>
      </c>
      <c r="E78" s="82"/>
      <c r="F78" s="163" t="s">
        <v>685</v>
      </c>
      <c r="G78" s="82" t="str">
        <f t="shared" si="3"/>
        <v/>
      </c>
    </row>
    <row r="79" spans="1:7" x14ac:dyDescent="0.3">
      <c r="A79" s="60" t="s">
        <v>162</v>
      </c>
      <c r="B79" s="66" t="s">
        <v>130</v>
      </c>
      <c r="C79" s="76" t="s">
        <v>163</v>
      </c>
      <c r="D79" s="82">
        <v>2.7300000000000004</v>
      </c>
      <c r="E79" s="82">
        <v>2.6144578313253013</v>
      </c>
      <c r="F79" s="163">
        <v>2.7188040588284657</v>
      </c>
      <c r="G79" s="82">
        <f t="shared" si="3"/>
        <v>2.7188040588284657</v>
      </c>
    </row>
    <row r="80" spans="1:7" x14ac:dyDescent="0.3">
      <c r="A80" s="60" t="s">
        <v>164</v>
      </c>
      <c r="B80" s="66" t="s">
        <v>130</v>
      </c>
      <c r="C80" s="78" t="s">
        <v>165</v>
      </c>
      <c r="D80" s="82">
        <v>2.7300000000000004</v>
      </c>
      <c r="E80" s="82">
        <v>6</v>
      </c>
      <c r="F80" s="163">
        <v>3.0995896435832542</v>
      </c>
      <c r="G80" s="82">
        <f t="shared" si="3"/>
        <v>3.0995896435832542</v>
      </c>
    </row>
    <row r="81" spans="1:7" x14ac:dyDescent="0.3">
      <c r="A81" s="60" t="s">
        <v>166</v>
      </c>
      <c r="B81" s="66" t="s">
        <v>130</v>
      </c>
      <c r="C81" s="78" t="s">
        <v>167</v>
      </c>
      <c r="D81" s="82">
        <v>2.7300000000000004</v>
      </c>
      <c r="E81" s="82">
        <v>2.8192771084337349</v>
      </c>
      <c r="F81" s="163">
        <v>2.7498818333744479</v>
      </c>
      <c r="G81" s="82">
        <f t="shared" si="3"/>
        <v>2.7498818333744479</v>
      </c>
    </row>
    <row r="82" spans="1:7" x14ac:dyDescent="0.3">
      <c r="A82" s="60" t="s">
        <v>168</v>
      </c>
      <c r="B82" s="66" t="s">
        <v>130</v>
      </c>
      <c r="C82" s="76" t="s">
        <v>169</v>
      </c>
      <c r="D82" s="82"/>
      <c r="E82" s="82">
        <v>4.4096385542168681</v>
      </c>
      <c r="F82" s="163" t="s">
        <v>685</v>
      </c>
      <c r="G82" s="82"/>
    </row>
    <row r="83" spans="1:7" x14ac:dyDescent="0.3">
      <c r="A83" s="60" t="s">
        <v>170</v>
      </c>
      <c r="B83" s="66" t="s">
        <v>130</v>
      </c>
      <c r="C83" s="78" t="s">
        <v>171</v>
      </c>
      <c r="D83" s="82">
        <v>1.6666666666666665</v>
      </c>
      <c r="E83" s="82">
        <v>4.4096385542168681</v>
      </c>
      <c r="F83" s="163">
        <v>2.0302533943351389</v>
      </c>
      <c r="G83" s="82">
        <f>IF(F83&lt;&gt;"",F83, D83)</f>
        <v>2.0302533943351389</v>
      </c>
    </row>
    <row r="84" spans="1:7" x14ac:dyDescent="0.3">
      <c r="A84" s="60" t="s">
        <v>172</v>
      </c>
      <c r="B84" s="66" t="s">
        <v>130</v>
      </c>
      <c r="C84" s="76" t="s">
        <v>173</v>
      </c>
      <c r="D84" s="82"/>
      <c r="E84" s="82">
        <v>2.8192771084337349</v>
      </c>
      <c r="F84" s="163" t="s">
        <v>685</v>
      </c>
      <c r="G84" s="82"/>
    </row>
    <row r="85" spans="1:7" x14ac:dyDescent="0.3">
      <c r="A85" s="60" t="s">
        <v>174</v>
      </c>
      <c r="B85" s="66" t="s">
        <v>130</v>
      </c>
      <c r="C85" s="76" t="s">
        <v>175</v>
      </c>
      <c r="D85" s="82" t="s">
        <v>685</v>
      </c>
      <c r="E85" s="82"/>
      <c r="F85" s="163" t="s">
        <v>685</v>
      </c>
      <c r="G85" s="82" t="str">
        <f t="shared" ref="G85:G102" si="4">IF(F85&lt;&gt;"",F85, D85)</f>
        <v/>
      </c>
    </row>
    <row r="86" spans="1:7" x14ac:dyDescent="0.3">
      <c r="A86" s="60" t="s">
        <v>176</v>
      </c>
      <c r="B86" s="67" t="s">
        <v>177</v>
      </c>
      <c r="C86" s="77" t="s">
        <v>178</v>
      </c>
      <c r="D86" s="82" t="s">
        <v>685</v>
      </c>
      <c r="E86" s="82"/>
      <c r="F86" s="163" t="s">
        <v>685</v>
      </c>
      <c r="G86" s="82" t="str">
        <f t="shared" si="4"/>
        <v/>
      </c>
    </row>
    <row r="87" spans="1:7" x14ac:dyDescent="0.3">
      <c r="A87" s="60" t="s">
        <v>179</v>
      </c>
      <c r="B87" s="67" t="s">
        <v>177</v>
      </c>
      <c r="C87" s="76" t="s">
        <v>180</v>
      </c>
      <c r="D87" s="82" t="s">
        <v>685</v>
      </c>
      <c r="E87" s="82"/>
      <c r="F87" s="163" t="s">
        <v>685</v>
      </c>
      <c r="G87" s="82" t="str">
        <f t="shared" si="4"/>
        <v/>
      </c>
    </row>
    <row r="88" spans="1:7" x14ac:dyDescent="0.3">
      <c r="A88" s="60" t="s">
        <v>181</v>
      </c>
      <c r="B88" s="67" t="s">
        <v>177</v>
      </c>
      <c r="C88" s="76" t="s">
        <v>182</v>
      </c>
      <c r="D88" s="82" t="s">
        <v>685</v>
      </c>
      <c r="E88" s="82"/>
      <c r="F88" s="163" t="s">
        <v>685</v>
      </c>
      <c r="G88" s="82" t="str">
        <f t="shared" si="4"/>
        <v/>
      </c>
    </row>
    <row r="89" spans="1:7" x14ac:dyDescent="0.3">
      <c r="A89" s="60" t="s">
        <v>183</v>
      </c>
      <c r="B89" s="67" t="s">
        <v>177</v>
      </c>
      <c r="C89" s="76" t="s">
        <v>99</v>
      </c>
      <c r="D89" s="82" t="s">
        <v>685</v>
      </c>
      <c r="E89" s="82"/>
      <c r="F89" s="163" t="s">
        <v>685</v>
      </c>
      <c r="G89" s="82" t="str">
        <f t="shared" si="4"/>
        <v/>
      </c>
    </row>
    <row r="90" spans="1:7" x14ac:dyDescent="0.3">
      <c r="A90" s="60" t="s">
        <v>184</v>
      </c>
      <c r="B90" s="67" t="s">
        <v>177</v>
      </c>
      <c r="C90" s="79" t="s">
        <v>185</v>
      </c>
      <c r="D90" s="82">
        <v>2.9</v>
      </c>
      <c r="E90" s="82"/>
      <c r="F90" s="163" t="s">
        <v>685</v>
      </c>
      <c r="G90" s="82">
        <f t="shared" si="4"/>
        <v>2.9</v>
      </c>
    </row>
    <row r="91" spans="1:7" x14ac:dyDescent="0.3">
      <c r="A91" s="60" t="s">
        <v>186</v>
      </c>
      <c r="B91" s="67" t="s">
        <v>177</v>
      </c>
      <c r="C91" s="76" t="s">
        <v>187</v>
      </c>
      <c r="D91" s="82" t="s">
        <v>685</v>
      </c>
      <c r="E91" s="82"/>
      <c r="F91" s="163" t="s">
        <v>685</v>
      </c>
      <c r="G91" s="82" t="str">
        <f t="shared" si="4"/>
        <v/>
      </c>
    </row>
    <row r="92" spans="1:7" x14ac:dyDescent="0.3">
      <c r="A92" s="60" t="s">
        <v>188</v>
      </c>
      <c r="B92" s="67" t="s">
        <v>177</v>
      </c>
      <c r="C92" s="76" t="s">
        <v>189</v>
      </c>
      <c r="D92" s="82" t="s">
        <v>685</v>
      </c>
      <c r="E92" s="82"/>
      <c r="F92" s="163" t="s">
        <v>685</v>
      </c>
      <c r="G92" s="82" t="str">
        <f t="shared" si="4"/>
        <v/>
      </c>
    </row>
    <row r="93" spans="1:7" x14ac:dyDescent="0.3">
      <c r="A93" s="60" t="s">
        <v>190</v>
      </c>
      <c r="B93" s="67" t="s">
        <v>177</v>
      </c>
      <c r="C93" s="76" t="s">
        <v>191</v>
      </c>
      <c r="D93" s="82" t="s">
        <v>685</v>
      </c>
      <c r="E93" s="82"/>
      <c r="F93" s="163" t="s">
        <v>685</v>
      </c>
      <c r="G93" s="82" t="str">
        <f t="shared" si="4"/>
        <v/>
      </c>
    </row>
    <row r="94" spans="1:7" x14ac:dyDescent="0.3">
      <c r="A94" s="60" t="s">
        <v>192</v>
      </c>
      <c r="B94" s="67" t="s">
        <v>177</v>
      </c>
      <c r="C94" s="76" t="s">
        <v>193</v>
      </c>
      <c r="D94" s="82" t="s">
        <v>685</v>
      </c>
      <c r="E94" s="82"/>
      <c r="F94" s="163" t="s">
        <v>685</v>
      </c>
      <c r="G94" s="82" t="str">
        <f t="shared" si="4"/>
        <v/>
      </c>
    </row>
    <row r="95" spans="1:7" x14ac:dyDescent="0.3">
      <c r="A95" s="60" t="s">
        <v>194</v>
      </c>
      <c r="B95" s="67" t="s">
        <v>177</v>
      </c>
      <c r="C95" s="76" t="s">
        <v>195</v>
      </c>
      <c r="D95" s="82" t="s">
        <v>685</v>
      </c>
      <c r="E95" s="82"/>
      <c r="F95" s="163" t="s">
        <v>685</v>
      </c>
      <c r="G95" s="82" t="str">
        <f t="shared" si="4"/>
        <v/>
      </c>
    </row>
    <row r="96" spans="1:7" x14ac:dyDescent="0.3">
      <c r="A96" s="60" t="s">
        <v>196</v>
      </c>
      <c r="B96" s="67" t="s">
        <v>177</v>
      </c>
      <c r="C96" s="76" t="s">
        <v>197</v>
      </c>
      <c r="D96" s="82" t="s">
        <v>685</v>
      </c>
      <c r="E96" s="82"/>
      <c r="F96" s="163" t="s">
        <v>685</v>
      </c>
      <c r="G96" s="82" t="str">
        <f t="shared" si="4"/>
        <v/>
      </c>
    </row>
    <row r="97" spans="1:7" x14ac:dyDescent="0.3">
      <c r="A97" s="60" t="s">
        <v>198</v>
      </c>
      <c r="B97" s="67" t="s">
        <v>177</v>
      </c>
      <c r="C97" s="76" t="s">
        <v>199</v>
      </c>
      <c r="D97" s="82" t="s">
        <v>685</v>
      </c>
      <c r="E97" s="82"/>
      <c r="F97" s="163" t="s">
        <v>685</v>
      </c>
      <c r="G97" s="82" t="str">
        <f t="shared" si="4"/>
        <v/>
      </c>
    </row>
    <row r="98" spans="1:7" x14ac:dyDescent="0.3">
      <c r="A98" s="60" t="s">
        <v>200</v>
      </c>
      <c r="B98" s="65" t="s">
        <v>201</v>
      </c>
      <c r="C98" s="77" t="s">
        <v>202</v>
      </c>
      <c r="D98" s="82" t="s">
        <v>685</v>
      </c>
      <c r="E98" s="82"/>
      <c r="F98" s="163" t="s">
        <v>685</v>
      </c>
      <c r="G98" s="82" t="str">
        <f t="shared" si="4"/>
        <v/>
      </c>
    </row>
    <row r="99" spans="1:7" x14ac:dyDescent="0.3">
      <c r="A99" s="60" t="s">
        <v>203</v>
      </c>
      <c r="B99" s="65" t="s">
        <v>201</v>
      </c>
      <c r="C99" s="80" t="s">
        <v>204</v>
      </c>
      <c r="D99" s="82" t="s">
        <v>685</v>
      </c>
      <c r="E99" s="82"/>
      <c r="F99" s="163" t="s">
        <v>685</v>
      </c>
      <c r="G99" s="82" t="str">
        <f t="shared" si="4"/>
        <v/>
      </c>
    </row>
    <row r="100" spans="1:7" x14ac:dyDescent="0.3">
      <c r="A100" s="60" t="s">
        <v>205</v>
      </c>
      <c r="B100" s="65" t="s">
        <v>201</v>
      </c>
      <c r="C100" s="80" t="s">
        <v>206</v>
      </c>
      <c r="D100" s="82" t="s">
        <v>685</v>
      </c>
      <c r="E100" s="82"/>
      <c r="F100" s="163" t="s">
        <v>685</v>
      </c>
      <c r="G100" s="82" t="str">
        <f t="shared" si="4"/>
        <v/>
      </c>
    </row>
    <row r="101" spans="1:7" x14ac:dyDescent="0.3">
      <c r="A101" s="60" t="s">
        <v>207</v>
      </c>
      <c r="B101" s="65" t="s">
        <v>201</v>
      </c>
      <c r="C101" s="81" t="s">
        <v>208</v>
      </c>
      <c r="D101" s="82">
        <v>5</v>
      </c>
      <c r="E101" s="82">
        <v>5.2650000000000006</v>
      </c>
      <c r="F101" s="163">
        <v>5.1101808540737466</v>
      </c>
      <c r="G101" s="82">
        <f t="shared" si="4"/>
        <v>5.1101808540737466</v>
      </c>
    </row>
    <row r="102" spans="1:7" x14ac:dyDescent="0.3">
      <c r="A102" s="60" t="s">
        <v>209</v>
      </c>
      <c r="B102" s="65" t="s">
        <v>201</v>
      </c>
      <c r="C102" s="80" t="s">
        <v>210</v>
      </c>
      <c r="D102" s="82">
        <v>5</v>
      </c>
      <c r="E102" s="82"/>
      <c r="F102" s="163" t="s">
        <v>685</v>
      </c>
      <c r="G102" s="82">
        <f t="shared" si="4"/>
        <v>5</v>
      </c>
    </row>
    <row r="103" spans="1:7" x14ac:dyDescent="0.3">
      <c r="A103" s="60" t="s">
        <v>211</v>
      </c>
      <c r="B103" s="65" t="s">
        <v>201</v>
      </c>
      <c r="C103" s="80" t="s">
        <v>212</v>
      </c>
      <c r="D103" s="82"/>
      <c r="E103" s="82">
        <v>5.072289156626506</v>
      </c>
      <c r="F103" s="163" t="s">
        <v>685</v>
      </c>
      <c r="G103" s="82"/>
    </row>
    <row r="104" spans="1:7" x14ac:dyDescent="0.3">
      <c r="A104" s="60" t="s">
        <v>213</v>
      </c>
      <c r="B104" s="65" t="s">
        <v>201</v>
      </c>
      <c r="C104" s="80" t="s">
        <v>214</v>
      </c>
      <c r="D104" s="82" t="s">
        <v>685</v>
      </c>
      <c r="E104" s="82"/>
      <c r="F104" s="163" t="s">
        <v>685</v>
      </c>
      <c r="G104" s="82" t="str">
        <f>IF(F104&lt;&gt;"",F104, D104)</f>
        <v/>
      </c>
    </row>
    <row r="105" spans="1:7" x14ac:dyDescent="0.3">
      <c r="A105" s="60" t="s">
        <v>215</v>
      </c>
      <c r="B105" s="65" t="s">
        <v>201</v>
      </c>
      <c r="C105" s="80" t="s">
        <v>216</v>
      </c>
      <c r="D105" s="82" t="s">
        <v>685</v>
      </c>
      <c r="E105" s="82"/>
      <c r="F105" s="163" t="s">
        <v>685</v>
      </c>
      <c r="G105" s="82" t="str">
        <f>IF(F105&lt;&gt;"",F105, D105)</f>
        <v/>
      </c>
    </row>
    <row r="106" spans="1:7" x14ac:dyDescent="0.3">
      <c r="A106" s="60" t="s">
        <v>217</v>
      </c>
      <c r="B106" s="65" t="s">
        <v>201</v>
      </c>
      <c r="C106" s="80" t="s">
        <v>218</v>
      </c>
      <c r="D106" s="82" t="s">
        <v>685</v>
      </c>
      <c r="E106" s="82"/>
      <c r="F106" s="163" t="s">
        <v>685</v>
      </c>
      <c r="G106" s="82" t="str">
        <f>IF(F106&lt;&gt;"",F106, D106)</f>
        <v/>
      </c>
    </row>
    <row r="107" spans="1:7" x14ac:dyDescent="0.3">
      <c r="A107" s="60" t="s">
        <v>219</v>
      </c>
      <c r="B107" s="65" t="s">
        <v>201</v>
      </c>
      <c r="C107" s="80" t="s">
        <v>220</v>
      </c>
      <c r="D107" s="82" t="s">
        <v>685</v>
      </c>
      <c r="E107" s="82"/>
      <c r="F107" s="163" t="s">
        <v>685</v>
      </c>
      <c r="G107" s="82" t="str">
        <f>IF(F107&lt;&gt;"",F107, D107)</f>
        <v/>
      </c>
    </row>
    <row r="108" spans="1:7" x14ac:dyDescent="0.3">
      <c r="A108" s="60" t="s">
        <v>221</v>
      </c>
      <c r="B108" s="65" t="s">
        <v>201</v>
      </c>
      <c r="C108" s="80" t="s">
        <v>222</v>
      </c>
      <c r="D108" s="82">
        <v>4.7050000000000001</v>
      </c>
      <c r="E108" s="82">
        <v>4.4096385542168681</v>
      </c>
      <c r="F108" s="163">
        <v>4.638421844907616</v>
      </c>
      <c r="G108" s="82">
        <f>IF(F108&lt;&gt;"",F108, D108)</f>
        <v>4.638421844907616</v>
      </c>
    </row>
    <row r="109" spans="1:7" x14ac:dyDescent="0.3">
      <c r="A109" s="60" t="s">
        <v>223</v>
      </c>
      <c r="B109" s="65" t="s">
        <v>201</v>
      </c>
      <c r="C109" s="80" t="s">
        <v>224</v>
      </c>
      <c r="D109" s="82"/>
      <c r="E109" s="82">
        <v>4.4096385542168681</v>
      </c>
      <c r="F109" s="163" t="s">
        <v>685</v>
      </c>
      <c r="G109" s="82"/>
    </row>
    <row r="110" spans="1:7" x14ac:dyDescent="0.3">
      <c r="A110" s="60" t="s">
        <v>225</v>
      </c>
      <c r="B110" s="65" t="s">
        <v>201</v>
      </c>
      <c r="C110" s="80" t="s">
        <v>226</v>
      </c>
      <c r="D110" s="82" t="s">
        <v>685</v>
      </c>
      <c r="E110" s="82"/>
      <c r="F110" s="163" t="s">
        <v>685</v>
      </c>
      <c r="G110" s="82" t="str">
        <f t="shared" ref="G110:G124" si="5">IF(F110&lt;&gt;"",F110, D110)</f>
        <v/>
      </c>
    </row>
    <row r="111" spans="1:7" x14ac:dyDescent="0.3">
      <c r="A111" s="60" t="s">
        <v>227</v>
      </c>
      <c r="B111" s="65" t="s">
        <v>201</v>
      </c>
      <c r="C111" s="80" t="s">
        <v>228</v>
      </c>
      <c r="D111" s="82">
        <v>4.5301204819277112</v>
      </c>
      <c r="E111" s="82"/>
      <c r="F111" s="163" t="s">
        <v>685</v>
      </c>
      <c r="G111" s="82">
        <f t="shared" si="5"/>
        <v>4.5301204819277112</v>
      </c>
    </row>
    <row r="112" spans="1:7" x14ac:dyDescent="0.3">
      <c r="A112" s="60" t="s">
        <v>229</v>
      </c>
      <c r="B112" s="65" t="s">
        <v>201</v>
      </c>
      <c r="C112" s="80" t="s">
        <v>230</v>
      </c>
      <c r="D112" s="82" t="s">
        <v>685</v>
      </c>
      <c r="E112" s="82"/>
      <c r="F112" s="163" t="s">
        <v>685</v>
      </c>
      <c r="G112" s="82" t="str">
        <f t="shared" si="5"/>
        <v/>
      </c>
    </row>
    <row r="113" spans="1:7" x14ac:dyDescent="0.3">
      <c r="A113" s="60" t="s">
        <v>231</v>
      </c>
      <c r="B113" s="65" t="s">
        <v>201</v>
      </c>
      <c r="C113" s="80" t="s">
        <v>232</v>
      </c>
      <c r="D113" s="82" t="s">
        <v>685</v>
      </c>
      <c r="E113" s="82"/>
      <c r="F113" s="163" t="s">
        <v>685</v>
      </c>
      <c r="G113" s="82" t="str">
        <f t="shared" si="5"/>
        <v/>
      </c>
    </row>
    <row r="114" spans="1:7" x14ac:dyDescent="0.3">
      <c r="A114" s="60" t="s">
        <v>233</v>
      </c>
      <c r="B114" s="65" t="s">
        <v>201</v>
      </c>
      <c r="C114" s="80" t="s">
        <v>234</v>
      </c>
      <c r="D114" s="82" t="s">
        <v>685</v>
      </c>
      <c r="E114" s="82"/>
      <c r="F114" s="163" t="s">
        <v>685</v>
      </c>
      <c r="G114" s="82" t="str">
        <f t="shared" si="5"/>
        <v/>
      </c>
    </row>
    <row r="115" spans="1:7" x14ac:dyDescent="0.3">
      <c r="A115" s="60" t="s">
        <v>235</v>
      </c>
      <c r="B115" s="65" t="s">
        <v>201</v>
      </c>
      <c r="C115" s="80" t="s">
        <v>236</v>
      </c>
      <c r="D115" s="82" t="s">
        <v>685</v>
      </c>
      <c r="E115" s="82"/>
      <c r="F115" s="163" t="s">
        <v>685</v>
      </c>
      <c r="G115" s="82" t="str">
        <f t="shared" si="5"/>
        <v/>
      </c>
    </row>
    <row r="116" spans="1:7" x14ac:dyDescent="0.3">
      <c r="A116" s="60" t="s">
        <v>237</v>
      </c>
      <c r="B116" s="65" t="s">
        <v>201</v>
      </c>
      <c r="C116" s="80" t="s">
        <v>238</v>
      </c>
      <c r="D116" s="82" t="s">
        <v>685</v>
      </c>
      <c r="E116" s="82"/>
      <c r="F116" s="163" t="s">
        <v>685</v>
      </c>
      <c r="G116" s="82" t="str">
        <f t="shared" si="5"/>
        <v/>
      </c>
    </row>
    <row r="117" spans="1:7" x14ac:dyDescent="0.3">
      <c r="A117" s="60" t="s">
        <v>239</v>
      </c>
      <c r="B117" s="65" t="s">
        <v>201</v>
      </c>
      <c r="C117" s="80" t="s">
        <v>240</v>
      </c>
      <c r="D117" s="82" t="s">
        <v>685</v>
      </c>
      <c r="E117" s="82"/>
      <c r="F117" s="163" t="s">
        <v>685</v>
      </c>
      <c r="G117" s="82" t="str">
        <f t="shared" si="5"/>
        <v/>
      </c>
    </row>
    <row r="118" spans="1:7" x14ac:dyDescent="0.3">
      <c r="A118" s="60" t="s">
        <v>241</v>
      </c>
      <c r="B118" s="65" t="s">
        <v>201</v>
      </c>
      <c r="C118" s="80" t="s">
        <v>242</v>
      </c>
      <c r="D118" s="82" t="s">
        <v>685</v>
      </c>
      <c r="E118" s="82"/>
      <c r="F118" s="163" t="s">
        <v>685</v>
      </c>
      <c r="G118" s="82" t="str">
        <f t="shared" si="5"/>
        <v/>
      </c>
    </row>
    <row r="119" spans="1:7" x14ac:dyDescent="0.3">
      <c r="A119" s="60" t="s">
        <v>243</v>
      </c>
      <c r="B119" s="65" t="s">
        <v>201</v>
      </c>
      <c r="C119" s="80" t="s">
        <v>244</v>
      </c>
      <c r="D119" s="82">
        <v>4.5039999999999996</v>
      </c>
      <c r="E119" s="82"/>
      <c r="F119" s="163" t="s">
        <v>685</v>
      </c>
      <c r="G119" s="82">
        <f t="shared" si="5"/>
        <v>4.5039999999999996</v>
      </c>
    </row>
    <row r="120" spans="1:7" x14ac:dyDescent="0.3">
      <c r="A120" s="60" t="s">
        <v>245</v>
      </c>
      <c r="B120" s="65" t="s">
        <v>201</v>
      </c>
      <c r="C120" s="80" t="s">
        <v>246</v>
      </c>
      <c r="D120" s="82" t="s">
        <v>685</v>
      </c>
      <c r="E120" s="82"/>
      <c r="F120" s="163" t="s">
        <v>685</v>
      </c>
      <c r="G120" s="82" t="str">
        <f t="shared" si="5"/>
        <v/>
      </c>
    </row>
    <row r="121" spans="1:7" x14ac:dyDescent="0.3">
      <c r="A121" s="60" t="s">
        <v>247</v>
      </c>
      <c r="B121" s="65" t="s">
        <v>201</v>
      </c>
      <c r="C121" s="81" t="s">
        <v>248</v>
      </c>
      <c r="D121" s="82">
        <v>6</v>
      </c>
      <c r="E121" s="82"/>
      <c r="F121" s="163" t="s">
        <v>685</v>
      </c>
      <c r="G121" s="82">
        <f t="shared" si="5"/>
        <v>6</v>
      </c>
    </row>
    <row r="122" spans="1:7" x14ac:dyDescent="0.3">
      <c r="A122" s="60" t="s">
        <v>249</v>
      </c>
      <c r="B122" s="65" t="s">
        <v>201</v>
      </c>
      <c r="C122" s="80" t="s">
        <v>250</v>
      </c>
      <c r="D122" s="82">
        <v>5.7349397590361448</v>
      </c>
      <c r="E122" s="82"/>
      <c r="F122" s="163" t="s">
        <v>685</v>
      </c>
      <c r="G122" s="82">
        <f t="shared" si="5"/>
        <v>5.7349397590361448</v>
      </c>
    </row>
    <row r="123" spans="1:7" x14ac:dyDescent="0.3">
      <c r="A123" s="60" t="s">
        <v>251</v>
      </c>
      <c r="B123" s="65" t="s">
        <v>201</v>
      </c>
      <c r="C123" s="80" t="s">
        <v>252</v>
      </c>
      <c r="D123" s="82" t="s">
        <v>685</v>
      </c>
      <c r="E123" s="82"/>
      <c r="F123" s="163" t="s">
        <v>685</v>
      </c>
      <c r="G123" s="82" t="str">
        <f t="shared" si="5"/>
        <v/>
      </c>
    </row>
    <row r="124" spans="1:7" x14ac:dyDescent="0.3">
      <c r="A124" s="60" t="s">
        <v>253</v>
      </c>
      <c r="B124" s="65" t="s">
        <v>201</v>
      </c>
      <c r="C124" s="80" t="s">
        <v>254</v>
      </c>
      <c r="D124" s="82" t="s">
        <v>685</v>
      </c>
      <c r="E124" s="82"/>
      <c r="F124" s="163" t="s">
        <v>685</v>
      </c>
      <c r="G124" s="82" t="str">
        <f t="shared" si="5"/>
        <v/>
      </c>
    </row>
    <row r="125" spans="1:7" x14ac:dyDescent="0.3">
      <c r="A125" s="60" t="s">
        <v>255</v>
      </c>
      <c r="B125" s="65" t="s">
        <v>201</v>
      </c>
      <c r="C125" s="80" t="s">
        <v>256</v>
      </c>
      <c r="D125" s="82"/>
      <c r="E125" s="82">
        <v>3.1807228915662651</v>
      </c>
      <c r="F125" s="163" t="s">
        <v>685</v>
      </c>
      <c r="G125" s="82"/>
    </row>
    <row r="126" spans="1:7" x14ac:dyDescent="0.3">
      <c r="A126" s="60" t="s">
        <v>257</v>
      </c>
      <c r="B126" s="65" t="s">
        <v>201</v>
      </c>
      <c r="C126" s="80" t="s">
        <v>201</v>
      </c>
      <c r="D126" s="82" t="s">
        <v>685</v>
      </c>
      <c r="E126" s="82"/>
      <c r="F126" s="163" t="s">
        <v>685</v>
      </c>
      <c r="G126" s="82" t="str">
        <f>IF(F126&lt;&gt;"",F126, D126)</f>
        <v/>
      </c>
    </row>
    <row r="127" spans="1:7" x14ac:dyDescent="0.3">
      <c r="A127" s="60" t="s">
        <v>258</v>
      </c>
      <c r="B127" s="65" t="s">
        <v>201</v>
      </c>
      <c r="C127" s="76" t="s">
        <v>259</v>
      </c>
      <c r="D127" s="82"/>
      <c r="E127" s="82">
        <v>5.7349397590361448</v>
      </c>
      <c r="F127" s="163" t="s">
        <v>685</v>
      </c>
      <c r="G127" s="82"/>
    </row>
    <row r="128" spans="1:7" x14ac:dyDescent="0.3">
      <c r="A128" s="68" t="s">
        <v>260</v>
      </c>
      <c r="B128" s="60" t="s">
        <v>201</v>
      </c>
      <c r="C128" s="76" t="s">
        <v>261</v>
      </c>
      <c r="D128" s="82" t="s">
        <v>685</v>
      </c>
      <c r="E128" s="82"/>
      <c r="F128" s="163" t="s">
        <v>685</v>
      </c>
      <c r="G128" s="82" t="str">
        <f t="shared" ref="G128:G165" si="6">IF(F128&lt;&gt;"",F128, D128)</f>
        <v/>
      </c>
    </row>
    <row r="129" spans="1:7" x14ac:dyDescent="0.3">
      <c r="A129" s="60" t="s">
        <v>262</v>
      </c>
      <c r="B129" s="62" t="s">
        <v>263</v>
      </c>
      <c r="C129" s="79" t="s">
        <v>264</v>
      </c>
      <c r="D129" s="82">
        <v>5.0602409638554215</v>
      </c>
      <c r="E129" s="82"/>
      <c r="F129" s="163" t="s">
        <v>685</v>
      </c>
      <c r="G129" s="82">
        <f t="shared" si="6"/>
        <v>5.0602409638554215</v>
      </c>
    </row>
    <row r="130" spans="1:7" x14ac:dyDescent="0.3">
      <c r="A130" s="60" t="s">
        <v>265</v>
      </c>
      <c r="B130" s="62" t="s">
        <v>263</v>
      </c>
      <c r="C130" s="76" t="s">
        <v>266</v>
      </c>
      <c r="D130" s="82" t="s">
        <v>685</v>
      </c>
      <c r="E130" s="82"/>
      <c r="F130" s="163" t="s">
        <v>685</v>
      </c>
      <c r="G130" s="82" t="str">
        <f t="shared" si="6"/>
        <v/>
      </c>
    </row>
    <row r="131" spans="1:7" x14ac:dyDescent="0.3">
      <c r="A131" s="60" t="s">
        <v>267</v>
      </c>
      <c r="B131" s="62" t="s">
        <v>263</v>
      </c>
      <c r="C131" s="76" t="s">
        <v>268</v>
      </c>
      <c r="D131" s="82" t="s">
        <v>685</v>
      </c>
      <c r="E131" s="82"/>
      <c r="F131" s="163" t="s">
        <v>685</v>
      </c>
      <c r="G131" s="82" t="str">
        <f t="shared" si="6"/>
        <v/>
      </c>
    </row>
    <row r="132" spans="1:7" x14ac:dyDescent="0.3">
      <c r="A132" s="60" t="s">
        <v>269</v>
      </c>
      <c r="B132" s="62" t="s">
        <v>263</v>
      </c>
      <c r="C132" s="76" t="s">
        <v>270</v>
      </c>
      <c r="D132" s="82" t="s">
        <v>685</v>
      </c>
      <c r="E132" s="82"/>
      <c r="F132" s="163" t="s">
        <v>685</v>
      </c>
      <c r="G132" s="82" t="str">
        <f t="shared" si="6"/>
        <v/>
      </c>
    </row>
    <row r="133" spans="1:7" x14ac:dyDescent="0.3">
      <c r="A133" s="60" t="s">
        <v>271</v>
      </c>
      <c r="B133" s="62" t="s">
        <v>263</v>
      </c>
      <c r="C133" s="78" t="s">
        <v>272</v>
      </c>
      <c r="D133" s="82">
        <v>3.8032786885245908</v>
      </c>
      <c r="E133" s="82"/>
      <c r="F133" s="163" t="s">
        <v>685</v>
      </c>
      <c r="G133" s="82">
        <f t="shared" si="6"/>
        <v>3.8032786885245908</v>
      </c>
    </row>
    <row r="134" spans="1:7" x14ac:dyDescent="0.3">
      <c r="A134" s="60" t="s">
        <v>273</v>
      </c>
      <c r="B134" s="62" t="s">
        <v>263</v>
      </c>
      <c r="C134" s="76" t="s">
        <v>274</v>
      </c>
      <c r="D134" s="82" t="s">
        <v>685</v>
      </c>
      <c r="E134" s="82"/>
      <c r="F134" s="163" t="s">
        <v>685</v>
      </c>
      <c r="G134" s="82" t="str">
        <f t="shared" si="6"/>
        <v/>
      </c>
    </row>
    <row r="135" spans="1:7" x14ac:dyDescent="0.3">
      <c r="A135" s="60" t="s">
        <v>275</v>
      </c>
      <c r="B135" s="62" t="s">
        <v>263</v>
      </c>
      <c r="C135" s="78" t="s">
        <v>276</v>
      </c>
      <c r="D135" s="82">
        <v>3.8032786885245908</v>
      </c>
      <c r="E135" s="82"/>
      <c r="F135" s="163" t="s">
        <v>685</v>
      </c>
      <c r="G135" s="82">
        <f t="shared" si="6"/>
        <v>3.8032786885245908</v>
      </c>
    </row>
    <row r="136" spans="1:7" x14ac:dyDescent="0.3">
      <c r="A136" s="60" t="s">
        <v>277</v>
      </c>
      <c r="B136" s="62" t="s">
        <v>263</v>
      </c>
      <c r="C136" s="78" t="s">
        <v>278</v>
      </c>
      <c r="D136" s="82">
        <v>3.7349397590361448</v>
      </c>
      <c r="E136" s="82"/>
      <c r="F136" s="163" t="s">
        <v>685</v>
      </c>
      <c r="G136" s="82">
        <f t="shared" si="6"/>
        <v>3.7349397590361448</v>
      </c>
    </row>
    <row r="137" spans="1:7" x14ac:dyDescent="0.3">
      <c r="A137" s="60" t="s">
        <v>279</v>
      </c>
      <c r="B137" s="62" t="s">
        <v>263</v>
      </c>
      <c r="C137" s="76" t="s">
        <v>280</v>
      </c>
      <c r="D137" s="82" t="s">
        <v>685</v>
      </c>
      <c r="E137" s="82"/>
      <c r="F137" s="163" t="s">
        <v>685</v>
      </c>
      <c r="G137" s="82" t="str">
        <f t="shared" si="6"/>
        <v/>
      </c>
    </row>
    <row r="138" spans="1:7" x14ac:dyDescent="0.3">
      <c r="A138" s="60" t="s">
        <v>281</v>
      </c>
      <c r="B138" s="62" t="s">
        <v>263</v>
      </c>
      <c r="C138" s="78" t="s">
        <v>282</v>
      </c>
      <c r="D138" s="82" t="s">
        <v>685</v>
      </c>
      <c r="E138" s="82"/>
      <c r="F138" s="163" t="s">
        <v>685</v>
      </c>
      <c r="G138" s="82" t="str">
        <f t="shared" si="6"/>
        <v/>
      </c>
    </row>
    <row r="139" spans="1:7" x14ac:dyDescent="0.3">
      <c r="A139" s="60" t="s">
        <v>283</v>
      </c>
      <c r="B139" s="62" t="s">
        <v>263</v>
      </c>
      <c r="C139" s="76" t="s">
        <v>284</v>
      </c>
      <c r="D139" s="82" t="s">
        <v>685</v>
      </c>
      <c r="E139" s="82"/>
      <c r="F139" s="163" t="s">
        <v>685</v>
      </c>
      <c r="G139" s="82" t="str">
        <f t="shared" si="6"/>
        <v/>
      </c>
    </row>
    <row r="140" spans="1:7" x14ac:dyDescent="0.3">
      <c r="A140" s="60" t="s">
        <v>285</v>
      </c>
      <c r="B140" s="62" t="s">
        <v>263</v>
      </c>
      <c r="C140" s="76" t="s">
        <v>286</v>
      </c>
      <c r="D140" s="82" t="s">
        <v>685</v>
      </c>
      <c r="E140" s="82"/>
      <c r="F140" s="163" t="s">
        <v>685</v>
      </c>
      <c r="G140" s="82" t="str">
        <f t="shared" si="6"/>
        <v/>
      </c>
    </row>
    <row r="141" spans="1:7" x14ac:dyDescent="0.3">
      <c r="A141" s="60" t="s">
        <v>287</v>
      </c>
      <c r="B141" s="62" t="s">
        <v>263</v>
      </c>
      <c r="C141" s="76" t="s">
        <v>288</v>
      </c>
      <c r="D141" s="82" t="s">
        <v>685</v>
      </c>
      <c r="E141" s="82"/>
      <c r="F141" s="163" t="s">
        <v>685</v>
      </c>
      <c r="G141" s="82" t="str">
        <f t="shared" si="6"/>
        <v/>
      </c>
    </row>
    <row r="142" spans="1:7" x14ac:dyDescent="0.3">
      <c r="A142" s="60" t="s">
        <v>289</v>
      </c>
      <c r="B142" s="62" t="s">
        <v>263</v>
      </c>
      <c r="C142" s="79" t="s">
        <v>290</v>
      </c>
      <c r="D142" s="82">
        <v>5</v>
      </c>
      <c r="E142" s="82"/>
      <c r="F142" s="163" t="s">
        <v>685</v>
      </c>
      <c r="G142" s="82">
        <f t="shared" si="6"/>
        <v>5</v>
      </c>
    </row>
    <row r="143" spans="1:7" x14ac:dyDescent="0.3">
      <c r="A143" s="60" t="s">
        <v>291</v>
      </c>
      <c r="B143" s="62" t="s">
        <v>263</v>
      </c>
      <c r="C143" s="76" t="s">
        <v>292</v>
      </c>
      <c r="D143" s="82" t="s">
        <v>685</v>
      </c>
      <c r="E143" s="82"/>
      <c r="F143" s="163" t="s">
        <v>685</v>
      </c>
      <c r="G143" s="82" t="str">
        <f t="shared" si="6"/>
        <v/>
      </c>
    </row>
    <row r="144" spans="1:7" x14ac:dyDescent="0.3">
      <c r="A144" s="60" t="s">
        <v>293</v>
      </c>
      <c r="B144" s="62" t="s">
        <v>263</v>
      </c>
      <c r="C144" s="76" t="s">
        <v>294</v>
      </c>
      <c r="D144" s="82" t="s">
        <v>685</v>
      </c>
      <c r="E144" s="82"/>
      <c r="F144" s="163" t="s">
        <v>685</v>
      </c>
      <c r="G144" s="82" t="str">
        <f t="shared" si="6"/>
        <v/>
      </c>
    </row>
    <row r="145" spans="1:7" x14ac:dyDescent="0.3">
      <c r="A145" s="60" t="s">
        <v>295</v>
      </c>
      <c r="B145" s="62" t="s">
        <v>263</v>
      </c>
      <c r="C145" s="76" t="s">
        <v>296</v>
      </c>
      <c r="D145" s="82" t="s">
        <v>685</v>
      </c>
      <c r="E145" s="82"/>
      <c r="F145" s="163" t="s">
        <v>685</v>
      </c>
      <c r="G145" s="82" t="str">
        <f t="shared" si="6"/>
        <v/>
      </c>
    </row>
    <row r="146" spans="1:7" x14ac:dyDescent="0.3">
      <c r="A146" s="60" t="s">
        <v>297</v>
      </c>
      <c r="B146" s="62" t="s">
        <v>263</v>
      </c>
      <c r="C146" s="76" t="s">
        <v>298</v>
      </c>
      <c r="D146" s="82" t="s">
        <v>685</v>
      </c>
      <c r="E146" s="82"/>
      <c r="F146" s="163" t="s">
        <v>685</v>
      </c>
      <c r="G146" s="82" t="str">
        <f t="shared" si="6"/>
        <v/>
      </c>
    </row>
    <row r="147" spans="1:7" x14ac:dyDescent="0.3">
      <c r="A147" s="60" t="s">
        <v>299</v>
      </c>
      <c r="B147" s="62" t="s">
        <v>263</v>
      </c>
      <c r="C147" s="76" t="s">
        <v>300</v>
      </c>
      <c r="D147" s="82" t="s">
        <v>685</v>
      </c>
      <c r="E147" s="82"/>
      <c r="F147" s="163" t="s">
        <v>685</v>
      </c>
      <c r="G147" s="82" t="str">
        <f t="shared" si="6"/>
        <v/>
      </c>
    </row>
    <row r="148" spans="1:7" x14ac:dyDescent="0.3">
      <c r="A148" s="68" t="s">
        <v>301</v>
      </c>
      <c r="B148" s="62" t="s">
        <v>263</v>
      </c>
      <c r="C148" s="76" t="s">
        <v>302</v>
      </c>
      <c r="D148" s="82" t="s">
        <v>685</v>
      </c>
      <c r="E148" s="82"/>
      <c r="F148" s="163" t="s">
        <v>685</v>
      </c>
      <c r="G148" s="82" t="str">
        <f t="shared" si="6"/>
        <v/>
      </c>
    </row>
    <row r="149" spans="1:7" x14ac:dyDescent="0.3">
      <c r="A149" s="60" t="s">
        <v>303</v>
      </c>
      <c r="B149" s="62" t="s">
        <v>263</v>
      </c>
      <c r="C149" s="79" t="s">
        <v>304</v>
      </c>
      <c r="D149" s="82">
        <v>0.79518072289156627</v>
      </c>
      <c r="E149" s="82"/>
      <c r="F149" s="163" t="s">
        <v>685</v>
      </c>
      <c r="G149" s="82">
        <f t="shared" si="6"/>
        <v>0.79518072289156627</v>
      </c>
    </row>
    <row r="150" spans="1:7" x14ac:dyDescent="0.3">
      <c r="A150" s="60" t="s">
        <v>305</v>
      </c>
      <c r="B150" s="62" t="s">
        <v>263</v>
      </c>
      <c r="C150" s="79" t="s">
        <v>306</v>
      </c>
      <c r="D150" s="82">
        <v>3.2900000000000005</v>
      </c>
      <c r="E150" s="82"/>
      <c r="F150" s="163" t="s">
        <v>685</v>
      </c>
      <c r="G150" s="82">
        <f t="shared" si="6"/>
        <v>3.2900000000000005</v>
      </c>
    </row>
    <row r="151" spans="1:7" x14ac:dyDescent="0.3">
      <c r="A151" s="60" t="s">
        <v>307</v>
      </c>
      <c r="B151" s="62" t="s">
        <v>263</v>
      </c>
      <c r="C151" s="79" t="s">
        <v>308</v>
      </c>
      <c r="D151" s="82">
        <v>2.75</v>
      </c>
      <c r="E151" s="82"/>
      <c r="F151" s="163" t="s">
        <v>685</v>
      </c>
      <c r="G151" s="82">
        <f t="shared" si="6"/>
        <v>2.75</v>
      </c>
    </row>
    <row r="152" spans="1:7" x14ac:dyDescent="0.3">
      <c r="A152" s="60" t="s">
        <v>309</v>
      </c>
      <c r="B152" s="62" t="s">
        <v>263</v>
      </c>
      <c r="C152" s="76" t="s">
        <v>310</v>
      </c>
      <c r="D152" s="82" t="s">
        <v>685</v>
      </c>
      <c r="E152" s="82"/>
      <c r="F152" s="163" t="s">
        <v>685</v>
      </c>
      <c r="G152" s="82" t="str">
        <f t="shared" si="6"/>
        <v/>
      </c>
    </row>
    <row r="153" spans="1:7" x14ac:dyDescent="0.3">
      <c r="A153" s="60" t="s">
        <v>311</v>
      </c>
      <c r="B153" s="62" t="s">
        <v>263</v>
      </c>
      <c r="C153" s="76" t="s">
        <v>312</v>
      </c>
      <c r="D153" s="82" t="s">
        <v>685</v>
      </c>
      <c r="E153" s="82"/>
      <c r="F153" s="163" t="s">
        <v>685</v>
      </c>
      <c r="G153" s="82" t="str">
        <f t="shared" si="6"/>
        <v/>
      </c>
    </row>
    <row r="154" spans="1:7" x14ac:dyDescent="0.3">
      <c r="A154" s="60" t="s">
        <v>313</v>
      </c>
      <c r="B154" s="62" t="s">
        <v>263</v>
      </c>
      <c r="C154" s="79" t="s">
        <v>314</v>
      </c>
      <c r="D154" s="82">
        <v>3.5</v>
      </c>
      <c r="E154" s="82"/>
      <c r="F154" s="163" t="s">
        <v>685</v>
      </c>
      <c r="G154" s="82">
        <f t="shared" si="6"/>
        <v>3.5</v>
      </c>
    </row>
    <row r="155" spans="1:7" x14ac:dyDescent="0.3">
      <c r="A155" s="60" t="s">
        <v>315</v>
      </c>
      <c r="B155" s="69" t="s">
        <v>316</v>
      </c>
      <c r="C155" s="77" t="s">
        <v>317</v>
      </c>
      <c r="D155" s="82" t="s">
        <v>685</v>
      </c>
      <c r="E155" s="82"/>
      <c r="F155" s="163" t="s">
        <v>685</v>
      </c>
      <c r="G155" s="82" t="str">
        <f t="shared" si="6"/>
        <v/>
      </c>
    </row>
    <row r="156" spans="1:7" x14ac:dyDescent="0.3">
      <c r="A156" s="60" t="s">
        <v>318</v>
      </c>
      <c r="B156" s="61" t="s">
        <v>316</v>
      </c>
      <c r="C156" s="76" t="s">
        <v>319</v>
      </c>
      <c r="D156" s="82" t="s">
        <v>685</v>
      </c>
      <c r="E156" s="82"/>
      <c r="F156" s="163" t="s">
        <v>685</v>
      </c>
      <c r="G156" s="82" t="str">
        <f t="shared" si="6"/>
        <v/>
      </c>
    </row>
    <row r="157" spans="1:7" x14ac:dyDescent="0.3">
      <c r="A157" s="60" t="s">
        <v>320</v>
      </c>
      <c r="B157" s="61" t="s">
        <v>316</v>
      </c>
      <c r="C157" s="76" t="s">
        <v>321</v>
      </c>
      <c r="D157" s="82" t="s">
        <v>685</v>
      </c>
      <c r="E157" s="82"/>
      <c r="F157" s="163" t="s">
        <v>685</v>
      </c>
      <c r="G157" s="82" t="str">
        <f t="shared" si="6"/>
        <v/>
      </c>
    </row>
    <row r="158" spans="1:7" x14ac:dyDescent="0.3">
      <c r="A158" s="60" t="s">
        <v>322</v>
      </c>
      <c r="B158" s="61" t="s">
        <v>316</v>
      </c>
      <c r="C158" s="76" t="s">
        <v>323</v>
      </c>
      <c r="D158" s="82" t="s">
        <v>685</v>
      </c>
      <c r="E158" s="82"/>
      <c r="F158" s="163" t="s">
        <v>685</v>
      </c>
      <c r="G158" s="82" t="str">
        <f t="shared" si="6"/>
        <v/>
      </c>
    </row>
    <row r="159" spans="1:7" x14ac:dyDescent="0.3">
      <c r="A159" s="60" t="s">
        <v>324</v>
      </c>
      <c r="B159" s="61" t="s">
        <v>316</v>
      </c>
      <c r="C159" s="76" t="s">
        <v>325</v>
      </c>
      <c r="D159" s="82" t="s">
        <v>685</v>
      </c>
      <c r="E159" s="82"/>
      <c r="F159" s="163" t="s">
        <v>685</v>
      </c>
      <c r="G159" s="82" t="str">
        <f t="shared" si="6"/>
        <v/>
      </c>
    </row>
    <row r="160" spans="1:7" x14ac:dyDescent="0.3">
      <c r="A160" s="60" t="s">
        <v>326</v>
      </c>
      <c r="B160" s="61" t="s">
        <v>316</v>
      </c>
      <c r="C160" s="79" t="s">
        <v>327</v>
      </c>
      <c r="D160" s="82">
        <v>3.12</v>
      </c>
      <c r="E160" s="82"/>
      <c r="F160" s="163" t="s">
        <v>685</v>
      </c>
      <c r="G160" s="82">
        <f t="shared" si="6"/>
        <v>3.12</v>
      </c>
    </row>
    <row r="161" spans="1:7" x14ac:dyDescent="0.3">
      <c r="A161" s="60" t="s">
        <v>328</v>
      </c>
      <c r="B161" s="61" t="s">
        <v>316</v>
      </c>
      <c r="C161" s="76" t="s">
        <v>329</v>
      </c>
      <c r="D161" s="82" t="s">
        <v>685</v>
      </c>
      <c r="E161" s="82"/>
      <c r="F161" s="163" t="s">
        <v>685</v>
      </c>
      <c r="G161" s="82" t="str">
        <f t="shared" si="6"/>
        <v/>
      </c>
    </row>
    <row r="162" spans="1:7" x14ac:dyDescent="0.3">
      <c r="A162" s="60" t="s">
        <v>330</v>
      </c>
      <c r="B162" s="61" t="s">
        <v>316</v>
      </c>
      <c r="C162" s="76" t="s">
        <v>331</v>
      </c>
      <c r="D162" s="82" t="s">
        <v>685</v>
      </c>
      <c r="E162" s="82"/>
      <c r="F162" s="163" t="s">
        <v>685</v>
      </c>
      <c r="G162" s="82" t="str">
        <f t="shared" si="6"/>
        <v/>
      </c>
    </row>
    <row r="163" spans="1:7" x14ac:dyDescent="0.3">
      <c r="A163" s="60" t="s">
        <v>332</v>
      </c>
      <c r="B163" s="61" t="s">
        <v>316</v>
      </c>
      <c r="C163" s="76" t="s">
        <v>333</v>
      </c>
      <c r="D163" s="82" t="s">
        <v>685</v>
      </c>
      <c r="E163" s="82"/>
      <c r="F163" s="163" t="s">
        <v>685</v>
      </c>
      <c r="G163" s="82" t="str">
        <f t="shared" si="6"/>
        <v/>
      </c>
    </row>
    <row r="164" spans="1:7" x14ac:dyDescent="0.3">
      <c r="A164" s="60" t="s">
        <v>334</v>
      </c>
      <c r="B164" s="61" t="s">
        <v>316</v>
      </c>
      <c r="C164" s="76" t="s">
        <v>335</v>
      </c>
      <c r="D164" s="82" t="s">
        <v>685</v>
      </c>
      <c r="E164" s="82"/>
      <c r="F164" s="163" t="s">
        <v>685</v>
      </c>
      <c r="G164" s="82" t="str">
        <f t="shared" si="6"/>
        <v/>
      </c>
    </row>
    <row r="165" spans="1:7" x14ac:dyDescent="0.3">
      <c r="A165" s="60" t="s">
        <v>336</v>
      </c>
      <c r="B165" s="61" t="s">
        <v>316</v>
      </c>
      <c r="C165" s="76" t="s">
        <v>337</v>
      </c>
      <c r="D165" s="82" t="s">
        <v>685</v>
      </c>
      <c r="E165" s="82"/>
      <c r="F165" s="163" t="s">
        <v>685</v>
      </c>
      <c r="G165" s="82" t="str">
        <f t="shared" si="6"/>
        <v/>
      </c>
    </row>
    <row r="166" spans="1:7" x14ac:dyDescent="0.3">
      <c r="A166" s="60" t="s">
        <v>338</v>
      </c>
      <c r="B166" s="61" t="s">
        <v>316</v>
      </c>
      <c r="C166" s="76" t="s">
        <v>339</v>
      </c>
      <c r="D166" s="82"/>
      <c r="E166" s="82">
        <v>1.2289156626506026</v>
      </c>
      <c r="F166" s="163" t="s">
        <v>685</v>
      </c>
      <c r="G166" s="82"/>
    </row>
    <row r="167" spans="1:7" x14ac:dyDescent="0.3">
      <c r="A167" s="60" t="s">
        <v>340</v>
      </c>
      <c r="B167" s="61" t="s">
        <v>316</v>
      </c>
      <c r="C167" s="76" t="s">
        <v>341</v>
      </c>
      <c r="D167" s="82" t="s">
        <v>685</v>
      </c>
      <c r="E167" s="82"/>
      <c r="F167" s="163" t="s">
        <v>685</v>
      </c>
      <c r="G167" s="82" t="str">
        <f t="shared" ref="G167:G181" si="7">IF(F167&lt;&gt;"",F167, D167)</f>
        <v/>
      </c>
    </row>
    <row r="168" spans="1:7" x14ac:dyDescent="0.3">
      <c r="A168" s="60" t="s">
        <v>342</v>
      </c>
      <c r="B168" s="61" t="s">
        <v>316</v>
      </c>
      <c r="C168" s="76" t="s">
        <v>343</v>
      </c>
      <c r="D168" s="82" t="s">
        <v>685</v>
      </c>
      <c r="E168" s="82"/>
      <c r="F168" s="163" t="s">
        <v>685</v>
      </c>
      <c r="G168" s="82" t="str">
        <f t="shared" si="7"/>
        <v/>
      </c>
    </row>
    <row r="169" spans="1:7" x14ac:dyDescent="0.3">
      <c r="A169" s="60" t="s">
        <v>344</v>
      </c>
      <c r="B169" s="61" t="s">
        <v>316</v>
      </c>
      <c r="C169" s="76" t="s">
        <v>345</v>
      </c>
      <c r="D169" s="82" t="s">
        <v>685</v>
      </c>
      <c r="E169" s="82"/>
      <c r="F169" s="163" t="s">
        <v>685</v>
      </c>
      <c r="G169" s="82" t="str">
        <f t="shared" si="7"/>
        <v/>
      </c>
    </row>
    <row r="170" spans="1:7" x14ac:dyDescent="0.3">
      <c r="A170" s="60" t="s">
        <v>346</v>
      </c>
      <c r="B170" s="61" t="s">
        <v>316</v>
      </c>
      <c r="C170" s="76" t="s">
        <v>347</v>
      </c>
      <c r="D170" s="82" t="s">
        <v>685</v>
      </c>
      <c r="E170" s="82"/>
      <c r="F170" s="163" t="s">
        <v>685</v>
      </c>
      <c r="G170" s="82" t="str">
        <f t="shared" si="7"/>
        <v/>
      </c>
    </row>
    <row r="171" spans="1:7" x14ac:dyDescent="0.3">
      <c r="A171" s="60" t="s">
        <v>348</v>
      </c>
      <c r="B171" s="61" t="s">
        <v>316</v>
      </c>
      <c r="C171" s="76" t="s">
        <v>349</v>
      </c>
      <c r="D171" s="82" t="s">
        <v>685</v>
      </c>
      <c r="E171" s="82"/>
      <c r="F171" s="163" t="s">
        <v>685</v>
      </c>
      <c r="G171" s="82" t="str">
        <f t="shared" si="7"/>
        <v/>
      </c>
    </row>
    <row r="172" spans="1:7" x14ac:dyDescent="0.3">
      <c r="A172" s="60" t="s">
        <v>350</v>
      </c>
      <c r="B172" s="61" t="s">
        <v>316</v>
      </c>
      <c r="C172" s="78" t="s">
        <v>351</v>
      </c>
      <c r="D172" s="82" t="s">
        <v>685</v>
      </c>
      <c r="E172" s="82"/>
      <c r="F172" s="163" t="s">
        <v>685</v>
      </c>
      <c r="G172" s="82" t="str">
        <f t="shared" si="7"/>
        <v/>
      </c>
    </row>
    <row r="173" spans="1:7" x14ac:dyDescent="0.3">
      <c r="A173" s="60" t="s">
        <v>352</v>
      </c>
      <c r="B173" s="61" t="s">
        <v>316</v>
      </c>
      <c r="C173" s="76" t="s">
        <v>353</v>
      </c>
      <c r="D173" s="82" t="s">
        <v>685</v>
      </c>
      <c r="E173" s="82"/>
      <c r="F173" s="163" t="s">
        <v>685</v>
      </c>
      <c r="G173" s="82" t="str">
        <f t="shared" si="7"/>
        <v/>
      </c>
    </row>
    <row r="174" spans="1:7" x14ac:dyDescent="0.3">
      <c r="A174" s="60" t="s">
        <v>354</v>
      </c>
      <c r="B174" s="61" t="s">
        <v>316</v>
      </c>
      <c r="C174" s="76" t="s">
        <v>355</v>
      </c>
      <c r="D174" s="82" t="s">
        <v>685</v>
      </c>
      <c r="E174" s="82"/>
      <c r="F174" s="163" t="s">
        <v>685</v>
      </c>
      <c r="G174" s="82" t="str">
        <f t="shared" si="7"/>
        <v/>
      </c>
    </row>
    <row r="175" spans="1:7" x14ac:dyDescent="0.3">
      <c r="A175" s="60" t="s">
        <v>356</v>
      </c>
      <c r="B175" s="61" t="s">
        <v>316</v>
      </c>
      <c r="C175" s="76" t="s">
        <v>357</v>
      </c>
      <c r="D175" s="82" t="s">
        <v>685</v>
      </c>
      <c r="E175" s="82"/>
      <c r="F175" s="163" t="s">
        <v>685</v>
      </c>
      <c r="G175" s="82" t="str">
        <f t="shared" si="7"/>
        <v/>
      </c>
    </row>
    <row r="176" spans="1:7" x14ac:dyDescent="0.3">
      <c r="A176" s="60" t="s">
        <v>358</v>
      </c>
      <c r="B176" s="61" t="s">
        <v>316</v>
      </c>
      <c r="C176" s="76" t="s">
        <v>359</v>
      </c>
      <c r="D176" s="82" t="s">
        <v>685</v>
      </c>
      <c r="E176" s="82"/>
      <c r="F176" s="163" t="s">
        <v>685</v>
      </c>
      <c r="G176" s="82" t="str">
        <f t="shared" si="7"/>
        <v/>
      </c>
    </row>
    <row r="177" spans="1:7" x14ac:dyDescent="0.3">
      <c r="A177" s="60" t="s">
        <v>360</v>
      </c>
      <c r="B177" s="61" t="s">
        <v>316</v>
      </c>
      <c r="C177" s="76" t="s">
        <v>361</v>
      </c>
      <c r="D177" s="82" t="s">
        <v>685</v>
      </c>
      <c r="E177" s="82"/>
      <c r="F177" s="163" t="s">
        <v>685</v>
      </c>
      <c r="G177" s="82" t="str">
        <f t="shared" si="7"/>
        <v/>
      </c>
    </row>
    <row r="178" spans="1:7" x14ac:dyDescent="0.3">
      <c r="A178" s="60" t="s">
        <v>362</v>
      </c>
      <c r="B178" s="61" t="s">
        <v>316</v>
      </c>
      <c r="C178" s="78" t="s">
        <v>363</v>
      </c>
      <c r="D178" s="82">
        <v>4.46</v>
      </c>
      <c r="E178" s="82"/>
      <c r="F178" s="163" t="s">
        <v>685</v>
      </c>
      <c r="G178" s="82">
        <f t="shared" si="7"/>
        <v>4.46</v>
      </c>
    </row>
    <row r="179" spans="1:7" x14ac:dyDescent="0.3">
      <c r="A179" s="60" t="s">
        <v>364</v>
      </c>
      <c r="B179" s="61" t="s">
        <v>316</v>
      </c>
      <c r="C179" s="76" t="s">
        <v>365</v>
      </c>
      <c r="D179" s="82" t="s">
        <v>685</v>
      </c>
      <c r="E179" s="82"/>
      <c r="F179" s="163" t="s">
        <v>685</v>
      </c>
      <c r="G179" s="82" t="str">
        <f t="shared" si="7"/>
        <v/>
      </c>
    </row>
    <row r="180" spans="1:7" x14ac:dyDescent="0.3">
      <c r="A180" s="60" t="s">
        <v>366</v>
      </c>
      <c r="B180" s="61" t="s">
        <v>316</v>
      </c>
      <c r="C180" s="78" t="s">
        <v>367</v>
      </c>
      <c r="D180" s="82">
        <v>1.1200000000000001</v>
      </c>
      <c r="E180" s="82"/>
      <c r="F180" s="163" t="s">
        <v>685</v>
      </c>
      <c r="G180" s="82">
        <f t="shared" si="7"/>
        <v>1.1200000000000001</v>
      </c>
    </row>
    <row r="181" spans="1:7" x14ac:dyDescent="0.3">
      <c r="A181" s="60" t="s">
        <v>368</v>
      </c>
      <c r="B181" s="61" t="s">
        <v>316</v>
      </c>
      <c r="C181" s="76" t="s">
        <v>369</v>
      </c>
      <c r="D181" s="82" t="s">
        <v>685</v>
      </c>
      <c r="E181" s="82"/>
      <c r="F181" s="163" t="s">
        <v>685</v>
      </c>
      <c r="G181" s="82" t="str">
        <f t="shared" si="7"/>
        <v/>
      </c>
    </row>
    <row r="182" spans="1:7" x14ac:dyDescent="0.3">
      <c r="A182" s="60" t="s">
        <v>370</v>
      </c>
      <c r="B182" s="61" t="s">
        <v>316</v>
      </c>
      <c r="C182" s="76" t="s">
        <v>371</v>
      </c>
      <c r="D182" s="82"/>
      <c r="E182" s="82">
        <v>1.2289156626506026</v>
      </c>
      <c r="F182" s="163" t="s">
        <v>685</v>
      </c>
      <c r="G182" s="82"/>
    </row>
    <row r="183" spans="1:7" x14ac:dyDescent="0.3">
      <c r="A183" s="60" t="s">
        <v>372</v>
      </c>
      <c r="B183" s="70" t="s">
        <v>373</v>
      </c>
      <c r="C183" s="77" t="s">
        <v>374</v>
      </c>
      <c r="D183" s="82" t="s">
        <v>685</v>
      </c>
      <c r="E183" s="82"/>
      <c r="F183" s="163" t="s">
        <v>685</v>
      </c>
      <c r="G183" s="82" t="str">
        <f>IF(F183&lt;&gt;"",F183, D183)</f>
        <v/>
      </c>
    </row>
    <row r="184" spans="1:7" x14ac:dyDescent="0.3">
      <c r="A184" s="60" t="s">
        <v>375</v>
      </c>
      <c r="B184" s="70" t="s">
        <v>373</v>
      </c>
      <c r="C184" s="81" t="s">
        <v>376</v>
      </c>
      <c r="D184" s="82"/>
      <c r="E184" s="82">
        <v>2.19</v>
      </c>
      <c r="F184" s="163" t="s">
        <v>685</v>
      </c>
      <c r="G184" s="82"/>
    </row>
    <row r="185" spans="1:7" x14ac:dyDescent="0.3">
      <c r="A185" s="60" t="s">
        <v>377</v>
      </c>
      <c r="B185" s="70" t="s">
        <v>373</v>
      </c>
      <c r="C185" s="80" t="s">
        <v>378</v>
      </c>
      <c r="D185" s="82" t="s">
        <v>685</v>
      </c>
      <c r="E185" s="82"/>
      <c r="F185" s="163" t="s">
        <v>685</v>
      </c>
      <c r="G185" s="82" t="str">
        <f t="shared" ref="G185:G226" si="8">IF(F185&lt;&gt;"",F185, D185)</f>
        <v/>
      </c>
    </row>
    <row r="186" spans="1:7" x14ac:dyDescent="0.3">
      <c r="A186" s="60" t="s">
        <v>379</v>
      </c>
      <c r="B186" s="70" t="s">
        <v>373</v>
      </c>
      <c r="C186" s="80" t="s">
        <v>380</v>
      </c>
      <c r="D186" s="82" t="s">
        <v>685</v>
      </c>
      <c r="E186" s="82"/>
      <c r="F186" s="163" t="s">
        <v>685</v>
      </c>
      <c r="G186" s="82" t="str">
        <f t="shared" si="8"/>
        <v/>
      </c>
    </row>
    <row r="187" spans="1:7" x14ac:dyDescent="0.3">
      <c r="A187" s="60" t="s">
        <v>381</v>
      </c>
      <c r="B187" s="70" t="s">
        <v>373</v>
      </c>
      <c r="C187" s="80" t="s">
        <v>382</v>
      </c>
      <c r="D187" s="82" t="s">
        <v>685</v>
      </c>
      <c r="E187" s="82"/>
      <c r="F187" s="163" t="s">
        <v>685</v>
      </c>
      <c r="G187" s="82" t="str">
        <f t="shared" si="8"/>
        <v/>
      </c>
    </row>
    <row r="188" spans="1:7" x14ac:dyDescent="0.3">
      <c r="A188" s="60" t="s">
        <v>383</v>
      </c>
      <c r="B188" s="70" t="s">
        <v>373</v>
      </c>
      <c r="C188" s="79" t="s">
        <v>384</v>
      </c>
      <c r="D188" s="82">
        <v>4.7300000000000004</v>
      </c>
      <c r="E188" s="82"/>
      <c r="F188" s="163" t="s">
        <v>685</v>
      </c>
      <c r="G188" s="82">
        <f t="shared" si="8"/>
        <v>4.7300000000000004</v>
      </c>
    </row>
    <row r="189" spans="1:7" x14ac:dyDescent="0.3">
      <c r="A189" s="60" t="s">
        <v>385</v>
      </c>
      <c r="B189" s="70" t="s">
        <v>373</v>
      </c>
      <c r="C189" s="80" t="s">
        <v>386</v>
      </c>
      <c r="D189" s="82" t="s">
        <v>685</v>
      </c>
      <c r="E189" s="82"/>
      <c r="F189" s="163" t="s">
        <v>685</v>
      </c>
      <c r="G189" s="82" t="str">
        <f t="shared" si="8"/>
        <v/>
      </c>
    </row>
    <row r="190" spans="1:7" x14ac:dyDescent="0.3">
      <c r="A190" s="60" t="s">
        <v>387</v>
      </c>
      <c r="B190" s="70" t="s">
        <v>373</v>
      </c>
      <c r="C190" s="81" t="s">
        <v>388</v>
      </c>
      <c r="D190" s="82">
        <v>4</v>
      </c>
      <c r="E190" s="82"/>
      <c r="F190" s="163" t="s">
        <v>685</v>
      </c>
      <c r="G190" s="82">
        <f t="shared" si="8"/>
        <v>4</v>
      </c>
    </row>
    <row r="191" spans="1:7" x14ac:dyDescent="0.3">
      <c r="A191" s="60" t="s">
        <v>389</v>
      </c>
      <c r="B191" s="70" t="s">
        <v>373</v>
      </c>
      <c r="C191" s="80" t="s">
        <v>390</v>
      </c>
      <c r="D191" s="82" t="s">
        <v>685</v>
      </c>
      <c r="E191" s="82"/>
      <c r="F191" s="163" t="s">
        <v>685</v>
      </c>
      <c r="G191" s="82" t="str">
        <f t="shared" si="8"/>
        <v/>
      </c>
    </row>
    <row r="192" spans="1:7" x14ac:dyDescent="0.3">
      <c r="A192" s="60" t="s">
        <v>391</v>
      </c>
      <c r="B192" s="70" t="s">
        <v>373</v>
      </c>
      <c r="C192" s="80" t="s">
        <v>392</v>
      </c>
      <c r="D192" s="82" t="s">
        <v>685</v>
      </c>
      <c r="E192" s="82"/>
      <c r="F192" s="163" t="s">
        <v>685</v>
      </c>
      <c r="G192" s="82" t="str">
        <f t="shared" si="8"/>
        <v/>
      </c>
    </row>
    <row r="193" spans="1:7" x14ac:dyDescent="0.3">
      <c r="A193" s="60" t="s">
        <v>393</v>
      </c>
      <c r="B193" s="70" t="s">
        <v>373</v>
      </c>
      <c r="C193" s="81" t="s">
        <v>394</v>
      </c>
      <c r="D193" s="82">
        <v>3.39</v>
      </c>
      <c r="E193" s="82"/>
      <c r="F193" s="163" t="s">
        <v>685</v>
      </c>
      <c r="G193" s="82">
        <f t="shared" si="8"/>
        <v>3.39</v>
      </c>
    </row>
    <row r="194" spans="1:7" x14ac:dyDescent="0.3">
      <c r="A194" s="60" t="s">
        <v>395</v>
      </c>
      <c r="B194" s="70" t="s">
        <v>373</v>
      </c>
      <c r="C194" s="81" t="s">
        <v>396</v>
      </c>
      <c r="D194" s="82" t="s">
        <v>685</v>
      </c>
      <c r="E194" s="82"/>
      <c r="F194" s="163" t="s">
        <v>685</v>
      </c>
      <c r="G194" s="82" t="str">
        <f t="shared" si="8"/>
        <v/>
      </c>
    </row>
    <row r="195" spans="1:7" x14ac:dyDescent="0.3">
      <c r="A195" s="60" t="s">
        <v>397</v>
      </c>
      <c r="B195" s="67" t="s">
        <v>398</v>
      </c>
      <c r="C195" s="77" t="s">
        <v>399</v>
      </c>
      <c r="D195" s="82" t="s">
        <v>685</v>
      </c>
      <c r="E195" s="82"/>
      <c r="F195" s="163" t="s">
        <v>685</v>
      </c>
      <c r="G195" s="82" t="str">
        <f t="shared" si="8"/>
        <v/>
      </c>
    </row>
    <row r="196" spans="1:7" x14ac:dyDescent="0.3">
      <c r="A196" s="60" t="s">
        <v>400</v>
      </c>
      <c r="B196" s="67" t="s">
        <v>398</v>
      </c>
      <c r="C196" s="76" t="s">
        <v>401</v>
      </c>
      <c r="D196" s="82" t="s">
        <v>685</v>
      </c>
      <c r="E196" s="82"/>
      <c r="F196" s="163" t="s">
        <v>685</v>
      </c>
      <c r="G196" s="82" t="str">
        <f t="shared" si="8"/>
        <v/>
      </c>
    </row>
    <row r="197" spans="1:7" x14ac:dyDescent="0.3">
      <c r="A197" s="60" t="s">
        <v>402</v>
      </c>
      <c r="B197" s="67" t="s">
        <v>398</v>
      </c>
      <c r="C197" s="76" t="s">
        <v>403</v>
      </c>
      <c r="D197" s="82" t="s">
        <v>685</v>
      </c>
      <c r="E197" s="82"/>
      <c r="F197" s="163" t="s">
        <v>685</v>
      </c>
      <c r="G197" s="82" t="str">
        <f t="shared" si="8"/>
        <v/>
      </c>
    </row>
    <row r="198" spans="1:7" x14ac:dyDescent="0.3">
      <c r="A198" s="60" t="s">
        <v>404</v>
      </c>
      <c r="B198" s="67" t="s">
        <v>398</v>
      </c>
      <c r="C198" s="76" t="s">
        <v>405</v>
      </c>
      <c r="D198" s="82" t="s">
        <v>685</v>
      </c>
      <c r="E198" s="82"/>
      <c r="F198" s="163" t="s">
        <v>685</v>
      </c>
      <c r="G198" s="82" t="str">
        <f t="shared" si="8"/>
        <v/>
      </c>
    </row>
    <row r="199" spans="1:7" x14ac:dyDescent="0.3">
      <c r="A199" s="60" t="s">
        <v>406</v>
      </c>
      <c r="B199" s="67" t="s">
        <v>398</v>
      </c>
      <c r="C199" s="76" t="s">
        <v>407</v>
      </c>
      <c r="D199" s="82" t="s">
        <v>685</v>
      </c>
      <c r="E199" s="82"/>
      <c r="F199" s="163" t="s">
        <v>685</v>
      </c>
      <c r="G199" s="82" t="str">
        <f t="shared" si="8"/>
        <v/>
      </c>
    </row>
    <row r="200" spans="1:7" x14ac:dyDescent="0.3">
      <c r="A200" s="60" t="s">
        <v>408</v>
      </c>
      <c r="B200" s="67" t="s">
        <v>398</v>
      </c>
      <c r="C200" s="76" t="s">
        <v>409</v>
      </c>
      <c r="D200" s="82" t="s">
        <v>685</v>
      </c>
      <c r="E200" s="82"/>
      <c r="F200" s="163" t="s">
        <v>685</v>
      </c>
      <c r="G200" s="82" t="str">
        <f t="shared" si="8"/>
        <v/>
      </c>
    </row>
    <row r="201" spans="1:7" x14ac:dyDescent="0.3">
      <c r="A201" s="60" t="s">
        <v>410</v>
      </c>
      <c r="B201" s="67" t="s">
        <v>398</v>
      </c>
      <c r="C201" s="76" t="s">
        <v>411</v>
      </c>
      <c r="D201" s="82" t="s">
        <v>685</v>
      </c>
      <c r="E201" s="82"/>
      <c r="F201" s="163" t="s">
        <v>685</v>
      </c>
      <c r="G201" s="82" t="str">
        <f t="shared" si="8"/>
        <v/>
      </c>
    </row>
    <row r="202" spans="1:7" x14ac:dyDescent="0.3">
      <c r="A202" s="60" t="s">
        <v>412</v>
      </c>
      <c r="B202" s="67" t="s">
        <v>398</v>
      </c>
      <c r="C202" s="76" t="s">
        <v>413</v>
      </c>
      <c r="D202" s="82" t="s">
        <v>685</v>
      </c>
      <c r="E202" s="82"/>
      <c r="F202" s="163" t="s">
        <v>685</v>
      </c>
      <c r="G202" s="82" t="str">
        <f t="shared" si="8"/>
        <v/>
      </c>
    </row>
    <row r="203" spans="1:7" x14ac:dyDescent="0.3">
      <c r="A203" s="60" t="s">
        <v>414</v>
      </c>
      <c r="B203" s="67" t="s">
        <v>398</v>
      </c>
      <c r="C203" s="76" t="s">
        <v>415</v>
      </c>
      <c r="D203" s="82" t="s">
        <v>685</v>
      </c>
      <c r="E203" s="82"/>
      <c r="F203" s="163" t="s">
        <v>685</v>
      </c>
      <c r="G203" s="82" t="str">
        <f t="shared" si="8"/>
        <v/>
      </c>
    </row>
    <row r="204" spans="1:7" x14ac:dyDescent="0.3">
      <c r="A204" s="60" t="s">
        <v>416</v>
      </c>
      <c r="B204" s="67" t="s">
        <v>398</v>
      </c>
      <c r="C204" s="76" t="s">
        <v>417</v>
      </c>
      <c r="D204" s="82" t="s">
        <v>685</v>
      </c>
      <c r="E204" s="82"/>
      <c r="F204" s="163" t="s">
        <v>685</v>
      </c>
      <c r="G204" s="82" t="str">
        <f t="shared" si="8"/>
        <v/>
      </c>
    </row>
    <row r="205" spans="1:7" x14ac:dyDescent="0.3">
      <c r="A205" s="60" t="s">
        <v>418</v>
      </c>
      <c r="B205" s="67" t="s">
        <v>398</v>
      </c>
      <c r="C205" s="76" t="s">
        <v>419</v>
      </c>
      <c r="D205" s="82" t="s">
        <v>685</v>
      </c>
      <c r="E205" s="82"/>
      <c r="F205" s="163" t="s">
        <v>685</v>
      </c>
      <c r="G205" s="82" t="str">
        <f t="shared" si="8"/>
        <v/>
      </c>
    </row>
    <row r="206" spans="1:7" x14ac:dyDescent="0.3">
      <c r="A206" s="60" t="s">
        <v>420</v>
      </c>
      <c r="B206" s="67" t="s">
        <v>398</v>
      </c>
      <c r="C206" s="76" t="s">
        <v>421</v>
      </c>
      <c r="D206" s="82" t="s">
        <v>685</v>
      </c>
      <c r="E206" s="82"/>
      <c r="F206" s="163" t="s">
        <v>685</v>
      </c>
      <c r="G206" s="82" t="str">
        <f t="shared" si="8"/>
        <v/>
      </c>
    </row>
    <row r="207" spans="1:7" x14ac:dyDescent="0.3">
      <c r="A207" s="60" t="s">
        <v>422</v>
      </c>
      <c r="B207" s="67" t="s">
        <v>398</v>
      </c>
      <c r="C207" s="76" t="s">
        <v>423</v>
      </c>
      <c r="D207" s="82" t="s">
        <v>685</v>
      </c>
      <c r="E207" s="82"/>
      <c r="F207" s="163" t="s">
        <v>685</v>
      </c>
      <c r="G207" s="82" t="str">
        <f t="shared" si="8"/>
        <v/>
      </c>
    </row>
    <row r="208" spans="1:7" x14ac:dyDescent="0.3">
      <c r="A208" s="60" t="s">
        <v>424</v>
      </c>
      <c r="B208" s="67" t="s">
        <v>398</v>
      </c>
      <c r="C208" s="76" t="s">
        <v>425</v>
      </c>
      <c r="D208" s="82" t="s">
        <v>685</v>
      </c>
      <c r="E208" s="82"/>
      <c r="F208" s="163" t="s">
        <v>685</v>
      </c>
      <c r="G208" s="82" t="str">
        <f t="shared" si="8"/>
        <v/>
      </c>
    </row>
    <row r="209" spans="1:7" x14ac:dyDescent="0.3">
      <c r="A209" s="60" t="s">
        <v>426</v>
      </c>
      <c r="B209" s="67" t="s">
        <v>398</v>
      </c>
      <c r="C209" s="76" t="s">
        <v>427</v>
      </c>
      <c r="D209" s="82" t="s">
        <v>685</v>
      </c>
      <c r="E209" s="82"/>
      <c r="F209" s="163" t="s">
        <v>685</v>
      </c>
      <c r="G209" s="82" t="str">
        <f t="shared" si="8"/>
        <v/>
      </c>
    </row>
    <row r="210" spans="1:7" x14ac:dyDescent="0.3">
      <c r="A210" s="60" t="s">
        <v>428</v>
      </c>
      <c r="B210" s="67" t="s">
        <v>398</v>
      </c>
      <c r="C210" s="78" t="s">
        <v>429</v>
      </c>
      <c r="D210" s="82">
        <v>4.9180327868852469</v>
      </c>
      <c r="E210" s="82"/>
      <c r="F210" s="163" t="s">
        <v>685</v>
      </c>
      <c r="G210" s="82">
        <f t="shared" si="8"/>
        <v>4.9180327868852469</v>
      </c>
    </row>
    <row r="211" spans="1:7" x14ac:dyDescent="0.3">
      <c r="A211" s="60" t="s">
        <v>430</v>
      </c>
      <c r="B211" s="67" t="s">
        <v>398</v>
      </c>
      <c r="C211" s="76" t="s">
        <v>431</v>
      </c>
      <c r="D211" s="82" t="s">
        <v>685</v>
      </c>
      <c r="E211" s="82"/>
      <c r="F211" s="163" t="s">
        <v>685</v>
      </c>
      <c r="G211" s="82" t="str">
        <f t="shared" si="8"/>
        <v/>
      </c>
    </row>
    <row r="212" spans="1:7" x14ac:dyDescent="0.3">
      <c r="A212" s="60" t="s">
        <v>432</v>
      </c>
      <c r="B212" s="67" t="s">
        <v>433</v>
      </c>
      <c r="C212" s="76" t="s">
        <v>434</v>
      </c>
      <c r="D212" s="82" t="s">
        <v>685</v>
      </c>
      <c r="E212" s="82"/>
      <c r="F212" s="163" t="s">
        <v>685</v>
      </c>
      <c r="G212" s="82" t="str">
        <f t="shared" si="8"/>
        <v/>
      </c>
    </row>
    <row r="213" spans="1:7" x14ac:dyDescent="0.3">
      <c r="A213" s="60" t="s">
        <v>435</v>
      </c>
      <c r="B213" s="67" t="s">
        <v>433</v>
      </c>
      <c r="C213" s="76" t="s">
        <v>436</v>
      </c>
      <c r="D213" s="82" t="s">
        <v>685</v>
      </c>
      <c r="E213" s="82"/>
      <c r="F213" s="163" t="s">
        <v>685</v>
      </c>
      <c r="G213" s="82" t="str">
        <f t="shared" si="8"/>
        <v/>
      </c>
    </row>
    <row r="214" spans="1:7" x14ac:dyDescent="0.3">
      <c r="A214" s="60" t="s">
        <v>437</v>
      </c>
      <c r="B214" s="67" t="s">
        <v>433</v>
      </c>
      <c r="C214" s="76" t="s">
        <v>438</v>
      </c>
      <c r="D214" s="82" t="s">
        <v>685</v>
      </c>
      <c r="E214" s="82"/>
      <c r="F214" s="163" t="s">
        <v>685</v>
      </c>
      <c r="G214" s="82" t="str">
        <f t="shared" si="8"/>
        <v/>
      </c>
    </row>
    <row r="215" spans="1:7" x14ac:dyDescent="0.3">
      <c r="A215" s="60" t="s">
        <v>439</v>
      </c>
      <c r="B215" s="67" t="s">
        <v>433</v>
      </c>
      <c r="C215" s="76" t="s">
        <v>440</v>
      </c>
      <c r="D215" s="82" t="s">
        <v>685</v>
      </c>
      <c r="E215" s="82"/>
      <c r="F215" s="163" t="s">
        <v>685</v>
      </c>
      <c r="G215" s="82" t="str">
        <f t="shared" si="8"/>
        <v/>
      </c>
    </row>
    <row r="216" spans="1:7" x14ac:dyDescent="0.3">
      <c r="A216" s="60" t="s">
        <v>441</v>
      </c>
      <c r="B216" s="67" t="s">
        <v>433</v>
      </c>
      <c r="C216" s="76" t="s">
        <v>442</v>
      </c>
      <c r="D216" s="82" t="s">
        <v>685</v>
      </c>
      <c r="E216" s="82"/>
      <c r="F216" s="163" t="s">
        <v>685</v>
      </c>
      <c r="G216" s="82" t="str">
        <f t="shared" si="8"/>
        <v/>
      </c>
    </row>
    <row r="217" spans="1:7" x14ac:dyDescent="0.3">
      <c r="A217" s="60" t="s">
        <v>443</v>
      </c>
      <c r="B217" s="67" t="s">
        <v>433</v>
      </c>
      <c r="C217" s="76" t="s">
        <v>444</v>
      </c>
      <c r="D217" s="82" t="s">
        <v>685</v>
      </c>
      <c r="E217" s="82"/>
      <c r="F217" s="163" t="s">
        <v>685</v>
      </c>
      <c r="G217" s="82" t="str">
        <f t="shared" si="8"/>
        <v/>
      </c>
    </row>
    <row r="218" spans="1:7" x14ac:dyDescent="0.3">
      <c r="A218" s="60" t="s">
        <v>445</v>
      </c>
      <c r="B218" s="67" t="s">
        <v>433</v>
      </c>
      <c r="C218" s="76" t="s">
        <v>446</v>
      </c>
      <c r="D218" s="82" t="s">
        <v>685</v>
      </c>
      <c r="E218" s="82"/>
      <c r="F218" s="163" t="s">
        <v>685</v>
      </c>
      <c r="G218" s="82" t="str">
        <f t="shared" si="8"/>
        <v/>
      </c>
    </row>
    <row r="219" spans="1:7" x14ac:dyDescent="0.3">
      <c r="A219" s="60" t="s">
        <v>447</v>
      </c>
      <c r="B219" s="67" t="s">
        <v>433</v>
      </c>
      <c r="C219" s="76" t="s">
        <v>448</v>
      </c>
      <c r="D219" s="82" t="s">
        <v>685</v>
      </c>
      <c r="E219" s="82"/>
      <c r="F219" s="163" t="s">
        <v>685</v>
      </c>
      <c r="G219" s="82" t="str">
        <f t="shared" si="8"/>
        <v/>
      </c>
    </row>
    <row r="220" spans="1:7" x14ac:dyDescent="0.3">
      <c r="A220" s="60" t="s">
        <v>449</v>
      </c>
      <c r="B220" s="67" t="s">
        <v>433</v>
      </c>
      <c r="C220" s="76" t="s">
        <v>450</v>
      </c>
      <c r="D220" s="82" t="s">
        <v>685</v>
      </c>
      <c r="E220" s="82"/>
      <c r="F220" s="163" t="s">
        <v>685</v>
      </c>
      <c r="G220" s="82" t="str">
        <f t="shared" si="8"/>
        <v/>
      </c>
    </row>
    <row r="221" spans="1:7" x14ac:dyDescent="0.3">
      <c r="A221" s="60" t="s">
        <v>451</v>
      </c>
      <c r="B221" s="67" t="s">
        <v>433</v>
      </c>
      <c r="C221" s="76" t="s">
        <v>452</v>
      </c>
      <c r="D221" s="82" t="s">
        <v>685</v>
      </c>
      <c r="E221" s="82"/>
      <c r="F221" s="163" t="s">
        <v>685</v>
      </c>
      <c r="G221" s="82" t="str">
        <f t="shared" si="8"/>
        <v/>
      </c>
    </row>
    <row r="222" spans="1:7" x14ac:dyDescent="0.3">
      <c r="A222" s="60" t="s">
        <v>453</v>
      </c>
      <c r="B222" s="67" t="s">
        <v>433</v>
      </c>
      <c r="C222" s="76" t="s">
        <v>454</v>
      </c>
      <c r="D222" s="82" t="s">
        <v>685</v>
      </c>
      <c r="E222" s="82"/>
      <c r="F222" s="163" t="s">
        <v>685</v>
      </c>
      <c r="G222" s="82" t="str">
        <f t="shared" si="8"/>
        <v/>
      </c>
    </row>
    <row r="223" spans="1:7" x14ac:dyDescent="0.3">
      <c r="A223" s="60" t="s">
        <v>455</v>
      </c>
      <c r="B223" s="67" t="s">
        <v>433</v>
      </c>
      <c r="C223" s="76" t="s">
        <v>456</v>
      </c>
      <c r="D223" s="82" t="s">
        <v>685</v>
      </c>
      <c r="E223" s="82"/>
      <c r="F223" s="163" t="s">
        <v>685</v>
      </c>
      <c r="G223" s="82" t="str">
        <f t="shared" si="8"/>
        <v/>
      </c>
    </row>
    <row r="224" spans="1:7" x14ac:dyDescent="0.3">
      <c r="A224" s="60" t="s">
        <v>457</v>
      </c>
      <c r="B224" s="67" t="s">
        <v>433</v>
      </c>
      <c r="C224" s="76" t="s">
        <v>458</v>
      </c>
      <c r="D224" s="82" t="s">
        <v>685</v>
      </c>
      <c r="E224" s="82"/>
      <c r="F224" s="163" t="s">
        <v>685</v>
      </c>
      <c r="G224" s="82" t="str">
        <f t="shared" si="8"/>
        <v/>
      </c>
    </row>
    <row r="225" spans="1:7" x14ac:dyDescent="0.3">
      <c r="A225" s="60" t="s">
        <v>459</v>
      </c>
      <c r="B225" s="67" t="s">
        <v>433</v>
      </c>
      <c r="C225" s="76" t="s">
        <v>460</v>
      </c>
      <c r="D225" s="82" t="s">
        <v>685</v>
      </c>
      <c r="E225" s="82"/>
      <c r="F225" s="163" t="s">
        <v>685</v>
      </c>
      <c r="G225" s="82" t="str">
        <f t="shared" si="8"/>
        <v/>
      </c>
    </row>
    <row r="226" spans="1:7" x14ac:dyDescent="0.3">
      <c r="A226" s="60" t="s">
        <v>461</v>
      </c>
      <c r="B226" s="67" t="s">
        <v>433</v>
      </c>
      <c r="C226" s="76" t="s">
        <v>433</v>
      </c>
      <c r="D226" s="82" t="s">
        <v>685</v>
      </c>
      <c r="E226" s="82"/>
      <c r="F226" s="163" t="s">
        <v>685</v>
      </c>
      <c r="G226" s="82" t="str">
        <f t="shared" si="8"/>
        <v/>
      </c>
    </row>
    <row r="227" spans="1:7" x14ac:dyDescent="0.3">
      <c r="A227" s="60" t="s">
        <v>462</v>
      </c>
      <c r="B227" s="64" t="s">
        <v>463</v>
      </c>
      <c r="C227" s="79" t="s">
        <v>464</v>
      </c>
      <c r="D227" s="82"/>
      <c r="E227" s="82">
        <v>3.5100000000000002</v>
      </c>
      <c r="F227" s="163" t="s">
        <v>685</v>
      </c>
      <c r="G227" s="82"/>
    </row>
    <row r="228" spans="1:7" x14ac:dyDescent="0.3">
      <c r="A228" s="60" t="s">
        <v>465</v>
      </c>
      <c r="B228" s="64" t="s">
        <v>463</v>
      </c>
      <c r="C228" s="76" t="s">
        <v>466</v>
      </c>
      <c r="D228" s="82" t="s">
        <v>685</v>
      </c>
      <c r="E228" s="82"/>
      <c r="F228" s="163" t="s">
        <v>685</v>
      </c>
      <c r="G228" s="82" t="str">
        <f t="shared" ref="G228:G242" si="9">IF(F228&lt;&gt;"",F228, D228)</f>
        <v/>
      </c>
    </row>
    <row r="229" spans="1:7" x14ac:dyDescent="0.3">
      <c r="A229" s="60" t="s">
        <v>467</v>
      </c>
      <c r="B229" s="64" t="s">
        <v>463</v>
      </c>
      <c r="C229" s="76" t="s">
        <v>468</v>
      </c>
      <c r="D229" s="82" t="s">
        <v>685</v>
      </c>
      <c r="E229" s="82"/>
      <c r="F229" s="163" t="s">
        <v>685</v>
      </c>
      <c r="G229" s="82" t="str">
        <f t="shared" si="9"/>
        <v/>
      </c>
    </row>
    <row r="230" spans="1:7" x14ac:dyDescent="0.3">
      <c r="A230" s="60" t="s">
        <v>469</v>
      </c>
      <c r="B230" s="64" t="s">
        <v>463</v>
      </c>
      <c r="C230" s="76" t="s">
        <v>470</v>
      </c>
      <c r="D230" s="82" t="s">
        <v>685</v>
      </c>
      <c r="E230" s="82"/>
      <c r="F230" s="163" t="s">
        <v>685</v>
      </c>
      <c r="G230" s="82" t="str">
        <f t="shared" si="9"/>
        <v/>
      </c>
    </row>
    <row r="231" spans="1:7" x14ac:dyDescent="0.3">
      <c r="A231" s="60" t="s">
        <v>471</v>
      </c>
      <c r="B231" s="64" t="s">
        <v>463</v>
      </c>
      <c r="C231" s="76" t="s">
        <v>472</v>
      </c>
      <c r="D231" s="82" t="s">
        <v>685</v>
      </c>
      <c r="E231" s="82"/>
      <c r="F231" s="163" t="s">
        <v>685</v>
      </c>
      <c r="G231" s="82" t="str">
        <f t="shared" si="9"/>
        <v/>
      </c>
    </row>
    <row r="232" spans="1:7" x14ac:dyDescent="0.3">
      <c r="A232" s="60" t="s">
        <v>473</v>
      </c>
      <c r="B232" s="64" t="s">
        <v>463</v>
      </c>
      <c r="C232" s="76" t="s">
        <v>474</v>
      </c>
      <c r="D232" s="82" t="s">
        <v>685</v>
      </c>
      <c r="E232" s="82"/>
      <c r="F232" s="163" t="s">
        <v>685</v>
      </c>
      <c r="G232" s="82" t="str">
        <f t="shared" si="9"/>
        <v/>
      </c>
    </row>
    <row r="233" spans="1:7" x14ac:dyDescent="0.3">
      <c r="A233" s="60" t="s">
        <v>475</v>
      </c>
      <c r="B233" s="64" t="s">
        <v>463</v>
      </c>
      <c r="C233" s="76" t="s">
        <v>476</v>
      </c>
      <c r="D233" s="82" t="s">
        <v>685</v>
      </c>
      <c r="E233" s="82"/>
      <c r="F233" s="163" t="s">
        <v>685</v>
      </c>
      <c r="G233" s="82" t="str">
        <f t="shared" si="9"/>
        <v/>
      </c>
    </row>
    <row r="234" spans="1:7" x14ac:dyDescent="0.3">
      <c r="A234" s="60" t="s">
        <v>477</v>
      </c>
      <c r="B234" s="64" t="s">
        <v>463</v>
      </c>
      <c r="C234" s="76" t="s">
        <v>478</v>
      </c>
      <c r="D234" s="82" t="s">
        <v>685</v>
      </c>
      <c r="E234" s="82"/>
      <c r="F234" s="163" t="s">
        <v>685</v>
      </c>
      <c r="G234" s="82" t="str">
        <f t="shared" si="9"/>
        <v/>
      </c>
    </row>
    <row r="235" spans="1:7" x14ac:dyDescent="0.3">
      <c r="A235" s="60" t="s">
        <v>479</v>
      </c>
      <c r="B235" s="64" t="s">
        <v>463</v>
      </c>
      <c r="C235" s="76" t="s">
        <v>480</v>
      </c>
      <c r="D235" s="82" t="s">
        <v>685</v>
      </c>
      <c r="E235" s="82"/>
      <c r="F235" s="163" t="s">
        <v>685</v>
      </c>
      <c r="G235" s="82" t="str">
        <f t="shared" si="9"/>
        <v/>
      </c>
    </row>
    <row r="236" spans="1:7" x14ac:dyDescent="0.3">
      <c r="A236" s="60" t="s">
        <v>481</v>
      </c>
      <c r="B236" s="64" t="s">
        <v>463</v>
      </c>
      <c r="C236" s="76" t="s">
        <v>482</v>
      </c>
      <c r="D236" s="82" t="s">
        <v>685</v>
      </c>
      <c r="E236" s="82"/>
      <c r="F236" s="163" t="s">
        <v>685</v>
      </c>
      <c r="G236" s="82" t="str">
        <f t="shared" si="9"/>
        <v/>
      </c>
    </row>
    <row r="237" spans="1:7" x14ac:dyDescent="0.3">
      <c r="A237" s="60" t="s">
        <v>483</v>
      </c>
      <c r="B237" s="64" t="s">
        <v>463</v>
      </c>
      <c r="C237" s="76" t="s">
        <v>484</v>
      </c>
      <c r="D237" s="82" t="s">
        <v>685</v>
      </c>
      <c r="E237" s="82"/>
      <c r="F237" s="163" t="s">
        <v>685</v>
      </c>
      <c r="G237" s="82" t="str">
        <f t="shared" si="9"/>
        <v/>
      </c>
    </row>
    <row r="238" spans="1:7" x14ac:dyDescent="0.3">
      <c r="A238" s="60" t="s">
        <v>485</v>
      </c>
      <c r="B238" s="64" t="s">
        <v>463</v>
      </c>
      <c r="C238" s="76" t="s">
        <v>486</v>
      </c>
      <c r="D238" s="82" t="s">
        <v>685</v>
      </c>
      <c r="E238" s="82"/>
      <c r="F238" s="163" t="s">
        <v>685</v>
      </c>
      <c r="G238" s="82" t="str">
        <f t="shared" si="9"/>
        <v/>
      </c>
    </row>
    <row r="239" spans="1:7" x14ac:dyDescent="0.3">
      <c r="A239" s="60" t="s">
        <v>487</v>
      </c>
      <c r="B239" s="64" t="s">
        <v>463</v>
      </c>
      <c r="C239" s="76" t="s">
        <v>488</v>
      </c>
      <c r="D239" s="82" t="s">
        <v>685</v>
      </c>
      <c r="E239" s="82"/>
      <c r="F239" s="163" t="s">
        <v>685</v>
      </c>
      <c r="G239" s="82" t="str">
        <f t="shared" si="9"/>
        <v/>
      </c>
    </row>
    <row r="240" spans="1:7" x14ac:dyDescent="0.3">
      <c r="A240" s="60" t="s">
        <v>489</v>
      </c>
      <c r="B240" s="64" t="s">
        <v>463</v>
      </c>
      <c r="C240" s="76" t="s">
        <v>490</v>
      </c>
      <c r="D240" s="82" t="s">
        <v>685</v>
      </c>
      <c r="E240" s="82"/>
      <c r="F240" s="163" t="s">
        <v>685</v>
      </c>
      <c r="G240" s="82" t="str">
        <f t="shared" si="9"/>
        <v/>
      </c>
    </row>
    <row r="241" spans="1:7" x14ac:dyDescent="0.3">
      <c r="A241" s="60" t="s">
        <v>491</v>
      </c>
      <c r="B241" s="64" t="s">
        <v>463</v>
      </c>
      <c r="C241" s="76" t="s">
        <v>492</v>
      </c>
      <c r="D241" s="82" t="s">
        <v>685</v>
      </c>
      <c r="E241" s="82"/>
      <c r="F241" s="163" t="s">
        <v>685</v>
      </c>
      <c r="G241" s="82" t="str">
        <f t="shared" si="9"/>
        <v/>
      </c>
    </row>
    <row r="242" spans="1:7" x14ac:dyDescent="0.3">
      <c r="A242" s="60" t="s">
        <v>493</v>
      </c>
      <c r="B242" s="64" t="s">
        <v>463</v>
      </c>
      <c r="C242" s="76" t="s">
        <v>494</v>
      </c>
      <c r="D242" s="82" t="s">
        <v>685</v>
      </c>
      <c r="E242" s="82"/>
      <c r="F242" s="163" t="s">
        <v>685</v>
      </c>
      <c r="G242" s="82" t="str">
        <f t="shared" si="9"/>
        <v/>
      </c>
    </row>
    <row r="243" spans="1:7" x14ac:dyDescent="0.3">
      <c r="A243" s="60" t="s">
        <v>495</v>
      </c>
      <c r="B243" s="64" t="s">
        <v>496</v>
      </c>
      <c r="C243" s="76" t="s">
        <v>497</v>
      </c>
      <c r="D243" s="82"/>
      <c r="E243" s="82">
        <v>3</v>
      </c>
      <c r="F243" s="163" t="s">
        <v>685</v>
      </c>
      <c r="G243" s="82"/>
    </row>
    <row r="244" spans="1:7" x14ac:dyDescent="0.3">
      <c r="A244" s="60" t="s">
        <v>498</v>
      </c>
      <c r="B244" s="64" t="s">
        <v>496</v>
      </c>
      <c r="C244" s="76" t="s">
        <v>499</v>
      </c>
      <c r="D244" s="82"/>
      <c r="E244" s="82">
        <v>4.4096385542168681</v>
      </c>
      <c r="F244" s="163" t="s">
        <v>685</v>
      </c>
      <c r="G244" s="82"/>
    </row>
    <row r="245" spans="1:7" x14ac:dyDescent="0.3">
      <c r="A245" s="60" t="s">
        <v>500</v>
      </c>
      <c r="B245" s="64" t="s">
        <v>496</v>
      </c>
      <c r="C245" s="76" t="s">
        <v>501</v>
      </c>
      <c r="D245" s="82"/>
      <c r="E245" s="82">
        <v>2.8192771084337349</v>
      </c>
      <c r="F245" s="163" t="s">
        <v>685</v>
      </c>
      <c r="G245" s="82"/>
    </row>
    <row r="246" spans="1:7" x14ac:dyDescent="0.3">
      <c r="A246" s="60" t="s">
        <v>502</v>
      </c>
      <c r="B246" s="64" t="s">
        <v>496</v>
      </c>
      <c r="C246" s="79" t="s">
        <v>503</v>
      </c>
      <c r="D246" s="82"/>
      <c r="E246" s="82">
        <v>2.8192771084337349</v>
      </c>
      <c r="F246" s="163" t="s">
        <v>685</v>
      </c>
      <c r="G246" s="82"/>
    </row>
    <row r="247" spans="1:7" x14ac:dyDescent="0.3">
      <c r="A247" s="60" t="s">
        <v>504</v>
      </c>
      <c r="B247" s="64" t="s">
        <v>496</v>
      </c>
      <c r="C247" s="76" t="s">
        <v>505</v>
      </c>
      <c r="D247" s="82" t="s">
        <v>685</v>
      </c>
      <c r="E247" s="82"/>
      <c r="F247" s="163" t="s">
        <v>685</v>
      </c>
      <c r="G247" s="82" t="str">
        <f>IF(F247&lt;&gt;"",F247, D247)</f>
        <v/>
      </c>
    </row>
    <row r="248" spans="1:7" x14ac:dyDescent="0.3">
      <c r="A248" s="60" t="s">
        <v>506</v>
      </c>
      <c r="B248" s="64" t="s">
        <v>496</v>
      </c>
      <c r="C248" s="76" t="s">
        <v>507</v>
      </c>
      <c r="D248" s="82"/>
      <c r="E248" s="82">
        <v>4.4096385542168681</v>
      </c>
      <c r="F248" s="163" t="s">
        <v>685</v>
      </c>
      <c r="G248" s="82"/>
    </row>
    <row r="249" spans="1:7" x14ac:dyDescent="0.3">
      <c r="A249" s="60" t="s">
        <v>508</v>
      </c>
      <c r="B249" s="64" t="s">
        <v>496</v>
      </c>
      <c r="C249" s="76" t="s">
        <v>509</v>
      </c>
      <c r="D249" s="82" t="s">
        <v>685</v>
      </c>
      <c r="E249" s="82"/>
      <c r="F249" s="163" t="s">
        <v>685</v>
      </c>
      <c r="G249" s="82" t="str">
        <f>IF(F249&lt;&gt;"",F249, D249)</f>
        <v/>
      </c>
    </row>
    <row r="250" spans="1:7" x14ac:dyDescent="0.3">
      <c r="A250" s="60" t="s">
        <v>510</v>
      </c>
      <c r="B250" s="64" t="s">
        <v>496</v>
      </c>
      <c r="C250" s="76" t="s">
        <v>511</v>
      </c>
      <c r="D250" s="82"/>
      <c r="E250" s="82">
        <v>3.1807228915662651</v>
      </c>
      <c r="F250" s="163" t="s">
        <v>685</v>
      </c>
      <c r="G250" s="82"/>
    </row>
    <row r="251" spans="1:7" x14ac:dyDescent="0.3">
      <c r="A251" s="60" t="s">
        <v>512</v>
      </c>
      <c r="B251" s="64" t="s">
        <v>513</v>
      </c>
      <c r="C251" s="77" t="s">
        <v>514</v>
      </c>
      <c r="D251" s="82" t="s">
        <v>685</v>
      </c>
      <c r="E251" s="82"/>
      <c r="F251" s="163" t="s">
        <v>685</v>
      </c>
      <c r="G251" s="82" t="str">
        <f t="shared" ref="G251:G256" si="10">IF(F251&lt;&gt;"",F251, D251)</f>
        <v/>
      </c>
    </row>
    <row r="252" spans="1:7" x14ac:dyDescent="0.3">
      <c r="A252" s="60" t="s">
        <v>515</v>
      </c>
      <c r="B252" s="64" t="s">
        <v>513</v>
      </c>
      <c r="C252" s="76" t="s">
        <v>516</v>
      </c>
      <c r="D252" s="82" t="s">
        <v>685</v>
      </c>
      <c r="E252" s="82"/>
      <c r="F252" s="163" t="s">
        <v>685</v>
      </c>
      <c r="G252" s="82" t="str">
        <f t="shared" si="10"/>
        <v/>
      </c>
    </row>
    <row r="253" spans="1:7" x14ac:dyDescent="0.3">
      <c r="A253" s="60" t="s">
        <v>517</v>
      </c>
      <c r="B253" s="64" t="s">
        <v>513</v>
      </c>
      <c r="C253" s="76" t="s">
        <v>518</v>
      </c>
      <c r="D253" s="82" t="s">
        <v>685</v>
      </c>
      <c r="E253" s="82"/>
      <c r="F253" s="163" t="s">
        <v>685</v>
      </c>
      <c r="G253" s="82" t="str">
        <f t="shared" si="10"/>
        <v/>
      </c>
    </row>
    <row r="254" spans="1:7" x14ac:dyDescent="0.3">
      <c r="A254" s="60" t="s">
        <v>519</v>
      </c>
      <c r="B254" s="64" t="s">
        <v>513</v>
      </c>
      <c r="C254" s="76" t="s">
        <v>520</v>
      </c>
      <c r="D254" s="82" t="s">
        <v>685</v>
      </c>
      <c r="E254" s="82"/>
      <c r="F254" s="163" t="s">
        <v>685</v>
      </c>
      <c r="G254" s="82" t="str">
        <f t="shared" si="10"/>
        <v/>
      </c>
    </row>
    <row r="255" spans="1:7" x14ac:dyDescent="0.3">
      <c r="A255" s="60" t="s">
        <v>521</v>
      </c>
      <c r="B255" s="64" t="s">
        <v>513</v>
      </c>
      <c r="C255" s="76" t="s">
        <v>522</v>
      </c>
      <c r="D255" s="82" t="s">
        <v>685</v>
      </c>
      <c r="E255" s="82"/>
      <c r="F255" s="163" t="s">
        <v>685</v>
      </c>
      <c r="G255" s="82" t="str">
        <f t="shared" si="10"/>
        <v/>
      </c>
    </row>
    <row r="256" spans="1:7" x14ac:dyDescent="0.3">
      <c r="A256" s="60" t="s">
        <v>523</v>
      </c>
      <c r="B256" s="64" t="s">
        <v>513</v>
      </c>
      <c r="C256" s="78" t="s">
        <v>524</v>
      </c>
      <c r="D256" s="82" t="s">
        <v>685</v>
      </c>
      <c r="E256" s="82"/>
      <c r="F256" s="163" t="s">
        <v>685</v>
      </c>
      <c r="G256" s="82" t="str">
        <f t="shared" si="10"/>
        <v/>
      </c>
    </row>
    <row r="257" spans="1:7" x14ac:dyDescent="0.3">
      <c r="A257" s="60" t="s">
        <v>525</v>
      </c>
      <c r="B257" s="64" t="s">
        <v>513</v>
      </c>
      <c r="C257" s="76" t="s">
        <v>526</v>
      </c>
      <c r="D257" s="82"/>
      <c r="E257" s="82">
        <v>2.3855421686746987</v>
      </c>
      <c r="F257" s="163" t="s">
        <v>685</v>
      </c>
      <c r="G257" s="82"/>
    </row>
    <row r="258" spans="1:7" x14ac:dyDescent="0.3">
      <c r="A258" s="60" t="s">
        <v>527</v>
      </c>
      <c r="B258" s="64" t="s">
        <v>513</v>
      </c>
      <c r="C258" s="76" t="s">
        <v>528</v>
      </c>
      <c r="D258" s="82"/>
      <c r="E258" s="82">
        <v>1.8554216867469879</v>
      </c>
      <c r="F258" s="163" t="s">
        <v>685</v>
      </c>
      <c r="G258" s="82"/>
    </row>
    <row r="259" spans="1:7" x14ac:dyDescent="0.3">
      <c r="A259" s="60" t="s">
        <v>529</v>
      </c>
      <c r="B259" s="64" t="s">
        <v>513</v>
      </c>
      <c r="C259" s="77" t="s">
        <v>530</v>
      </c>
      <c r="D259" s="82">
        <v>4.9000000000000004</v>
      </c>
      <c r="E259" s="82"/>
      <c r="F259" s="163" t="s">
        <v>685</v>
      </c>
      <c r="G259" s="82">
        <f>IF(F259&lt;&gt;"",F259, D259)</f>
        <v>4.9000000000000004</v>
      </c>
    </row>
    <row r="260" spans="1:7" x14ac:dyDescent="0.3">
      <c r="A260" s="60" t="s">
        <v>531</v>
      </c>
      <c r="B260" s="64" t="s">
        <v>513</v>
      </c>
      <c r="C260" s="78" t="s">
        <v>532</v>
      </c>
      <c r="D260" s="82">
        <v>5.0760000000000005</v>
      </c>
      <c r="E260" s="82">
        <v>5.7349397590361448</v>
      </c>
      <c r="F260" s="163">
        <v>5.1679370803465794</v>
      </c>
      <c r="G260" s="82">
        <f>IF(F260&lt;&gt;"",F260, D260)</f>
        <v>5.1679370803465794</v>
      </c>
    </row>
    <row r="261" spans="1:7" x14ac:dyDescent="0.3">
      <c r="A261" s="60" t="s">
        <v>533</v>
      </c>
      <c r="B261" s="64" t="s">
        <v>513</v>
      </c>
      <c r="C261" s="76" t="s">
        <v>534</v>
      </c>
      <c r="D261" s="82"/>
      <c r="E261" s="82">
        <v>2.8192771084337349</v>
      </c>
      <c r="F261" s="163" t="s">
        <v>685</v>
      </c>
      <c r="G261" s="82"/>
    </row>
    <row r="262" spans="1:7" x14ac:dyDescent="0.3">
      <c r="A262" s="60" t="s">
        <v>535</v>
      </c>
      <c r="B262" s="64" t="s">
        <v>513</v>
      </c>
      <c r="C262" s="76" t="s">
        <v>536</v>
      </c>
      <c r="D262" s="82" t="s">
        <v>685</v>
      </c>
      <c r="E262" s="82"/>
      <c r="F262" s="163" t="s">
        <v>685</v>
      </c>
      <c r="G262" s="82" t="str">
        <f>IF(F262&lt;&gt;"",F262, D262)</f>
        <v/>
      </c>
    </row>
    <row r="263" spans="1:7" x14ac:dyDescent="0.3">
      <c r="A263" s="60" t="s">
        <v>537</v>
      </c>
      <c r="B263" s="64" t="s">
        <v>513</v>
      </c>
      <c r="C263" s="78" t="s">
        <v>538</v>
      </c>
      <c r="D263" s="82">
        <v>6</v>
      </c>
      <c r="E263" s="82">
        <v>5.7349397590361448</v>
      </c>
      <c r="F263" s="163">
        <v>5.9489536566174497</v>
      </c>
      <c r="G263" s="82">
        <f>IF(F263&lt;&gt;"",F263, D263)</f>
        <v>5.9489536566174497</v>
      </c>
    </row>
    <row r="264" spans="1:7" x14ac:dyDescent="0.3">
      <c r="A264" s="60" t="s">
        <v>539</v>
      </c>
      <c r="B264" s="64" t="s">
        <v>513</v>
      </c>
      <c r="C264" s="76" t="s">
        <v>540</v>
      </c>
      <c r="D264" s="82"/>
      <c r="E264" s="82">
        <v>4.4096385542168681</v>
      </c>
      <c r="F264" s="163" t="s">
        <v>685</v>
      </c>
      <c r="G264" s="82"/>
    </row>
    <row r="265" spans="1:7" x14ac:dyDescent="0.3">
      <c r="A265" s="60" t="s">
        <v>541</v>
      </c>
      <c r="B265" s="64" t="s">
        <v>513</v>
      </c>
      <c r="C265" s="76" t="s">
        <v>542</v>
      </c>
      <c r="D265" s="82"/>
      <c r="E265" s="82">
        <v>3.0843373493975905</v>
      </c>
      <c r="F265" s="163" t="s">
        <v>685</v>
      </c>
      <c r="G265" s="82"/>
    </row>
    <row r="266" spans="1:7" x14ac:dyDescent="0.3">
      <c r="A266" s="60" t="s">
        <v>543</v>
      </c>
      <c r="B266" s="61" t="s">
        <v>544</v>
      </c>
      <c r="C266" s="76" t="s">
        <v>545</v>
      </c>
      <c r="D266" s="82"/>
      <c r="E266" s="82">
        <v>3.0843373493975905</v>
      </c>
      <c r="F266" s="163" t="s">
        <v>685</v>
      </c>
      <c r="G266" s="82"/>
    </row>
    <row r="267" spans="1:7" x14ac:dyDescent="0.3">
      <c r="A267" s="60" t="s">
        <v>546</v>
      </c>
      <c r="B267" s="61" t="s">
        <v>544</v>
      </c>
      <c r="C267" s="76" t="s">
        <v>547</v>
      </c>
      <c r="D267" s="82"/>
      <c r="E267" s="82">
        <v>3.3493975903614461</v>
      </c>
      <c r="F267" s="163" t="s">
        <v>685</v>
      </c>
      <c r="G267" s="82"/>
    </row>
    <row r="268" spans="1:7" x14ac:dyDescent="0.3">
      <c r="A268" s="60" t="s">
        <v>548</v>
      </c>
      <c r="B268" s="61" t="s">
        <v>544</v>
      </c>
      <c r="C268" s="76" t="s">
        <v>549</v>
      </c>
      <c r="D268" s="82"/>
      <c r="E268" s="82">
        <v>2.8192771084337349</v>
      </c>
      <c r="F268" s="163" t="s">
        <v>685</v>
      </c>
      <c r="G268" s="82"/>
    </row>
    <row r="269" spans="1:7" x14ac:dyDescent="0.3">
      <c r="A269" s="60" t="s">
        <v>550</v>
      </c>
      <c r="B269" s="61" t="s">
        <v>544</v>
      </c>
      <c r="C269" s="79" t="s">
        <v>551</v>
      </c>
      <c r="D269" s="82"/>
      <c r="E269" s="82">
        <v>3</v>
      </c>
      <c r="F269" s="163" t="s">
        <v>685</v>
      </c>
      <c r="G269" s="82"/>
    </row>
    <row r="270" spans="1:7" x14ac:dyDescent="0.3">
      <c r="A270" s="60" t="s">
        <v>552</v>
      </c>
      <c r="B270" s="61" t="s">
        <v>544</v>
      </c>
      <c r="C270" s="76" t="s">
        <v>553</v>
      </c>
      <c r="D270" s="82" t="s">
        <v>685</v>
      </c>
      <c r="E270" s="82"/>
      <c r="F270" s="163" t="s">
        <v>685</v>
      </c>
      <c r="G270" s="82" t="str">
        <f>IF(F270&lt;&gt;"",F270, D270)</f>
        <v/>
      </c>
    </row>
    <row r="271" spans="1:7" x14ac:dyDescent="0.3">
      <c r="A271" s="60" t="s">
        <v>554</v>
      </c>
      <c r="B271" s="61" t="s">
        <v>544</v>
      </c>
      <c r="C271" s="80" t="s">
        <v>555</v>
      </c>
      <c r="D271" s="82"/>
      <c r="E271" s="82">
        <v>2.8192771084337349</v>
      </c>
      <c r="F271" s="163" t="s">
        <v>685</v>
      </c>
      <c r="G271" s="82"/>
    </row>
    <row r="272" spans="1:7" x14ac:dyDescent="0.3">
      <c r="A272" s="60" t="s">
        <v>556</v>
      </c>
      <c r="B272" s="61" t="s">
        <v>544</v>
      </c>
      <c r="C272" s="76" t="s">
        <v>557</v>
      </c>
      <c r="D272" s="82" t="s">
        <v>685</v>
      </c>
      <c r="E272" s="82"/>
      <c r="F272" s="163" t="s">
        <v>685</v>
      </c>
      <c r="G272" s="82" t="str">
        <f>IF(F272&lt;&gt;"",F272, D272)</f>
        <v/>
      </c>
    </row>
    <row r="273" spans="1:7" x14ac:dyDescent="0.3">
      <c r="A273" s="60" t="s">
        <v>558</v>
      </c>
      <c r="B273" s="61" t="s">
        <v>544</v>
      </c>
      <c r="C273" s="78" t="s">
        <v>559</v>
      </c>
      <c r="D273" s="82">
        <v>1</v>
      </c>
      <c r="E273" s="82">
        <v>2.8192771084337349</v>
      </c>
      <c r="F273" s="163">
        <v>1.6046655590434362</v>
      </c>
      <c r="G273" s="82">
        <f>IF(F273&lt;&gt;"",F273, D273)</f>
        <v>1.6046655590434362</v>
      </c>
    </row>
    <row r="274" spans="1:7" x14ac:dyDescent="0.3">
      <c r="A274" s="60" t="s">
        <v>560</v>
      </c>
      <c r="B274" s="61" t="s">
        <v>544</v>
      </c>
      <c r="C274" s="76" t="s">
        <v>561</v>
      </c>
      <c r="D274" s="82" t="s">
        <v>685</v>
      </c>
      <c r="E274" s="82"/>
      <c r="F274" s="163" t="s">
        <v>685</v>
      </c>
      <c r="G274" s="82" t="str">
        <f>IF(F274&lt;&gt;"",F274, D274)</f>
        <v/>
      </c>
    </row>
    <row r="275" spans="1:7" x14ac:dyDescent="0.3">
      <c r="A275" s="60" t="s">
        <v>562</v>
      </c>
      <c r="B275" s="61" t="s">
        <v>544</v>
      </c>
      <c r="C275" s="76" t="s">
        <v>563</v>
      </c>
      <c r="D275" s="82" t="s">
        <v>685</v>
      </c>
      <c r="E275" s="82"/>
      <c r="F275" s="163" t="s">
        <v>685</v>
      </c>
      <c r="G275" s="82" t="str">
        <f>IF(F275&lt;&gt;"",F275, D275)</f>
        <v/>
      </c>
    </row>
    <row r="276" spans="1:7" x14ac:dyDescent="0.3">
      <c r="A276" s="60" t="s">
        <v>564</v>
      </c>
      <c r="B276" s="61" t="s">
        <v>544</v>
      </c>
      <c r="C276" s="76" t="s">
        <v>565</v>
      </c>
      <c r="D276" s="82" t="s">
        <v>685</v>
      </c>
      <c r="E276" s="82"/>
      <c r="F276" s="163" t="s">
        <v>685</v>
      </c>
      <c r="G276" s="82" t="str">
        <f>IF(F276&lt;&gt;"",F276, D276)</f>
        <v/>
      </c>
    </row>
    <row r="277" spans="1:7" x14ac:dyDescent="0.3">
      <c r="A277" s="60" t="s">
        <v>566</v>
      </c>
      <c r="B277" s="61" t="s">
        <v>544</v>
      </c>
      <c r="C277" s="79" t="s">
        <v>567</v>
      </c>
      <c r="D277" s="82"/>
      <c r="E277" s="82">
        <v>4.4690000000000003</v>
      </c>
      <c r="F277" s="163" t="s">
        <v>685</v>
      </c>
      <c r="G277" s="82"/>
    </row>
    <row r="278" spans="1:7" x14ac:dyDescent="0.3">
      <c r="A278" s="60" t="s">
        <v>568</v>
      </c>
      <c r="B278" s="61" t="s">
        <v>544</v>
      </c>
      <c r="C278" s="79" t="s">
        <v>544</v>
      </c>
      <c r="D278" s="82">
        <v>2</v>
      </c>
      <c r="E278" s="82">
        <v>3.8795180722891565</v>
      </c>
      <c r="F278" s="163">
        <v>2.9167641964393387</v>
      </c>
      <c r="G278" s="82">
        <f t="shared" ref="G278:G322" si="11">IF(F278&lt;&gt;"",F278, D278)</f>
        <v>2.9167641964393387</v>
      </c>
    </row>
    <row r="279" spans="1:7" x14ac:dyDescent="0.3">
      <c r="A279" s="60" t="s">
        <v>569</v>
      </c>
      <c r="B279" s="61" t="s">
        <v>544</v>
      </c>
      <c r="C279" s="76" t="s">
        <v>570</v>
      </c>
      <c r="D279" s="82" t="s">
        <v>685</v>
      </c>
      <c r="E279" s="82"/>
      <c r="F279" s="163" t="s">
        <v>685</v>
      </c>
      <c r="G279" s="82" t="str">
        <f t="shared" si="11"/>
        <v/>
      </c>
    </row>
    <row r="280" spans="1:7" x14ac:dyDescent="0.3">
      <c r="A280" s="60" t="s">
        <v>571</v>
      </c>
      <c r="B280" s="61" t="s">
        <v>572</v>
      </c>
      <c r="C280" s="79" t="s">
        <v>573</v>
      </c>
      <c r="D280" s="82">
        <v>2.83</v>
      </c>
      <c r="E280" s="82"/>
      <c r="F280" s="163" t="s">
        <v>685</v>
      </c>
      <c r="G280" s="82">
        <f t="shared" si="11"/>
        <v>2.83</v>
      </c>
    </row>
    <row r="281" spans="1:7" x14ac:dyDescent="0.3">
      <c r="A281" s="60" t="s">
        <v>574</v>
      </c>
      <c r="B281" s="61" t="s">
        <v>572</v>
      </c>
      <c r="C281" s="76" t="s">
        <v>575</v>
      </c>
      <c r="D281" s="82" t="s">
        <v>685</v>
      </c>
      <c r="E281" s="82"/>
      <c r="F281" s="163" t="s">
        <v>685</v>
      </c>
      <c r="G281" s="82" t="str">
        <f t="shared" si="11"/>
        <v/>
      </c>
    </row>
    <row r="282" spans="1:7" x14ac:dyDescent="0.3">
      <c r="A282" s="60" t="s">
        <v>576</v>
      </c>
      <c r="B282" s="61" t="s">
        <v>572</v>
      </c>
      <c r="C282" s="78" t="s">
        <v>577</v>
      </c>
      <c r="D282" s="82">
        <v>6</v>
      </c>
      <c r="E282" s="82"/>
      <c r="F282" s="163" t="s">
        <v>685</v>
      </c>
      <c r="G282" s="82">
        <f t="shared" si="11"/>
        <v>6</v>
      </c>
    </row>
    <row r="283" spans="1:7" x14ac:dyDescent="0.3">
      <c r="A283" s="60" t="s">
        <v>578</v>
      </c>
      <c r="B283" s="61" t="s">
        <v>572</v>
      </c>
      <c r="C283" s="76" t="s">
        <v>579</v>
      </c>
      <c r="D283" s="82" t="s">
        <v>685</v>
      </c>
      <c r="E283" s="82"/>
      <c r="F283" s="163" t="s">
        <v>685</v>
      </c>
      <c r="G283" s="82" t="str">
        <f t="shared" si="11"/>
        <v/>
      </c>
    </row>
    <row r="284" spans="1:7" x14ac:dyDescent="0.3">
      <c r="A284" s="60" t="s">
        <v>580</v>
      </c>
      <c r="B284" s="61" t="s">
        <v>572</v>
      </c>
      <c r="C284" s="80" t="s">
        <v>581</v>
      </c>
      <c r="D284" s="82">
        <v>5.2609999999999992</v>
      </c>
      <c r="E284" s="82"/>
      <c r="F284" s="163" t="s">
        <v>685</v>
      </c>
      <c r="G284" s="82">
        <f t="shared" si="11"/>
        <v>5.2609999999999992</v>
      </c>
    </row>
    <row r="285" spans="1:7" x14ac:dyDescent="0.3">
      <c r="A285" s="60" t="s">
        <v>582</v>
      </c>
      <c r="B285" s="61" t="s">
        <v>572</v>
      </c>
      <c r="C285" s="78" t="s">
        <v>583</v>
      </c>
      <c r="D285" s="82">
        <v>6</v>
      </c>
      <c r="E285" s="82"/>
      <c r="F285" s="163" t="s">
        <v>685</v>
      </c>
      <c r="G285" s="82">
        <f t="shared" si="11"/>
        <v>6</v>
      </c>
    </row>
    <row r="286" spans="1:7" x14ac:dyDescent="0.3">
      <c r="A286" s="60" t="s">
        <v>584</v>
      </c>
      <c r="B286" s="61" t="s">
        <v>572</v>
      </c>
      <c r="C286" s="76" t="s">
        <v>585</v>
      </c>
      <c r="D286" s="82" t="s">
        <v>685</v>
      </c>
      <c r="E286" s="82"/>
      <c r="F286" s="163" t="s">
        <v>685</v>
      </c>
      <c r="G286" s="82" t="str">
        <f t="shared" si="11"/>
        <v/>
      </c>
    </row>
    <row r="287" spans="1:7" x14ac:dyDescent="0.3">
      <c r="A287" s="60" t="s">
        <v>586</v>
      </c>
      <c r="B287" s="61" t="s">
        <v>572</v>
      </c>
      <c r="C287" s="76" t="s">
        <v>587</v>
      </c>
      <c r="D287" s="82" t="s">
        <v>685</v>
      </c>
      <c r="E287" s="82"/>
      <c r="F287" s="163" t="s">
        <v>685</v>
      </c>
      <c r="G287" s="82" t="str">
        <f t="shared" si="11"/>
        <v/>
      </c>
    </row>
    <row r="288" spans="1:7" x14ac:dyDescent="0.3">
      <c r="A288" s="60" t="s">
        <v>588</v>
      </c>
      <c r="B288" s="61" t="s">
        <v>572</v>
      </c>
      <c r="C288" s="78" t="s">
        <v>572</v>
      </c>
      <c r="D288" s="82">
        <v>6</v>
      </c>
      <c r="E288" s="82"/>
      <c r="F288" s="163" t="s">
        <v>685</v>
      </c>
      <c r="G288" s="82">
        <f t="shared" si="11"/>
        <v>6</v>
      </c>
    </row>
    <row r="289" spans="1:7" x14ac:dyDescent="0.3">
      <c r="A289" s="60" t="s">
        <v>589</v>
      </c>
      <c r="B289" s="67" t="s">
        <v>590</v>
      </c>
      <c r="C289" s="76" t="s">
        <v>591</v>
      </c>
      <c r="D289" s="82" t="s">
        <v>685</v>
      </c>
      <c r="E289" s="82"/>
      <c r="F289" s="163" t="s">
        <v>685</v>
      </c>
      <c r="G289" s="82" t="str">
        <f t="shared" si="11"/>
        <v/>
      </c>
    </row>
    <row r="290" spans="1:7" x14ac:dyDescent="0.3">
      <c r="A290" s="60" t="s">
        <v>592</v>
      </c>
      <c r="B290" s="67" t="s">
        <v>590</v>
      </c>
      <c r="C290" s="76" t="s">
        <v>593</v>
      </c>
      <c r="D290" s="82" t="s">
        <v>685</v>
      </c>
      <c r="E290" s="82"/>
      <c r="F290" s="163" t="s">
        <v>685</v>
      </c>
      <c r="G290" s="82" t="str">
        <f t="shared" si="11"/>
        <v/>
      </c>
    </row>
    <row r="291" spans="1:7" x14ac:dyDescent="0.3">
      <c r="A291" s="60" t="s">
        <v>594</v>
      </c>
      <c r="B291" s="67" t="s">
        <v>590</v>
      </c>
      <c r="C291" s="76" t="s">
        <v>595</v>
      </c>
      <c r="D291" s="82" t="s">
        <v>685</v>
      </c>
      <c r="E291" s="82"/>
      <c r="F291" s="163" t="s">
        <v>685</v>
      </c>
      <c r="G291" s="82" t="str">
        <f t="shared" si="11"/>
        <v/>
      </c>
    </row>
    <row r="292" spans="1:7" x14ac:dyDescent="0.3">
      <c r="A292" s="60" t="s">
        <v>596</v>
      </c>
      <c r="B292" s="67" t="s">
        <v>590</v>
      </c>
      <c r="C292" s="76" t="s">
        <v>597</v>
      </c>
      <c r="D292" s="82" t="s">
        <v>685</v>
      </c>
      <c r="E292" s="82"/>
      <c r="F292" s="163" t="s">
        <v>685</v>
      </c>
      <c r="G292" s="82" t="str">
        <f t="shared" si="11"/>
        <v/>
      </c>
    </row>
    <row r="293" spans="1:7" x14ac:dyDescent="0.3">
      <c r="A293" s="60" t="s">
        <v>598</v>
      </c>
      <c r="B293" s="67" t="s">
        <v>590</v>
      </c>
      <c r="C293" s="76" t="s">
        <v>599</v>
      </c>
      <c r="D293" s="82" t="s">
        <v>685</v>
      </c>
      <c r="E293" s="82"/>
      <c r="F293" s="163" t="s">
        <v>685</v>
      </c>
      <c r="G293" s="82" t="str">
        <f t="shared" si="11"/>
        <v/>
      </c>
    </row>
    <row r="294" spans="1:7" x14ac:dyDescent="0.3">
      <c r="A294" s="60" t="s">
        <v>600</v>
      </c>
      <c r="B294" s="67" t="s">
        <v>590</v>
      </c>
      <c r="C294" s="76" t="s">
        <v>601</v>
      </c>
      <c r="D294" s="82" t="s">
        <v>685</v>
      </c>
      <c r="E294" s="82"/>
      <c r="F294" s="163" t="s">
        <v>685</v>
      </c>
      <c r="G294" s="82" t="str">
        <f t="shared" si="11"/>
        <v/>
      </c>
    </row>
    <row r="295" spans="1:7" x14ac:dyDescent="0.3">
      <c r="A295" s="60" t="s">
        <v>602</v>
      </c>
      <c r="B295" s="67" t="s">
        <v>590</v>
      </c>
      <c r="C295" s="76" t="s">
        <v>603</v>
      </c>
      <c r="D295" s="82" t="s">
        <v>685</v>
      </c>
      <c r="E295" s="82"/>
      <c r="F295" s="163" t="s">
        <v>685</v>
      </c>
      <c r="G295" s="82" t="str">
        <f t="shared" si="11"/>
        <v/>
      </c>
    </row>
    <row r="296" spans="1:7" x14ac:dyDescent="0.3">
      <c r="A296" s="60" t="s">
        <v>604</v>
      </c>
      <c r="B296" s="67" t="s">
        <v>590</v>
      </c>
      <c r="C296" s="76" t="s">
        <v>605</v>
      </c>
      <c r="D296" s="82" t="s">
        <v>685</v>
      </c>
      <c r="E296" s="82"/>
      <c r="F296" s="163" t="s">
        <v>685</v>
      </c>
      <c r="G296" s="82" t="str">
        <f t="shared" si="11"/>
        <v/>
      </c>
    </row>
    <row r="297" spans="1:7" x14ac:dyDescent="0.3">
      <c r="A297" s="60" t="s">
        <v>606</v>
      </c>
      <c r="B297" s="67" t="s">
        <v>590</v>
      </c>
      <c r="C297" s="76" t="s">
        <v>607</v>
      </c>
      <c r="D297" s="82" t="s">
        <v>685</v>
      </c>
      <c r="E297" s="82"/>
      <c r="F297" s="163" t="s">
        <v>685</v>
      </c>
      <c r="G297" s="82" t="str">
        <f t="shared" si="11"/>
        <v/>
      </c>
    </row>
    <row r="298" spans="1:7" x14ac:dyDescent="0.3">
      <c r="A298" s="68" t="s">
        <v>608</v>
      </c>
      <c r="B298" s="61" t="s">
        <v>609</v>
      </c>
      <c r="C298" s="76" t="s">
        <v>610</v>
      </c>
      <c r="D298" s="82" t="s">
        <v>685</v>
      </c>
      <c r="E298" s="82"/>
      <c r="F298" s="163" t="s">
        <v>685</v>
      </c>
      <c r="G298" s="82" t="str">
        <f t="shared" si="11"/>
        <v/>
      </c>
    </row>
    <row r="299" spans="1:7" x14ac:dyDescent="0.3">
      <c r="A299" s="68" t="s">
        <v>611</v>
      </c>
      <c r="B299" s="61" t="s">
        <v>609</v>
      </c>
      <c r="C299" s="79" t="s">
        <v>612</v>
      </c>
      <c r="D299" s="82">
        <v>3.5</v>
      </c>
      <c r="E299" s="82"/>
      <c r="F299" s="163" t="s">
        <v>685</v>
      </c>
      <c r="G299" s="82">
        <f t="shared" si="11"/>
        <v>3.5</v>
      </c>
    </row>
    <row r="300" spans="1:7" x14ac:dyDescent="0.3">
      <c r="A300" s="68" t="s">
        <v>613</v>
      </c>
      <c r="B300" s="61" t="s">
        <v>609</v>
      </c>
      <c r="C300" s="76" t="s">
        <v>614</v>
      </c>
      <c r="D300" s="82" t="s">
        <v>685</v>
      </c>
      <c r="E300" s="82"/>
      <c r="F300" s="163" t="s">
        <v>685</v>
      </c>
      <c r="G300" s="82" t="str">
        <f t="shared" si="11"/>
        <v/>
      </c>
    </row>
    <row r="301" spans="1:7" x14ac:dyDescent="0.3">
      <c r="A301" s="68" t="s">
        <v>615</v>
      </c>
      <c r="B301" s="61" t="s">
        <v>609</v>
      </c>
      <c r="C301" s="76" t="s">
        <v>616</v>
      </c>
      <c r="D301" s="82" t="s">
        <v>685</v>
      </c>
      <c r="E301" s="82"/>
      <c r="F301" s="163" t="s">
        <v>685</v>
      </c>
      <c r="G301" s="82" t="str">
        <f t="shared" si="11"/>
        <v/>
      </c>
    </row>
    <row r="302" spans="1:7" x14ac:dyDescent="0.3">
      <c r="A302" s="68" t="s">
        <v>617</v>
      </c>
      <c r="B302" s="61" t="s">
        <v>609</v>
      </c>
      <c r="C302" s="76" t="s">
        <v>618</v>
      </c>
      <c r="D302" s="82" t="s">
        <v>685</v>
      </c>
      <c r="E302" s="82"/>
      <c r="F302" s="163" t="s">
        <v>685</v>
      </c>
      <c r="G302" s="82" t="str">
        <f t="shared" si="11"/>
        <v/>
      </c>
    </row>
    <row r="303" spans="1:7" x14ac:dyDescent="0.3">
      <c r="A303" s="68" t="s">
        <v>619</v>
      </c>
      <c r="B303" s="61" t="s">
        <v>609</v>
      </c>
      <c r="C303" s="76" t="s">
        <v>620</v>
      </c>
      <c r="D303" s="82" t="s">
        <v>685</v>
      </c>
      <c r="E303" s="82"/>
      <c r="F303" s="163" t="s">
        <v>685</v>
      </c>
      <c r="G303" s="82" t="str">
        <f t="shared" si="11"/>
        <v/>
      </c>
    </row>
    <row r="304" spans="1:7" x14ac:dyDescent="0.3">
      <c r="A304" s="68" t="s">
        <v>621</v>
      </c>
      <c r="B304" s="61" t="s">
        <v>609</v>
      </c>
      <c r="C304" s="76" t="s">
        <v>622</v>
      </c>
      <c r="D304" s="82" t="s">
        <v>685</v>
      </c>
      <c r="E304" s="82"/>
      <c r="F304" s="163" t="s">
        <v>685</v>
      </c>
      <c r="G304" s="82" t="str">
        <f t="shared" si="11"/>
        <v/>
      </c>
    </row>
    <row r="305" spans="1:7" x14ac:dyDescent="0.3">
      <c r="A305" s="68" t="s">
        <v>623</v>
      </c>
      <c r="B305" s="61" t="s">
        <v>609</v>
      </c>
      <c r="C305" s="76" t="s">
        <v>624</v>
      </c>
      <c r="D305" s="82" t="s">
        <v>685</v>
      </c>
      <c r="E305" s="82"/>
      <c r="F305" s="163" t="s">
        <v>685</v>
      </c>
      <c r="G305" s="82" t="str">
        <f t="shared" si="11"/>
        <v/>
      </c>
    </row>
    <row r="306" spans="1:7" x14ac:dyDescent="0.3">
      <c r="A306" s="68" t="s">
        <v>625</v>
      </c>
      <c r="B306" s="61" t="s">
        <v>609</v>
      </c>
      <c r="C306" s="76" t="s">
        <v>626</v>
      </c>
      <c r="D306" s="82" t="s">
        <v>685</v>
      </c>
      <c r="E306" s="82"/>
      <c r="F306" s="163" t="s">
        <v>685</v>
      </c>
      <c r="G306" s="82" t="str">
        <f t="shared" si="11"/>
        <v/>
      </c>
    </row>
    <row r="307" spans="1:7" x14ac:dyDescent="0.3">
      <c r="A307" s="68" t="s">
        <v>627</v>
      </c>
      <c r="B307" s="61" t="s">
        <v>609</v>
      </c>
      <c r="C307" s="79" t="s">
        <v>628</v>
      </c>
      <c r="D307" s="82" t="s">
        <v>685</v>
      </c>
      <c r="E307" s="82"/>
      <c r="F307" s="163" t="s">
        <v>685</v>
      </c>
      <c r="G307" s="82" t="str">
        <f t="shared" si="11"/>
        <v/>
      </c>
    </row>
    <row r="308" spans="1:7" x14ac:dyDescent="0.3">
      <c r="A308" s="68" t="s">
        <v>629</v>
      </c>
      <c r="B308" s="61" t="s">
        <v>609</v>
      </c>
      <c r="C308" s="76" t="s">
        <v>630</v>
      </c>
      <c r="D308" s="82" t="s">
        <v>685</v>
      </c>
      <c r="E308" s="82"/>
      <c r="F308" s="163" t="s">
        <v>685</v>
      </c>
      <c r="G308" s="82" t="str">
        <f t="shared" si="11"/>
        <v/>
      </c>
    </row>
    <row r="309" spans="1:7" x14ac:dyDescent="0.3">
      <c r="A309" s="68" t="s">
        <v>631</v>
      </c>
      <c r="B309" s="61" t="s">
        <v>609</v>
      </c>
      <c r="C309" s="78" t="s">
        <v>632</v>
      </c>
      <c r="D309" s="82">
        <v>4.6746987951807233</v>
      </c>
      <c r="E309" s="82"/>
      <c r="F309" s="163" t="s">
        <v>685</v>
      </c>
      <c r="G309" s="82">
        <f t="shared" si="11"/>
        <v>4.6746987951807233</v>
      </c>
    </row>
    <row r="310" spans="1:7" x14ac:dyDescent="0.3">
      <c r="A310" s="68" t="s">
        <v>633</v>
      </c>
      <c r="B310" s="61" t="s">
        <v>609</v>
      </c>
      <c r="C310" s="78" t="s">
        <v>634</v>
      </c>
      <c r="D310" s="82">
        <v>4.6746987951807233</v>
      </c>
      <c r="E310" s="82"/>
      <c r="F310" s="163" t="s">
        <v>685</v>
      </c>
      <c r="G310" s="82">
        <f t="shared" si="11"/>
        <v>4.6746987951807233</v>
      </c>
    </row>
    <row r="311" spans="1:7" x14ac:dyDescent="0.3">
      <c r="A311" s="68" t="s">
        <v>635</v>
      </c>
      <c r="B311" s="61" t="s">
        <v>609</v>
      </c>
      <c r="C311" s="78" t="s">
        <v>636</v>
      </c>
      <c r="D311" s="82">
        <v>4.6746987951807233</v>
      </c>
      <c r="E311" s="82"/>
      <c r="F311" s="163" t="s">
        <v>685</v>
      </c>
      <c r="G311" s="82">
        <f t="shared" si="11"/>
        <v>4.6746987951807233</v>
      </c>
    </row>
    <row r="312" spans="1:7" x14ac:dyDescent="0.3">
      <c r="A312" s="68" t="s">
        <v>637</v>
      </c>
      <c r="B312" s="61" t="s">
        <v>609</v>
      </c>
      <c r="C312" s="79" t="s">
        <v>609</v>
      </c>
      <c r="D312" s="82">
        <v>4.5</v>
      </c>
      <c r="E312" s="82"/>
      <c r="F312" s="163" t="s">
        <v>685</v>
      </c>
      <c r="G312" s="82">
        <f t="shared" si="11"/>
        <v>4.5</v>
      </c>
    </row>
    <row r="313" spans="1:7" x14ac:dyDescent="0.3">
      <c r="A313" s="68" t="s">
        <v>638</v>
      </c>
      <c r="B313" s="61" t="s">
        <v>609</v>
      </c>
      <c r="C313" s="78" t="s">
        <v>639</v>
      </c>
      <c r="D313" s="82">
        <v>4.6746987951807233</v>
      </c>
      <c r="E313" s="82"/>
      <c r="F313" s="163" t="s">
        <v>685</v>
      </c>
      <c r="G313" s="82">
        <f t="shared" si="11"/>
        <v>4.6746987951807233</v>
      </c>
    </row>
    <row r="314" spans="1:7" x14ac:dyDescent="0.3">
      <c r="A314" s="68" t="s">
        <v>640</v>
      </c>
      <c r="B314" s="61" t="s">
        <v>609</v>
      </c>
      <c r="C314" s="79" t="s">
        <v>641</v>
      </c>
      <c r="D314" s="82">
        <v>2.29</v>
      </c>
      <c r="E314" s="82"/>
      <c r="F314" s="163" t="s">
        <v>685</v>
      </c>
      <c r="G314" s="82">
        <f t="shared" si="11"/>
        <v>2.29</v>
      </c>
    </row>
    <row r="315" spans="1:7" x14ac:dyDescent="0.3">
      <c r="A315" s="68" t="s">
        <v>642</v>
      </c>
      <c r="B315" s="61" t="s">
        <v>609</v>
      </c>
      <c r="C315" s="76" t="s">
        <v>643</v>
      </c>
      <c r="D315" s="82" t="s">
        <v>685</v>
      </c>
      <c r="E315" s="82"/>
      <c r="F315" s="163" t="s">
        <v>685</v>
      </c>
      <c r="G315" s="82" t="str">
        <f t="shared" si="11"/>
        <v/>
      </c>
    </row>
    <row r="316" spans="1:7" x14ac:dyDescent="0.3">
      <c r="A316" s="68" t="s">
        <v>644</v>
      </c>
      <c r="B316" s="61" t="s">
        <v>609</v>
      </c>
      <c r="C316" s="76" t="s">
        <v>645</v>
      </c>
      <c r="D316" s="82" t="s">
        <v>685</v>
      </c>
      <c r="E316" s="82"/>
      <c r="F316" s="163" t="s">
        <v>685</v>
      </c>
      <c r="G316" s="82" t="str">
        <f t="shared" si="11"/>
        <v/>
      </c>
    </row>
    <row r="317" spans="1:7" x14ac:dyDescent="0.3">
      <c r="A317" s="68" t="s">
        <v>646</v>
      </c>
      <c r="B317" s="61" t="s">
        <v>609</v>
      </c>
      <c r="C317" s="76" t="s">
        <v>647</v>
      </c>
      <c r="D317" s="82" t="s">
        <v>685</v>
      </c>
      <c r="E317" s="82"/>
      <c r="F317" s="163" t="s">
        <v>685</v>
      </c>
      <c r="G317" s="82" t="str">
        <f t="shared" si="11"/>
        <v/>
      </c>
    </row>
    <row r="318" spans="1:7" x14ac:dyDescent="0.3">
      <c r="A318" s="60" t="s">
        <v>648</v>
      </c>
      <c r="B318" s="71" t="s">
        <v>649</v>
      </c>
      <c r="C318" s="78" t="s">
        <v>650</v>
      </c>
      <c r="D318" s="82">
        <v>4.585</v>
      </c>
      <c r="E318" s="82"/>
      <c r="F318" s="163" t="s">
        <v>685</v>
      </c>
      <c r="G318" s="82">
        <f t="shared" si="11"/>
        <v>4.585</v>
      </c>
    </row>
    <row r="319" spans="1:7" x14ac:dyDescent="0.3">
      <c r="A319" s="60" t="s">
        <v>651</v>
      </c>
      <c r="B319" s="71" t="s">
        <v>649</v>
      </c>
      <c r="C319" s="78" t="s">
        <v>652</v>
      </c>
      <c r="D319" s="82">
        <v>4.7652000000000001</v>
      </c>
      <c r="E319" s="82"/>
      <c r="F319" s="163" t="s">
        <v>685</v>
      </c>
      <c r="G319" s="82">
        <f t="shared" si="11"/>
        <v>4.7652000000000001</v>
      </c>
    </row>
    <row r="320" spans="1:7" x14ac:dyDescent="0.3">
      <c r="A320" s="60" t="s">
        <v>653</v>
      </c>
      <c r="B320" s="71" t="s">
        <v>649</v>
      </c>
      <c r="C320" s="79" t="s">
        <v>654</v>
      </c>
      <c r="D320" s="82">
        <v>4.5600000000000005</v>
      </c>
      <c r="E320" s="82">
        <v>4.144578313253013</v>
      </c>
      <c r="F320" s="163">
        <v>4.5414376181250358</v>
      </c>
      <c r="G320" s="82">
        <f t="shared" si="11"/>
        <v>4.5414376181250358</v>
      </c>
    </row>
    <row r="321" spans="1:7" x14ac:dyDescent="0.3">
      <c r="A321" s="60" t="s">
        <v>655</v>
      </c>
      <c r="B321" s="71" t="s">
        <v>649</v>
      </c>
      <c r="C321" s="76" t="s">
        <v>656</v>
      </c>
      <c r="D321" s="82">
        <v>5.27</v>
      </c>
      <c r="E321" s="82"/>
      <c r="F321" s="163" t="s">
        <v>685</v>
      </c>
      <c r="G321" s="82">
        <f t="shared" si="11"/>
        <v>5.27</v>
      </c>
    </row>
    <row r="322" spans="1:7" x14ac:dyDescent="0.3">
      <c r="A322" s="60" t="s">
        <v>657</v>
      </c>
      <c r="B322" s="71" t="s">
        <v>649</v>
      </c>
      <c r="C322" s="79" t="s">
        <v>658</v>
      </c>
      <c r="D322" s="82">
        <v>1.85</v>
      </c>
      <c r="E322" s="82">
        <v>3.5</v>
      </c>
      <c r="F322" s="163">
        <v>2.0321118496374506</v>
      </c>
      <c r="G322" s="82">
        <f t="shared" si="11"/>
        <v>2.0321118496374506</v>
      </c>
    </row>
    <row r="323" spans="1:7" x14ac:dyDescent="0.3">
      <c r="A323" s="60" t="s">
        <v>659</v>
      </c>
      <c r="B323" s="71" t="s">
        <v>649</v>
      </c>
      <c r="C323" s="79" t="s">
        <v>660</v>
      </c>
      <c r="D323" s="82"/>
      <c r="E323" s="82">
        <v>3.3493975903614461</v>
      </c>
      <c r="F323" s="163" t="s">
        <v>685</v>
      </c>
      <c r="G323" s="82"/>
    </row>
    <row r="324" spans="1:7" x14ac:dyDescent="0.3">
      <c r="A324" s="60" t="s">
        <v>661</v>
      </c>
      <c r="B324" s="71" t="s">
        <v>649</v>
      </c>
      <c r="C324" s="76" t="s">
        <v>662</v>
      </c>
      <c r="D324" s="82" t="s">
        <v>685</v>
      </c>
      <c r="E324" s="82"/>
      <c r="F324" s="163" t="s">
        <v>685</v>
      </c>
      <c r="G324" s="82" t="str">
        <f t="shared" ref="G324:G334" si="12">IF(F324&lt;&gt;"",F324, D324)</f>
        <v/>
      </c>
    </row>
    <row r="325" spans="1:7" x14ac:dyDescent="0.3">
      <c r="A325" s="60" t="s">
        <v>663</v>
      </c>
      <c r="B325" s="71" t="s">
        <v>649</v>
      </c>
      <c r="C325" s="79" t="s">
        <v>664</v>
      </c>
      <c r="D325" s="82">
        <v>4.5282</v>
      </c>
      <c r="E325" s="82"/>
      <c r="F325" s="163" t="s">
        <v>685</v>
      </c>
      <c r="G325" s="82">
        <f t="shared" si="12"/>
        <v>4.5282</v>
      </c>
    </row>
    <row r="326" spans="1:7" x14ac:dyDescent="0.3">
      <c r="A326" s="60" t="s">
        <v>665</v>
      </c>
      <c r="B326" s="71" t="s">
        <v>649</v>
      </c>
      <c r="C326" s="78" t="s">
        <v>666</v>
      </c>
      <c r="D326" s="82">
        <v>5.17</v>
      </c>
      <c r="E326" s="82"/>
      <c r="F326" s="163" t="s">
        <v>685</v>
      </c>
      <c r="G326" s="82">
        <f t="shared" si="12"/>
        <v>5.17</v>
      </c>
    </row>
    <row r="327" spans="1:7" x14ac:dyDescent="0.3">
      <c r="A327" s="60" t="s">
        <v>667</v>
      </c>
      <c r="B327" s="63" t="s">
        <v>668</v>
      </c>
      <c r="C327" s="77" t="s">
        <v>669</v>
      </c>
      <c r="D327" s="82" t="s">
        <v>685</v>
      </c>
      <c r="E327" s="82"/>
      <c r="F327" s="163" t="s">
        <v>685</v>
      </c>
      <c r="G327" s="82" t="str">
        <f t="shared" si="12"/>
        <v/>
      </c>
    </row>
    <row r="328" spans="1:7" x14ac:dyDescent="0.3">
      <c r="A328" s="60" t="s">
        <v>670</v>
      </c>
      <c r="B328" s="63" t="s">
        <v>668</v>
      </c>
      <c r="C328" s="77" t="s">
        <v>671</v>
      </c>
      <c r="D328" s="82" t="s">
        <v>685</v>
      </c>
      <c r="E328" s="82"/>
      <c r="F328" s="163" t="s">
        <v>685</v>
      </c>
      <c r="G328" s="82" t="str">
        <f t="shared" si="12"/>
        <v/>
      </c>
    </row>
    <row r="329" spans="1:7" x14ac:dyDescent="0.3">
      <c r="A329" s="60" t="s">
        <v>672</v>
      </c>
      <c r="B329" s="63" t="s">
        <v>668</v>
      </c>
      <c r="C329" s="77" t="s">
        <v>673</v>
      </c>
      <c r="D329" s="82" t="s">
        <v>685</v>
      </c>
      <c r="E329" s="82"/>
      <c r="F329" s="163" t="s">
        <v>685</v>
      </c>
      <c r="G329" s="82" t="str">
        <f t="shared" si="12"/>
        <v/>
      </c>
    </row>
    <row r="330" spans="1:7" x14ac:dyDescent="0.3">
      <c r="A330" s="60" t="s">
        <v>674</v>
      </c>
      <c r="B330" s="63" t="s">
        <v>668</v>
      </c>
      <c r="C330" s="77" t="s">
        <v>675</v>
      </c>
      <c r="D330" s="82" t="s">
        <v>685</v>
      </c>
      <c r="E330" s="82"/>
      <c r="F330" s="163" t="s">
        <v>685</v>
      </c>
      <c r="G330" s="82" t="str">
        <f t="shared" si="12"/>
        <v/>
      </c>
    </row>
    <row r="331" spans="1:7" x14ac:dyDescent="0.3">
      <c r="A331" s="60" t="s">
        <v>676</v>
      </c>
      <c r="B331" s="63" t="s">
        <v>668</v>
      </c>
      <c r="C331" s="77" t="s">
        <v>677</v>
      </c>
      <c r="D331" s="82" t="s">
        <v>685</v>
      </c>
      <c r="E331" s="82"/>
      <c r="F331" s="163" t="s">
        <v>685</v>
      </c>
      <c r="G331" s="82" t="str">
        <f t="shared" si="12"/>
        <v/>
      </c>
    </row>
    <row r="332" spans="1:7" x14ac:dyDescent="0.3">
      <c r="A332" s="60" t="s">
        <v>678</v>
      </c>
      <c r="B332" s="63" t="s">
        <v>668</v>
      </c>
      <c r="C332" s="77" t="s">
        <v>679</v>
      </c>
      <c r="D332" s="82" t="s">
        <v>685</v>
      </c>
      <c r="E332" s="82"/>
      <c r="F332" s="163" t="s">
        <v>685</v>
      </c>
      <c r="G332" s="82" t="str">
        <f t="shared" si="12"/>
        <v/>
      </c>
    </row>
    <row r="333" spans="1:7" x14ac:dyDescent="0.3">
      <c r="A333" s="60" t="s">
        <v>680</v>
      </c>
      <c r="B333" s="62" t="s">
        <v>681</v>
      </c>
      <c r="C333" s="76" t="s">
        <v>682</v>
      </c>
      <c r="D333" s="82" t="s">
        <v>685</v>
      </c>
      <c r="E333" s="82"/>
      <c r="F333" s="163" t="s">
        <v>685</v>
      </c>
      <c r="G333" s="82" t="str">
        <f t="shared" si="12"/>
        <v/>
      </c>
    </row>
    <row r="334" spans="1:7" x14ac:dyDescent="0.3">
      <c r="A334" s="60" t="s">
        <v>683</v>
      </c>
      <c r="B334" s="62" t="s">
        <v>681</v>
      </c>
      <c r="C334" s="76" t="s">
        <v>684</v>
      </c>
      <c r="D334" s="82" t="s">
        <v>685</v>
      </c>
      <c r="E334" s="82"/>
      <c r="F334" s="163" t="s">
        <v>685</v>
      </c>
      <c r="G334" s="82" t="str">
        <f t="shared" si="12"/>
        <v/>
      </c>
    </row>
    <row r="335" spans="1:7" x14ac:dyDescent="0.3">
      <c r="A335" s="72"/>
      <c r="B335" s="72"/>
      <c r="C335" s="72"/>
    </row>
    <row r="336" spans="1:7" x14ac:dyDescent="0.3">
      <c r="A336" s="72"/>
      <c r="B336" s="72"/>
      <c r="C336" s="72"/>
    </row>
    <row r="337" spans="1:3" x14ac:dyDescent="0.3">
      <c r="A337" s="72"/>
      <c r="B337" s="72"/>
      <c r="C337" s="72"/>
    </row>
    <row r="338" spans="1:3" x14ac:dyDescent="0.3">
      <c r="A338" s="72"/>
      <c r="B338" s="72"/>
      <c r="C338" s="72"/>
    </row>
    <row r="339" spans="1:3" x14ac:dyDescent="0.3">
      <c r="A339" s="72"/>
      <c r="B339" s="72"/>
      <c r="C339" s="72"/>
    </row>
    <row r="340" spans="1:3" x14ac:dyDescent="0.3">
      <c r="A340" s="72"/>
      <c r="B340" s="72"/>
      <c r="C340" s="72"/>
    </row>
    <row r="341" spans="1:3" x14ac:dyDescent="0.3">
      <c r="A341" s="72"/>
      <c r="B341" s="72"/>
      <c r="C341" s="72"/>
    </row>
    <row r="342" spans="1:3" x14ac:dyDescent="0.3">
      <c r="A342" s="72"/>
      <c r="B342" s="72"/>
      <c r="C342" s="72"/>
    </row>
    <row r="343" spans="1:3" x14ac:dyDescent="0.3">
      <c r="A343" s="72"/>
      <c r="B343" s="72"/>
      <c r="C343" s="72"/>
    </row>
    <row r="344" spans="1:3" x14ac:dyDescent="0.3">
      <c r="A344" s="72"/>
      <c r="B344" s="72"/>
      <c r="C344" s="72"/>
    </row>
    <row r="345" spans="1:3" x14ac:dyDescent="0.3">
      <c r="A345" s="72"/>
      <c r="B345" s="72"/>
      <c r="C345" s="72"/>
    </row>
    <row r="346" spans="1:3" x14ac:dyDescent="0.3">
      <c r="A346" s="72"/>
      <c r="B346" s="72"/>
      <c r="C346" s="72"/>
    </row>
    <row r="347" spans="1:3" x14ac:dyDescent="0.3">
      <c r="A347" s="72"/>
      <c r="B347" s="72"/>
      <c r="C347" s="72"/>
    </row>
    <row r="348" spans="1:3" x14ac:dyDescent="0.3">
      <c r="A348" s="72"/>
      <c r="B348" s="72"/>
      <c r="C348" s="72"/>
    </row>
    <row r="349" spans="1:3" x14ac:dyDescent="0.3">
      <c r="A349" s="72"/>
      <c r="B349" s="72"/>
      <c r="C349" s="72"/>
    </row>
    <row r="350" spans="1:3" x14ac:dyDescent="0.3">
      <c r="A350" s="72"/>
      <c r="B350" s="72"/>
      <c r="C350" s="72"/>
    </row>
    <row r="351" spans="1:3" x14ac:dyDescent="0.3">
      <c r="A351" s="72"/>
      <c r="B351" s="72"/>
      <c r="C351" s="72"/>
    </row>
    <row r="352" spans="1:3" x14ac:dyDescent="0.3">
      <c r="A352" s="72"/>
      <c r="B352" s="72"/>
      <c r="C352" s="72"/>
    </row>
    <row r="353" spans="1:3" x14ac:dyDescent="0.3">
      <c r="A353" s="72"/>
      <c r="B353" s="72"/>
      <c r="C353" s="72"/>
    </row>
    <row r="354" spans="1:3" x14ac:dyDescent="0.3">
      <c r="A354" s="72"/>
      <c r="B354" s="72"/>
      <c r="C354" s="72"/>
    </row>
    <row r="355" spans="1:3" x14ac:dyDescent="0.3">
      <c r="A355" s="72"/>
      <c r="B355" s="72"/>
      <c r="C355" s="72"/>
    </row>
    <row r="356" spans="1:3" x14ac:dyDescent="0.3">
      <c r="A356" s="72"/>
      <c r="B356" s="72"/>
      <c r="C356" s="72"/>
    </row>
    <row r="357" spans="1:3" x14ac:dyDescent="0.3">
      <c r="A357" s="72"/>
      <c r="B357" s="72"/>
      <c r="C357" s="72"/>
    </row>
    <row r="358" spans="1:3" x14ac:dyDescent="0.3">
      <c r="A358" s="72"/>
      <c r="B358" s="72"/>
      <c r="C358" s="72"/>
    </row>
    <row r="359" spans="1:3" x14ac:dyDescent="0.3">
      <c r="A359" s="72"/>
      <c r="B359" s="72"/>
      <c r="C359" s="72"/>
    </row>
    <row r="360" spans="1:3" x14ac:dyDescent="0.3">
      <c r="A360" s="72"/>
      <c r="B360" s="72"/>
      <c r="C360" s="72"/>
    </row>
    <row r="361" spans="1:3" x14ac:dyDescent="0.3">
      <c r="A361" s="72"/>
      <c r="B361" s="72"/>
      <c r="C361" s="72"/>
    </row>
    <row r="362" spans="1:3" x14ac:dyDescent="0.3">
      <c r="A362" s="72"/>
      <c r="B362" s="72"/>
      <c r="C362" s="72"/>
    </row>
    <row r="363" spans="1:3" x14ac:dyDescent="0.3">
      <c r="A363" s="72"/>
      <c r="B363" s="72"/>
      <c r="C363" s="72"/>
    </row>
    <row r="364" spans="1:3" x14ac:dyDescent="0.3">
      <c r="A364" s="72"/>
      <c r="B364" s="72"/>
      <c r="C364" s="72"/>
    </row>
    <row r="365" spans="1:3" x14ac:dyDescent="0.3">
      <c r="A365" s="72"/>
      <c r="B365" s="72"/>
      <c r="C365" s="72"/>
    </row>
    <row r="366" spans="1:3" x14ac:dyDescent="0.3">
      <c r="A366" s="72"/>
      <c r="B366" s="72"/>
      <c r="C366" s="72"/>
    </row>
    <row r="367" spans="1:3" x14ac:dyDescent="0.3">
      <c r="A367" s="72"/>
      <c r="B367" s="72"/>
      <c r="C367" s="72"/>
    </row>
    <row r="368" spans="1:3" x14ac:dyDescent="0.3">
      <c r="A368" s="72"/>
      <c r="B368" s="72"/>
      <c r="C368" s="72"/>
    </row>
    <row r="369" spans="1:3" x14ac:dyDescent="0.3">
      <c r="A369" s="72"/>
      <c r="B369" s="72"/>
      <c r="C369" s="72"/>
    </row>
    <row r="370" spans="1:3" x14ac:dyDescent="0.3">
      <c r="A370" s="72"/>
      <c r="B370" s="72"/>
      <c r="C370" s="72"/>
    </row>
    <row r="371" spans="1:3" x14ac:dyDescent="0.3">
      <c r="A371" s="72"/>
      <c r="B371" s="72"/>
      <c r="C371" s="72"/>
    </row>
    <row r="372" spans="1:3" x14ac:dyDescent="0.3">
      <c r="A372" s="72"/>
      <c r="B372" s="72"/>
      <c r="C372" s="72"/>
    </row>
    <row r="373" spans="1:3" x14ac:dyDescent="0.3">
      <c r="A373" s="72"/>
      <c r="B373" s="72"/>
      <c r="C373" s="72"/>
    </row>
    <row r="374" spans="1:3" x14ac:dyDescent="0.3">
      <c r="A374" s="72"/>
      <c r="B374" s="72"/>
      <c r="C374" s="72"/>
    </row>
    <row r="375" spans="1:3" x14ac:dyDescent="0.3">
      <c r="A375" s="72"/>
      <c r="B375" s="72"/>
      <c r="C375" s="72"/>
    </row>
    <row r="376" spans="1:3" x14ac:dyDescent="0.3">
      <c r="A376" s="72"/>
      <c r="B376" s="72"/>
      <c r="C376" s="72"/>
    </row>
    <row r="377" spans="1:3" x14ac:dyDescent="0.3">
      <c r="A377" s="72"/>
      <c r="B377" s="72"/>
      <c r="C377" s="72"/>
    </row>
    <row r="378" spans="1:3" x14ac:dyDescent="0.3">
      <c r="A378" s="72"/>
      <c r="B378" s="72"/>
      <c r="C378" s="72"/>
    </row>
    <row r="379" spans="1:3" x14ac:dyDescent="0.3">
      <c r="A379" s="72"/>
      <c r="B379" s="72"/>
      <c r="C379" s="72"/>
    </row>
    <row r="380" spans="1:3" x14ac:dyDescent="0.3">
      <c r="A380" s="72"/>
      <c r="B380" s="72"/>
      <c r="C380" s="72"/>
    </row>
    <row r="381" spans="1:3" x14ac:dyDescent="0.3">
      <c r="A381" s="72"/>
      <c r="B381" s="72"/>
      <c r="C381" s="72"/>
    </row>
    <row r="382" spans="1:3" x14ac:dyDescent="0.3">
      <c r="A382" s="72"/>
      <c r="B382" s="72"/>
      <c r="C382" s="72"/>
    </row>
    <row r="383" spans="1:3" x14ac:dyDescent="0.3">
      <c r="A383" s="72"/>
      <c r="B383" s="72"/>
      <c r="C383" s="72"/>
    </row>
    <row r="384" spans="1:3" x14ac:dyDescent="0.3">
      <c r="A384" s="72"/>
      <c r="B384" s="72"/>
      <c r="C384" s="72"/>
    </row>
    <row r="385" spans="1:3" x14ac:dyDescent="0.3">
      <c r="A385" s="72"/>
      <c r="B385" s="72"/>
      <c r="C385" s="72"/>
    </row>
    <row r="386" spans="1:3" x14ac:dyDescent="0.3">
      <c r="A386" s="72"/>
      <c r="B386" s="72"/>
      <c r="C386" s="72"/>
    </row>
    <row r="387" spans="1:3" x14ac:dyDescent="0.3">
      <c r="A387" s="72"/>
      <c r="B387" s="72"/>
      <c r="C387" s="72"/>
    </row>
    <row r="388" spans="1:3" x14ac:dyDescent="0.3">
      <c r="A388" s="72"/>
      <c r="B388" s="72"/>
      <c r="C388" s="72"/>
    </row>
    <row r="389" spans="1:3" x14ac:dyDescent="0.3">
      <c r="A389" s="72"/>
      <c r="B389" s="72"/>
      <c r="C389" s="72"/>
    </row>
    <row r="390" spans="1:3" x14ac:dyDescent="0.3">
      <c r="A390" s="72"/>
      <c r="B390" s="72"/>
      <c r="C390" s="72"/>
    </row>
    <row r="391" spans="1:3" x14ac:dyDescent="0.3">
      <c r="A391" s="72"/>
      <c r="B391" s="72"/>
      <c r="C391" s="72"/>
    </row>
    <row r="392" spans="1:3" x14ac:dyDescent="0.3">
      <c r="A392" s="72"/>
      <c r="B392" s="72"/>
      <c r="C392" s="72"/>
    </row>
    <row r="393" spans="1:3" x14ac:dyDescent="0.3">
      <c r="A393" s="72"/>
      <c r="B393" s="72"/>
      <c r="C393" s="72"/>
    </row>
    <row r="394" spans="1:3" x14ac:dyDescent="0.3">
      <c r="A394" s="72"/>
      <c r="B394" s="72"/>
      <c r="C394" s="72"/>
    </row>
    <row r="395" spans="1:3" x14ac:dyDescent="0.3">
      <c r="A395" s="72"/>
      <c r="B395" s="72"/>
      <c r="C395" s="72"/>
    </row>
    <row r="396" spans="1:3" x14ac:dyDescent="0.3">
      <c r="A396" s="72"/>
      <c r="B396" s="72"/>
      <c r="C396" s="72"/>
    </row>
    <row r="397" spans="1:3" x14ac:dyDescent="0.3">
      <c r="A397" s="72"/>
      <c r="B397" s="72"/>
      <c r="C397" s="72"/>
    </row>
    <row r="398" spans="1:3" x14ac:dyDescent="0.3">
      <c r="A398" s="72"/>
      <c r="B398" s="72"/>
      <c r="C398" s="72"/>
    </row>
    <row r="399" spans="1:3" x14ac:dyDescent="0.3">
      <c r="A399" s="72"/>
      <c r="B399" s="72"/>
      <c r="C399" s="72"/>
    </row>
    <row r="400" spans="1:3" x14ac:dyDescent="0.3">
      <c r="A400" s="72"/>
      <c r="B400" s="72"/>
      <c r="C400" s="72"/>
    </row>
    <row r="401" spans="1:3" x14ac:dyDescent="0.3">
      <c r="A401" s="72"/>
      <c r="B401" s="72"/>
      <c r="C401" s="72"/>
    </row>
    <row r="402" spans="1:3" x14ac:dyDescent="0.3">
      <c r="A402" s="72"/>
      <c r="B402" s="72"/>
      <c r="C402" s="72"/>
    </row>
    <row r="403" spans="1:3" x14ac:dyDescent="0.3">
      <c r="A403" s="72"/>
      <c r="B403" s="72"/>
      <c r="C403" s="72"/>
    </row>
    <row r="404" spans="1:3" x14ac:dyDescent="0.3">
      <c r="A404" s="72"/>
      <c r="B404" s="72"/>
      <c r="C404" s="72"/>
    </row>
    <row r="405" spans="1:3" x14ac:dyDescent="0.3">
      <c r="A405" s="72"/>
      <c r="B405" s="72"/>
      <c r="C405" s="72"/>
    </row>
    <row r="406" spans="1:3" x14ac:dyDescent="0.3">
      <c r="A406" s="72"/>
      <c r="B406" s="72"/>
      <c r="C406" s="72"/>
    </row>
    <row r="407" spans="1:3" x14ac:dyDescent="0.3">
      <c r="A407" s="72"/>
      <c r="B407" s="72"/>
      <c r="C407" s="72"/>
    </row>
    <row r="408" spans="1:3" x14ac:dyDescent="0.3">
      <c r="A408" s="72"/>
      <c r="B408" s="72"/>
      <c r="C408" s="72"/>
    </row>
    <row r="409" spans="1:3" x14ac:dyDescent="0.3">
      <c r="A409" s="72"/>
      <c r="B409" s="72"/>
      <c r="C409" s="72"/>
    </row>
    <row r="410" spans="1:3" x14ac:dyDescent="0.3">
      <c r="A410" s="72"/>
      <c r="B410" s="72"/>
      <c r="C410" s="72"/>
    </row>
    <row r="411" spans="1:3" x14ac:dyDescent="0.3">
      <c r="A411" s="72"/>
      <c r="B411" s="72"/>
      <c r="C411" s="72"/>
    </row>
    <row r="412" spans="1:3" x14ac:dyDescent="0.3">
      <c r="A412" s="72"/>
      <c r="B412" s="72"/>
      <c r="C412" s="72"/>
    </row>
    <row r="413" spans="1:3" x14ac:dyDescent="0.3">
      <c r="A413" s="72"/>
      <c r="B413" s="72"/>
      <c r="C413" s="72"/>
    </row>
    <row r="414" spans="1:3" x14ac:dyDescent="0.3">
      <c r="A414" s="72"/>
      <c r="B414" s="72"/>
      <c r="C414" s="72"/>
    </row>
    <row r="415" spans="1:3" x14ac:dyDescent="0.3">
      <c r="A415" s="72"/>
      <c r="B415" s="72"/>
      <c r="C415" s="72"/>
    </row>
    <row r="416" spans="1:3" x14ac:dyDescent="0.3">
      <c r="A416" s="72"/>
      <c r="B416" s="72"/>
      <c r="C416" s="72"/>
    </row>
    <row r="417" spans="1:3" x14ac:dyDescent="0.3">
      <c r="A417" s="72"/>
      <c r="B417" s="72"/>
      <c r="C417" s="72"/>
    </row>
    <row r="418" spans="1:3" x14ac:dyDescent="0.3">
      <c r="A418" s="72"/>
      <c r="B418" s="72"/>
      <c r="C418" s="72"/>
    </row>
    <row r="419" spans="1:3" x14ac:dyDescent="0.3">
      <c r="A419" s="72"/>
      <c r="B419" s="72"/>
      <c r="C419" s="72"/>
    </row>
    <row r="420" spans="1:3" x14ac:dyDescent="0.3">
      <c r="A420" s="72"/>
      <c r="B420" s="72"/>
      <c r="C420" s="72"/>
    </row>
    <row r="421" spans="1:3" x14ac:dyDescent="0.3">
      <c r="A421" s="72"/>
      <c r="B421" s="72"/>
      <c r="C421" s="72"/>
    </row>
    <row r="422" spans="1:3" x14ac:dyDescent="0.3">
      <c r="A422" s="72"/>
      <c r="B422" s="72"/>
      <c r="C422" s="72"/>
    </row>
    <row r="423" spans="1:3" x14ac:dyDescent="0.3">
      <c r="A423" s="72"/>
      <c r="B423" s="72"/>
      <c r="C423" s="72"/>
    </row>
    <row r="424" spans="1:3" x14ac:dyDescent="0.3">
      <c r="A424" s="72"/>
      <c r="B424" s="72"/>
      <c r="C424" s="72"/>
    </row>
    <row r="425" spans="1:3" x14ac:dyDescent="0.3">
      <c r="A425" s="72"/>
      <c r="B425" s="72"/>
      <c r="C425" s="72"/>
    </row>
    <row r="426" spans="1:3" x14ac:dyDescent="0.3">
      <c r="A426" s="72"/>
      <c r="B426" s="72"/>
      <c r="C426" s="72"/>
    </row>
    <row r="427" spans="1:3" x14ac:dyDescent="0.3">
      <c r="A427" s="72"/>
      <c r="B427" s="72"/>
      <c r="C427" s="72"/>
    </row>
    <row r="428" spans="1:3" x14ac:dyDescent="0.3">
      <c r="A428" s="72"/>
      <c r="B428" s="72"/>
      <c r="C428" s="72"/>
    </row>
    <row r="429" spans="1:3" x14ac:dyDescent="0.3">
      <c r="A429" s="72"/>
      <c r="B429" s="72"/>
      <c r="C429" s="72"/>
    </row>
    <row r="430" spans="1:3" x14ac:dyDescent="0.3">
      <c r="A430" s="72"/>
      <c r="B430" s="72"/>
      <c r="C430" s="72"/>
    </row>
    <row r="431" spans="1:3" x14ac:dyDescent="0.3">
      <c r="A431" s="72"/>
      <c r="B431" s="72"/>
      <c r="C431" s="72"/>
    </row>
    <row r="432" spans="1:3" x14ac:dyDescent="0.3">
      <c r="A432" s="72"/>
      <c r="B432" s="72"/>
      <c r="C432" s="72"/>
    </row>
    <row r="433" spans="1:3" x14ac:dyDescent="0.3">
      <c r="A433" s="72"/>
      <c r="B433" s="72"/>
      <c r="C433" s="72"/>
    </row>
    <row r="434" spans="1:3" x14ac:dyDescent="0.3">
      <c r="A434" s="72"/>
      <c r="B434" s="72"/>
      <c r="C434" s="72"/>
    </row>
    <row r="435" spans="1:3" x14ac:dyDescent="0.3">
      <c r="A435" s="72"/>
      <c r="B435" s="72"/>
      <c r="C435" s="72"/>
    </row>
    <row r="436" spans="1:3" x14ac:dyDescent="0.3">
      <c r="A436" s="72"/>
      <c r="B436" s="72"/>
      <c r="C436" s="72"/>
    </row>
    <row r="437" spans="1:3" x14ac:dyDescent="0.3">
      <c r="A437" s="72"/>
      <c r="B437" s="72"/>
      <c r="C437" s="72"/>
    </row>
    <row r="438" spans="1:3" x14ac:dyDescent="0.3">
      <c r="A438" s="72"/>
      <c r="B438" s="72"/>
      <c r="C438" s="72"/>
    </row>
    <row r="439" spans="1:3" x14ac:dyDescent="0.3">
      <c r="A439" s="72"/>
      <c r="B439" s="72"/>
      <c r="C439" s="72"/>
    </row>
    <row r="440" spans="1:3" x14ac:dyDescent="0.3">
      <c r="A440" s="72"/>
      <c r="B440" s="72"/>
      <c r="C440" s="72"/>
    </row>
    <row r="441" spans="1:3" x14ac:dyDescent="0.3">
      <c r="A441" s="72"/>
      <c r="B441" s="72"/>
      <c r="C441" s="72"/>
    </row>
    <row r="442" spans="1:3" x14ac:dyDescent="0.3">
      <c r="A442" s="72"/>
      <c r="B442" s="72"/>
      <c r="C442" s="72"/>
    </row>
    <row r="443" spans="1:3" x14ac:dyDescent="0.3">
      <c r="A443" s="72"/>
      <c r="B443" s="72"/>
      <c r="C443" s="72"/>
    </row>
    <row r="444" spans="1:3" x14ac:dyDescent="0.3">
      <c r="A444" s="72"/>
      <c r="B444" s="72"/>
      <c r="C444" s="72"/>
    </row>
    <row r="445" spans="1:3" x14ac:dyDescent="0.3">
      <c r="A445" s="72"/>
      <c r="B445" s="72"/>
      <c r="C445" s="72"/>
    </row>
    <row r="446" spans="1:3" x14ac:dyDescent="0.3">
      <c r="A446" s="72"/>
      <c r="B446" s="72"/>
      <c r="C446" s="72"/>
    </row>
    <row r="447" spans="1:3" x14ac:dyDescent="0.3">
      <c r="A447" s="72"/>
      <c r="B447" s="72"/>
      <c r="C447" s="72"/>
    </row>
    <row r="448" spans="1:3" x14ac:dyDescent="0.3">
      <c r="A448" s="72"/>
      <c r="B448" s="72"/>
      <c r="C448" s="72"/>
    </row>
    <row r="449" spans="1:3" x14ac:dyDescent="0.3">
      <c r="A449" s="72"/>
      <c r="B449" s="72"/>
      <c r="C449" s="72"/>
    </row>
    <row r="450" spans="1:3" x14ac:dyDescent="0.3">
      <c r="A450" s="72"/>
      <c r="B450" s="72"/>
      <c r="C450" s="72"/>
    </row>
    <row r="451" spans="1:3" x14ac:dyDescent="0.3">
      <c r="A451" s="72"/>
      <c r="B451" s="72"/>
      <c r="C451" s="72"/>
    </row>
    <row r="452" spans="1:3" x14ac:dyDescent="0.3">
      <c r="A452" s="72"/>
      <c r="B452" s="72"/>
      <c r="C452" s="72"/>
    </row>
    <row r="453" spans="1:3" x14ac:dyDescent="0.3">
      <c r="A453" s="72"/>
      <c r="B453" s="72"/>
      <c r="C453" s="72"/>
    </row>
    <row r="454" spans="1:3" x14ac:dyDescent="0.3">
      <c r="A454" s="72"/>
      <c r="B454" s="72"/>
      <c r="C454" s="72"/>
    </row>
    <row r="455" spans="1:3" x14ac:dyDescent="0.3">
      <c r="A455" s="72"/>
      <c r="B455" s="72"/>
      <c r="C455" s="72"/>
    </row>
    <row r="456" spans="1:3" x14ac:dyDescent="0.3">
      <c r="A456" s="72"/>
      <c r="B456" s="72"/>
      <c r="C456" s="72"/>
    </row>
    <row r="457" spans="1:3" x14ac:dyDescent="0.3">
      <c r="A457" s="72"/>
      <c r="B457" s="72"/>
      <c r="C457" s="72"/>
    </row>
    <row r="458" spans="1:3" x14ac:dyDescent="0.3">
      <c r="A458" s="72"/>
      <c r="B458" s="72"/>
      <c r="C458" s="72"/>
    </row>
    <row r="459" spans="1:3" x14ac:dyDescent="0.3">
      <c r="A459" s="72"/>
      <c r="B459" s="72"/>
      <c r="C459" s="72"/>
    </row>
    <row r="460" spans="1:3" x14ac:dyDescent="0.3">
      <c r="A460" s="72"/>
      <c r="B460" s="72"/>
      <c r="C460" s="72"/>
    </row>
    <row r="461" spans="1:3" x14ac:dyDescent="0.3">
      <c r="A461" s="72"/>
      <c r="B461" s="72"/>
      <c r="C461" s="72"/>
    </row>
    <row r="462" spans="1:3" x14ac:dyDescent="0.3">
      <c r="A462" s="72"/>
      <c r="B462" s="72"/>
      <c r="C462" s="72"/>
    </row>
    <row r="463" spans="1:3" x14ac:dyDescent="0.3">
      <c r="A463" s="72"/>
      <c r="B463" s="72"/>
      <c r="C463" s="72"/>
    </row>
    <row r="464" spans="1:3" x14ac:dyDescent="0.3">
      <c r="A464" s="72"/>
      <c r="B464" s="72"/>
      <c r="C464" s="72"/>
    </row>
    <row r="465" spans="1:3" x14ac:dyDescent="0.3">
      <c r="A465" s="72"/>
      <c r="B465" s="72"/>
      <c r="C465" s="72"/>
    </row>
    <row r="466" spans="1:3" x14ac:dyDescent="0.3">
      <c r="A466" s="72"/>
      <c r="B466" s="72"/>
      <c r="C466" s="72"/>
    </row>
    <row r="467" spans="1:3" x14ac:dyDescent="0.3">
      <c r="A467" s="72"/>
      <c r="B467" s="72"/>
      <c r="C467" s="72"/>
    </row>
    <row r="468" spans="1:3" x14ac:dyDescent="0.3">
      <c r="A468" s="72"/>
      <c r="B468" s="72"/>
      <c r="C468" s="72"/>
    </row>
    <row r="469" spans="1:3" x14ac:dyDescent="0.3">
      <c r="A469" s="72"/>
      <c r="B469" s="72"/>
      <c r="C469" s="72"/>
    </row>
    <row r="470" spans="1:3" x14ac:dyDescent="0.3">
      <c r="A470" s="72"/>
      <c r="B470" s="72"/>
      <c r="C470" s="72"/>
    </row>
    <row r="471" spans="1:3" x14ac:dyDescent="0.3">
      <c r="A471" s="72"/>
      <c r="B471" s="72"/>
      <c r="C471" s="72"/>
    </row>
    <row r="472" spans="1:3" x14ac:dyDescent="0.3">
      <c r="A472" s="72"/>
      <c r="B472" s="72"/>
      <c r="C472" s="72"/>
    </row>
    <row r="473" spans="1:3" x14ac:dyDescent="0.3">
      <c r="A473" s="72"/>
      <c r="B473" s="72"/>
      <c r="C473" s="72"/>
    </row>
    <row r="474" spans="1:3" x14ac:dyDescent="0.3">
      <c r="A474" s="72"/>
      <c r="B474" s="72"/>
      <c r="C474" s="72"/>
    </row>
    <row r="475" spans="1:3" x14ac:dyDescent="0.3">
      <c r="A475" s="72"/>
      <c r="B475" s="72"/>
      <c r="C475" s="72"/>
    </row>
    <row r="476" spans="1:3" x14ac:dyDescent="0.3">
      <c r="A476" s="72"/>
      <c r="B476" s="72"/>
      <c r="C476" s="72"/>
    </row>
    <row r="477" spans="1:3" x14ac:dyDescent="0.3">
      <c r="A477" s="72"/>
      <c r="B477" s="72"/>
      <c r="C477" s="72"/>
    </row>
    <row r="478" spans="1:3" x14ac:dyDescent="0.3">
      <c r="A478" s="72"/>
      <c r="B478" s="72"/>
      <c r="C478" s="72"/>
    </row>
    <row r="479" spans="1:3" x14ac:dyDescent="0.3">
      <c r="A479" s="72"/>
      <c r="B479" s="72"/>
      <c r="C479" s="72"/>
    </row>
    <row r="480" spans="1:3" x14ac:dyDescent="0.3">
      <c r="A480" s="72"/>
      <c r="B480" s="72"/>
      <c r="C480" s="72"/>
    </row>
    <row r="481" spans="1:3" x14ac:dyDescent="0.3">
      <c r="A481" s="72"/>
      <c r="B481" s="72"/>
      <c r="C481" s="72"/>
    </row>
    <row r="482" spans="1:3" x14ac:dyDescent="0.3">
      <c r="A482" s="72"/>
      <c r="B482" s="72"/>
      <c r="C482" s="72"/>
    </row>
    <row r="483" spans="1:3" x14ac:dyDescent="0.3">
      <c r="A483" s="72"/>
      <c r="B483" s="72"/>
      <c r="C483" s="72"/>
    </row>
    <row r="484" spans="1:3" x14ac:dyDescent="0.3">
      <c r="A484" s="72"/>
      <c r="B484" s="72"/>
      <c r="C484" s="72"/>
    </row>
    <row r="485" spans="1:3" x14ac:dyDescent="0.3">
      <c r="A485" s="72"/>
      <c r="B485" s="72"/>
      <c r="C485" s="72"/>
    </row>
    <row r="486" spans="1:3" x14ac:dyDescent="0.3">
      <c r="A486" s="72"/>
      <c r="B486" s="72"/>
      <c r="C486" s="72"/>
    </row>
    <row r="487" spans="1:3" x14ac:dyDescent="0.3">
      <c r="A487" s="72"/>
      <c r="B487" s="72"/>
      <c r="C487" s="72"/>
    </row>
    <row r="488" spans="1:3" x14ac:dyDescent="0.3">
      <c r="A488" s="72"/>
      <c r="B488" s="72"/>
      <c r="C488" s="72"/>
    </row>
    <row r="489" spans="1:3" x14ac:dyDescent="0.3">
      <c r="A489" s="72"/>
      <c r="B489" s="72"/>
      <c r="C489" s="72"/>
    </row>
    <row r="490" spans="1:3" x14ac:dyDescent="0.3">
      <c r="A490" s="72"/>
      <c r="B490" s="72"/>
      <c r="C490" s="72"/>
    </row>
    <row r="491" spans="1:3" x14ac:dyDescent="0.3">
      <c r="A491" s="72"/>
      <c r="B491" s="72"/>
      <c r="C491" s="72"/>
    </row>
    <row r="492" spans="1:3" x14ac:dyDescent="0.3">
      <c r="A492" s="72"/>
      <c r="B492" s="72"/>
      <c r="C492" s="72"/>
    </row>
    <row r="493" spans="1:3" x14ac:dyDescent="0.3">
      <c r="A493" s="72"/>
      <c r="B493" s="72"/>
      <c r="C493" s="72"/>
    </row>
    <row r="494" spans="1:3" x14ac:dyDescent="0.3">
      <c r="A494" s="72"/>
      <c r="B494" s="72"/>
      <c r="C494" s="72"/>
    </row>
    <row r="495" spans="1:3" x14ac:dyDescent="0.3">
      <c r="A495" s="72"/>
      <c r="B495" s="72"/>
      <c r="C495" s="72"/>
    </row>
    <row r="496" spans="1:3" x14ac:dyDescent="0.3">
      <c r="A496" s="72"/>
      <c r="B496" s="72"/>
      <c r="C496" s="72"/>
    </row>
    <row r="497" spans="1:3" x14ac:dyDescent="0.3">
      <c r="A497" s="72"/>
      <c r="B497" s="72"/>
      <c r="C497" s="72"/>
    </row>
    <row r="498" spans="1:3" x14ac:dyDescent="0.3">
      <c r="A498" s="72"/>
      <c r="B498" s="72"/>
      <c r="C498" s="72"/>
    </row>
    <row r="499" spans="1:3" x14ac:dyDescent="0.3">
      <c r="A499" s="72"/>
      <c r="B499" s="72"/>
      <c r="C499" s="72"/>
    </row>
    <row r="500" spans="1:3" x14ac:dyDescent="0.3">
      <c r="A500" s="72"/>
      <c r="B500" s="72"/>
      <c r="C500" s="72"/>
    </row>
    <row r="501" spans="1:3" x14ac:dyDescent="0.3">
      <c r="A501" s="72"/>
      <c r="B501" s="72"/>
      <c r="C501" s="72"/>
    </row>
    <row r="502" spans="1:3" x14ac:dyDescent="0.3">
      <c r="A502" s="72"/>
      <c r="B502" s="72"/>
      <c r="C502" s="72"/>
    </row>
    <row r="503" spans="1:3" x14ac:dyDescent="0.3">
      <c r="A503" s="72"/>
      <c r="B503" s="72"/>
      <c r="C503" s="72"/>
    </row>
    <row r="504" spans="1:3" x14ac:dyDescent="0.3">
      <c r="A504" s="72"/>
      <c r="B504" s="72"/>
      <c r="C504" s="72"/>
    </row>
    <row r="505" spans="1:3" x14ac:dyDescent="0.3">
      <c r="A505" s="72"/>
      <c r="B505" s="72"/>
      <c r="C505" s="72"/>
    </row>
    <row r="506" spans="1:3" x14ac:dyDescent="0.3">
      <c r="A506" s="72"/>
      <c r="B506" s="72"/>
      <c r="C506" s="72"/>
    </row>
    <row r="507" spans="1:3" x14ac:dyDescent="0.3">
      <c r="A507" s="72"/>
      <c r="B507" s="72"/>
      <c r="C507" s="72"/>
    </row>
    <row r="508" spans="1:3" x14ac:dyDescent="0.3">
      <c r="A508" s="72"/>
      <c r="B508" s="72"/>
      <c r="C508" s="72"/>
    </row>
    <row r="509" spans="1:3" x14ac:dyDescent="0.3">
      <c r="A509" s="72"/>
      <c r="B509" s="72"/>
      <c r="C509" s="72"/>
    </row>
    <row r="510" spans="1:3" x14ac:dyDescent="0.3">
      <c r="A510" s="72"/>
      <c r="B510" s="72"/>
      <c r="C510" s="72"/>
    </row>
    <row r="511" spans="1:3" x14ac:dyDescent="0.3">
      <c r="A511" s="72"/>
      <c r="B511" s="72"/>
      <c r="C511" s="72"/>
    </row>
    <row r="512" spans="1:3" x14ac:dyDescent="0.3">
      <c r="A512" s="72"/>
      <c r="B512" s="72"/>
      <c r="C512" s="72"/>
    </row>
    <row r="513" spans="1:3" x14ac:dyDescent="0.3">
      <c r="A513" s="72"/>
      <c r="B513" s="72"/>
      <c r="C513" s="72"/>
    </row>
    <row r="514" spans="1:3" x14ac:dyDescent="0.3">
      <c r="A514" s="72"/>
      <c r="B514" s="72"/>
      <c r="C514" s="72"/>
    </row>
    <row r="515" spans="1:3" x14ac:dyDescent="0.3">
      <c r="A515" s="72"/>
      <c r="B515" s="72"/>
      <c r="C515" s="72"/>
    </row>
    <row r="516" spans="1:3" x14ac:dyDescent="0.3">
      <c r="A516" s="72"/>
      <c r="B516" s="72"/>
      <c r="C516" s="72"/>
    </row>
    <row r="517" spans="1:3" x14ac:dyDescent="0.3">
      <c r="A517" s="72"/>
      <c r="B517" s="72"/>
      <c r="C517" s="72"/>
    </row>
    <row r="518" spans="1:3" x14ac:dyDescent="0.3">
      <c r="A518" s="72"/>
      <c r="B518" s="72"/>
      <c r="C518" s="72"/>
    </row>
    <row r="519" spans="1:3" x14ac:dyDescent="0.3">
      <c r="A519" s="72"/>
      <c r="B519" s="72"/>
      <c r="C519" s="72"/>
    </row>
    <row r="520" spans="1:3" x14ac:dyDescent="0.3">
      <c r="A520" s="72"/>
      <c r="B520" s="72"/>
      <c r="C520" s="72"/>
    </row>
    <row r="521" spans="1:3" x14ac:dyDescent="0.3">
      <c r="A521" s="72"/>
      <c r="B521" s="72"/>
      <c r="C521" s="72"/>
    </row>
    <row r="522" spans="1:3" x14ac:dyDescent="0.3">
      <c r="A522" s="72"/>
      <c r="B522" s="72"/>
      <c r="C522" s="72"/>
    </row>
    <row r="523" spans="1:3" x14ac:dyDescent="0.3">
      <c r="A523" s="72"/>
      <c r="B523" s="72"/>
      <c r="C523" s="72"/>
    </row>
    <row r="524" spans="1:3" x14ac:dyDescent="0.3">
      <c r="A524" s="72"/>
      <c r="B524" s="72"/>
      <c r="C524" s="72"/>
    </row>
    <row r="525" spans="1:3" x14ac:dyDescent="0.3">
      <c r="A525" s="72"/>
      <c r="B525" s="72"/>
      <c r="C525" s="72"/>
    </row>
    <row r="526" spans="1:3" x14ac:dyDescent="0.3">
      <c r="A526" s="72"/>
      <c r="B526" s="72"/>
      <c r="C526" s="72"/>
    </row>
    <row r="527" spans="1:3" x14ac:dyDescent="0.3">
      <c r="A527" s="72"/>
      <c r="B527" s="72"/>
      <c r="C527" s="72"/>
    </row>
    <row r="528" spans="1:3" x14ac:dyDescent="0.3">
      <c r="A528" s="72"/>
      <c r="B528" s="72"/>
      <c r="C528" s="72"/>
    </row>
    <row r="529" spans="1:3" x14ac:dyDescent="0.3">
      <c r="A529" s="72"/>
      <c r="B529" s="72"/>
      <c r="C529" s="72"/>
    </row>
    <row r="530" spans="1:3" x14ac:dyDescent="0.3">
      <c r="A530" s="72"/>
      <c r="B530" s="72"/>
      <c r="C530" s="72"/>
    </row>
    <row r="531" spans="1:3" x14ac:dyDescent="0.3">
      <c r="A531" s="72"/>
      <c r="B531" s="72"/>
      <c r="C531" s="72"/>
    </row>
    <row r="532" spans="1:3" x14ac:dyDescent="0.3">
      <c r="A532" s="72"/>
      <c r="B532" s="72"/>
      <c r="C532" s="72"/>
    </row>
    <row r="533" spans="1:3" x14ac:dyDescent="0.3">
      <c r="A533" s="72"/>
      <c r="B533" s="72"/>
      <c r="C533" s="72"/>
    </row>
    <row r="534" spans="1:3" x14ac:dyDescent="0.3">
      <c r="A534" s="72"/>
      <c r="B534" s="72"/>
      <c r="C534" s="72"/>
    </row>
    <row r="535" spans="1:3" x14ac:dyDescent="0.3">
      <c r="A535" s="72"/>
      <c r="B535" s="72"/>
      <c r="C535" s="72"/>
    </row>
    <row r="536" spans="1:3" x14ac:dyDescent="0.3">
      <c r="A536" s="72"/>
      <c r="B536" s="72"/>
      <c r="C536" s="72"/>
    </row>
    <row r="537" spans="1:3" x14ac:dyDescent="0.3">
      <c r="A537" s="72"/>
      <c r="B537" s="72"/>
      <c r="C537" s="72"/>
    </row>
    <row r="538" spans="1:3" x14ac:dyDescent="0.3">
      <c r="A538" s="72"/>
      <c r="B538" s="72"/>
      <c r="C538" s="72"/>
    </row>
    <row r="539" spans="1:3" x14ac:dyDescent="0.3">
      <c r="A539" s="72"/>
      <c r="B539" s="72"/>
      <c r="C539" s="72"/>
    </row>
    <row r="540" spans="1:3" x14ac:dyDescent="0.3">
      <c r="A540" s="72"/>
      <c r="B540" s="72"/>
      <c r="C540" s="72"/>
    </row>
    <row r="541" spans="1:3" x14ac:dyDescent="0.3">
      <c r="A541" s="72"/>
      <c r="B541" s="72"/>
      <c r="C541" s="72"/>
    </row>
    <row r="542" spans="1:3" x14ac:dyDescent="0.3">
      <c r="A542" s="72"/>
      <c r="B542" s="72"/>
      <c r="C542" s="72"/>
    </row>
    <row r="543" spans="1:3" x14ac:dyDescent="0.3">
      <c r="A543" s="72"/>
      <c r="B543" s="72"/>
      <c r="C543" s="72"/>
    </row>
    <row r="544" spans="1:3" x14ac:dyDescent="0.3">
      <c r="A544" s="72"/>
      <c r="B544" s="72"/>
      <c r="C544" s="72"/>
    </row>
    <row r="545" spans="1:3" x14ac:dyDescent="0.3">
      <c r="A545" s="72"/>
      <c r="B545" s="72"/>
      <c r="C545" s="72"/>
    </row>
    <row r="546" spans="1:3" x14ac:dyDescent="0.3">
      <c r="A546" s="72"/>
      <c r="B546" s="72"/>
      <c r="C546" s="72"/>
    </row>
    <row r="547" spans="1:3" x14ac:dyDescent="0.3">
      <c r="A547" s="72"/>
      <c r="B547" s="72"/>
      <c r="C547" s="72"/>
    </row>
    <row r="548" spans="1:3" x14ac:dyDescent="0.3">
      <c r="A548" s="72"/>
      <c r="B548" s="72"/>
      <c r="C548" s="72"/>
    </row>
    <row r="549" spans="1:3" x14ac:dyDescent="0.3">
      <c r="A549" s="72"/>
      <c r="B549" s="72"/>
      <c r="C549" s="72"/>
    </row>
    <row r="550" spans="1:3" x14ac:dyDescent="0.3">
      <c r="A550" s="72"/>
      <c r="B550" s="72"/>
      <c r="C550" s="72"/>
    </row>
    <row r="551" spans="1:3" x14ac:dyDescent="0.3">
      <c r="A551" s="72"/>
      <c r="B551" s="72"/>
      <c r="C551" s="72"/>
    </row>
    <row r="552" spans="1:3" x14ac:dyDescent="0.3">
      <c r="A552" s="72"/>
      <c r="B552" s="72"/>
      <c r="C552" s="72"/>
    </row>
    <row r="553" spans="1:3" x14ac:dyDescent="0.3">
      <c r="A553" s="72"/>
      <c r="B553" s="72"/>
      <c r="C553" s="72"/>
    </row>
    <row r="554" spans="1:3" x14ac:dyDescent="0.3">
      <c r="A554" s="72"/>
      <c r="B554" s="72"/>
      <c r="C554" s="72"/>
    </row>
    <row r="555" spans="1:3" x14ac:dyDescent="0.3">
      <c r="A555" s="72"/>
      <c r="B555" s="72"/>
      <c r="C555" s="72"/>
    </row>
    <row r="556" spans="1:3" x14ac:dyDescent="0.3">
      <c r="A556" s="72"/>
      <c r="B556" s="72"/>
      <c r="C556" s="72"/>
    </row>
    <row r="557" spans="1:3" x14ac:dyDescent="0.3">
      <c r="A557" s="72"/>
      <c r="B557" s="72"/>
      <c r="C557" s="72"/>
    </row>
    <row r="558" spans="1:3" x14ac:dyDescent="0.3">
      <c r="A558" s="72"/>
      <c r="B558" s="72"/>
      <c r="C558" s="72"/>
    </row>
    <row r="559" spans="1:3" x14ac:dyDescent="0.3">
      <c r="A559" s="72"/>
      <c r="B559" s="72"/>
      <c r="C559" s="72"/>
    </row>
    <row r="560" spans="1:3" x14ac:dyDescent="0.3">
      <c r="A560" s="72"/>
      <c r="B560" s="72"/>
      <c r="C560" s="72"/>
    </row>
    <row r="561" spans="1:3" x14ac:dyDescent="0.3">
      <c r="A561" s="72"/>
      <c r="B561" s="72"/>
      <c r="C561" s="72"/>
    </row>
    <row r="562" spans="1:3" x14ac:dyDescent="0.3">
      <c r="A562" s="72"/>
      <c r="B562" s="72"/>
      <c r="C562" s="72"/>
    </row>
    <row r="563" spans="1:3" x14ac:dyDescent="0.3">
      <c r="A563" s="72"/>
      <c r="B563" s="72"/>
      <c r="C563" s="72"/>
    </row>
    <row r="564" spans="1:3" x14ac:dyDescent="0.3">
      <c r="A564" s="72"/>
      <c r="B564" s="72"/>
      <c r="C564" s="72"/>
    </row>
    <row r="565" spans="1:3" x14ac:dyDescent="0.3">
      <c r="A565" s="72"/>
      <c r="B565" s="72"/>
      <c r="C565" s="72"/>
    </row>
    <row r="566" spans="1:3" x14ac:dyDescent="0.3">
      <c r="A566" s="72"/>
      <c r="B566" s="72"/>
      <c r="C566" s="72"/>
    </row>
    <row r="567" spans="1:3" x14ac:dyDescent="0.3">
      <c r="A567" s="72"/>
      <c r="B567" s="72"/>
      <c r="C567" s="72"/>
    </row>
    <row r="568" spans="1:3" x14ac:dyDescent="0.3">
      <c r="A568" s="72"/>
      <c r="B568" s="72"/>
      <c r="C568" s="72"/>
    </row>
    <row r="569" spans="1:3" x14ac:dyDescent="0.3">
      <c r="A569" s="72"/>
      <c r="B569" s="72"/>
      <c r="C569" s="72"/>
    </row>
    <row r="570" spans="1:3" x14ac:dyDescent="0.3">
      <c r="A570" s="72"/>
      <c r="B570" s="72"/>
      <c r="C570" s="72"/>
    </row>
    <row r="571" spans="1:3" x14ac:dyDescent="0.3">
      <c r="A571" s="72"/>
      <c r="B571" s="72"/>
      <c r="C571" s="72"/>
    </row>
    <row r="572" spans="1:3" x14ac:dyDescent="0.3">
      <c r="A572" s="72"/>
      <c r="B572" s="72"/>
      <c r="C572" s="72"/>
    </row>
    <row r="573" spans="1:3" x14ac:dyDescent="0.3">
      <c r="A573" s="72"/>
      <c r="B573" s="72"/>
      <c r="C573" s="72"/>
    </row>
    <row r="574" spans="1:3" x14ac:dyDescent="0.3">
      <c r="A574" s="72"/>
      <c r="B574" s="72"/>
      <c r="C574" s="72"/>
    </row>
    <row r="575" spans="1:3" x14ac:dyDescent="0.3">
      <c r="A575" s="72"/>
      <c r="B575" s="72"/>
      <c r="C575" s="72"/>
    </row>
    <row r="576" spans="1:3" x14ac:dyDescent="0.3">
      <c r="A576" s="72"/>
      <c r="B576" s="72"/>
      <c r="C576" s="72"/>
    </row>
    <row r="577" spans="1:3" x14ac:dyDescent="0.3">
      <c r="A577" s="72"/>
      <c r="B577" s="72"/>
      <c r="C577" s="72"/>
    </row>
    <row r="578" spans="1:3" x14ac:dyDescent="0.3">
      <c r="A578" s="72"/>
      <c r="B578" s="72"/>
      <c r="C578" s="72"/>
    </row>
    <row r="579" spans="1:3" x14ac:dyDescent="0.3">
      <c r="A579" s="72"/>
      <c r="B579" s="72"/>
      <c r="C579" s="72"/>
    </row>
    <row r="580" spans="1:3" x14ac:dyDescent="0.3">
      <c r="A580" s="72"/>
      <c r="B580" s="72"/>
      <c r="C580" s="72"/>
    </row>
    <row r="581" spans="1:3" x14ac:dyDescent="0.3">
      <c r="A581" s="72"/>
      <c r="B581" s="72"/>
      <c r="C581" s="72"/>
    </row>
    <row r="582" spans="1:3" x14ac:dyDescent="0.3">
      <c r="A582" s="72"/>
      <c r="B582" s="72"/>
      <c r="C582" s="72"/>
    </row>
    <row r="583" spans="1:3" x14ac:dyDescent="0.3">
      <c r="A583" s="72"/>
      <c r="B583" s="72"/>
      <c r="C583" s="72"/>
    </row>
    <row r="584" spans="1:3" x14ac:dyDescent="0.3">
      <c r="A584" s="72"/>
      <c r="B584" s="72"/>
      <c r="C584" s="72"/>
    </row>
    <row r="585" spans="1:3" x14ac:dyDescent="0.3">
      <c r="A585" s="72"/>
      <c r="B585" s="72"/>
      <c r="C585" s="72"/>
    </row>
    <row r="586" spans="1:3" x14ac:dyDescent="0.3">
      <c r="A586" s="72"/>
      <c r="B586" s="72"/>
      <c r="C586" s="72"/>
    </row>
    <row r="587" spans="1:3" x14ac:dyDescent="0.3">
      <c r="A587" s="72"/>
      <c r="B587" s="72"/>
      <c r="C587" s="72"/>
    </row>
    <row r="588" spans="1:3" x14ac:dyDescent="0.3">
      <c r="A588" s="72"/>
      <c r="B588" s="72"/>
      <c r="C588" s="72"/>
    </row>
    <row r="589" spans="1:3" x14ac:dyDescent="0.3">
      <c r="A589" s="72"/>
      <c r="B589" s="72"/>
      <c r="C589" s="72"/>
    </row>
    <row r="590" spans="1:3" x14ac:dyDescent="0.3">
      <c r="A590" s="72"/>
      <c r="B590" s="72"/>
      <c r="C590" s="72"/>
    </row>
    <row r="591" spans="1:3" x14ac:dyDescent="0.3">
      <c r="A591" s="72"/>
      <c r="B591" s="72"/>
      <c r="C591" s="72"/>
    </row>
    <row r="592" spans="1:3" x14ac:dyDescent="0.3">
      <c r="A592" s="72"/>
      <c r="B592" s="72"/>
      <c r="C592" s="72"/>
    </row>
    <row r="593" spans="1:3" x14ac:dyDescent="0.3">
      <c r="A593" s="72"/>
      <c r="B593" s="72"/>
      <c r="C593" s="72"/>
    </row>
    <row r="594" spans="1:3" x14ac:dyDescent="0.3">
      <c r="A594" s="72"/>
      <c r="B594" s="72"/>
      <c r="C594" s="72"/>
    </row>
    <row r="595" spans="1:3" x14ac:dyDescent="0.3">
      <c r="A595" s="72"/>
      <c r="B595" s="72"/>
      <c r="C595" s="72"/>
    </row>
    <row r="596" spans="1:3" x14ac:dyDescent="0.3">
      <c r="A596" s="72"/>
      <c r="B596" s="72"/>
      <c r="C596" s="72"/>
    </row>
    <row r="597" spans="1:3" x14ac:dyDescent="0.3">
      <c r="A597" s="72"/>
      <c r="B597" s="72"/>
      <c r="C597" s="72"/>
    </row>
    <row r="598" spans="1:3" x14ac:dyDescent="0.3">
      <c r="A598" s="72"/>
      <c r="B598" s="72"/>
      <c r="C598" s="72"/>
    </row>
    <row r="599" spans="1:3" x14ac:dyDescent="0.3">
      <c r="A599" s="72"/>
      <c r="B599" s="72"/>
      <c r="C599" s="72"/>
    </row>
    <row r="600" spans="1:3" x14ac:dyDescent="0.3">
      <c r="A600" s="72"/>
      <c r="B600" s="72"/>
      <c r="C600" s="72"/>
    </row>
    <row r="601" spans="1:3" x14ac:dyDescent="0.3">
      <c r="A601" s="72"/>
      <c r="B601" s="72"/>
      <c r="C601" s="72"/>
    </row>
    <row r="602" spans="1:3" x14ac:dyDescent="0.3">
      <c r="A602" s="72"/>
      <c r="B602" s="72"/>
      <c r="C602" s="72"/>
    </row>
    <row r="603" spans="1:3" x14ac:dyDescent="0.3">
      <c r="A603" s="72"/>
      <c r="B603" s="72"/>
      <c r="C603" s="72"/>
    </row>
    <row r="604" spans="1:3" x14ac:dyDescent="0.3">
      <c r="A604" s="72"/>
      <c r="B604" s="72"/>
      <c r="C604" s="72"/>
    </row>
    <row r="605" spans="1:3" x14ac:dyDescent="0.3">
      <c r="A605" s="72"/>
      <c r="B605" s="72"/>
      <c r="C605" s="72"/>
    </row>
    <row r="606" spans="1:3" x14ac:dyDescent="0.3">
      <c r="A606" s="72"/>
      <c r="B606" s="72"/>
      <c r="C606" s="72"/>
    </row>
    <row r="607" spans="1:3" x14ac:dyDescent="0.3">
      <c r="A607" s="72"/>
      <c r="B607" s="72"/>
      <c r="C607" s="72"/>
    </row>
    <row r="608" spans="1:3" x14ac:dyDescent="0.3">
      <c r="A608" s="72"/>
      <c r="B608" s="72"/>
      <c r="C608" s="72"/>
    </row>
    <row r="609" spans="1:3" x14ac:dyDescent="0.3">
      <c r="A609" s="72"/>
      <c r="B609" s="72"/>
      <c r="C609" s="72"/>
    </row>
    <row r="610" spans="1:3" x14ac:dyDescent="0.3">
      <c r="A610" s="72"/>
      <c r="B610" s="72"/>
      <c r="C610" s="72"/>
    </row>
    <row r="611" spans="1:3" x14ac:dyDescent="0.3">
      <c r="A611" s="72"/>
      <c r="B611" s="72"/>
      <c r="C611" s="72"/>
    </row>
    <row r="612" spans="1:3" x14ac:dyDescent="0.3">
      <c r="A612" s="72"/>
      <c r="B612" s="72"/>
      <c r="C612" s="72"/>
    </row>
    <row r="613" spans="1:3" x14ac:dyDescent="0.3">
      <c r="A613" s="72"/>
      <c r="B613" s="72"/>
      <c r="C613" s="72"/>
    </row>
    <row r="614" spans="1:3" x14ac:dyDescent="0.3">
      <c r="A614" s="72"/>
      <c r="B614" s="72"/>
      <c r="C614" s="72"/>
    </row>
    <row r="615" spans="1:3" x14ac:dyDescent="0.3">
      <c r="A615" s="72"/>
      <c r="B615" s="72"/>
      <c r="C615" s="72"/>
    </row>
    <row r="616" spans="1:3" x14ac:dyDescent="0.3">
      <c r="A616" s="72"/>
      <c r="B616" s="72"/>
      <c r="C616" s="72"/>
    </row>
    <row r="617" spans="1:3" x14ac:dyDescent="0.3">
      <c r="A617" s="72"/>
      <c r="B617" s="72"/>
      <c r="C617" s="72"/>
    </row>
    <row r="618" spans="1:3" x14ac:dyDescent="0.3">
      <c r="A618" s="72"/>
      <c r="B618" s="72"/>
      <c r="C618" s="72"/>
    </row>
    <row r="619" spans="1:3" x14ac:dyDescent="0.3">
      <c r="A619" s="72"/>
      <c r="B619" s="72"/>
      <c r="C619" s="72"/>
    </row>
    <row r="620" spans="1:3" x14ac:dyDescent="0.3">
      <c r="A620" s="72"/>
      <c r="B620" s="72"/>
      <c r="C620" s="72"/>
    </row>
    <row r="621" spans="1:3" x14ac:dyDescent="0.3">
      <c r="A621" s="72"/>
      <c r="B621" s="72"/>
      <c r="C621" s="72"/>
    </row>
    <row r="622" spans="1:3" x14ac:dyDescent="0.3">
      <c r="A622" s="72"/>
      <c r="B622" s="72"/>
      <c r="C622" s="72"/>
    </row>
    <row r="623" spans="1:3" x14ac:dyDescent="0.3">
      <c r="A623" s="72"/>
      <c r="B623" s="72"/>
      <c r="C623" s="72"/>
    </row>
    <row r="624" spans="1:3" x14ac:dyDescent="0.3">
      <c r="A624" s="72"/>
      <c r="B624" s="72"/>
      <c r="C624" s="72"/>
    </row>
    <row r="625" spans="1:3" x14ac:dyDescent="0.3">
      <c r="A625" s="72"/>
      <c r="B625" s="72"/>
      <c r="C625" s="72"/>
    </row>
    <row r="626" spans="1:3" x14ac:dyDescent="0.3">
      <c r="A626" s="72"/>
      <c r="B626" s="72"/>
      <c r="C626" s="72"/>
    </row>
    <row r="627" spans="1:3" x14ac:dyDescent="0.3">
      <c r="A627" s="72"/>
      <c r="B627" s="72"/>
      <c r="C627" s="72"/>
    </row>
    <row r="628" spans="1:3" x14ac:dyDescent="0.3">
      <c r="A628" s="72"/>
      <c r="B628" s="72"/>
      <c r="C628" s="72"/>
    </row>
    <row r="629" spans="1:3" x14ac:dyDescent="0.3">
      <c r="A629" s="72"/>
      <c r="B629" s="72"/>
      <c r="C629" s="72"/>
    </row>
    <row r="630" spans="1:3" x14ac:dyDescent="0.3">
      <c r="A630" s="72"/>
      <c r="B630" s="72"/>
      <c r="C630" s="72"/>
    </row>
    <row r="631" spans="1:3" x14ac:dyDescent="0.3">
      <c r="A631" s="72"/>
      <c r="B631" s="72"/>
      <c r="C631" s="72"/>
    </row>
    <row r="632" spans="1:3" x14ac:dyDescent="0.3">
      <c r="A632" s="72"/>
      <c r="B632" s="72"/>
      <c r="C632" s="72"/>
    </row>
    <row r="633" spans="1:3" x14ac:dyDescent="0.3">
      <c r="A633" s="72"/>
      <c r="B633" s="72"/>
      <c r="C633" s="72"/>
    </row>
    <row r="634" spans="1:3" x14ac:dyDescent="0.3">
      <c r="A634" s="72"/>
      <c r="B634" s="72"/>
      <c r="C634" s="72"/>
    </row>
    <row r="635" spans="1:3" x14ac:dyDescent="0.3">
      <c r="A635" s="72"/>
      <c r="B635" s="72"/>
      <c r="C635" s="72"/>
    </row>
    <row r="636" spans="1:3" x14ac:dyDescent="0.3">
      <c r="A636" s="72"/>
      <c r="B636" s="72"/>
      <c r="C636" s="72"/>
    </row>
    <row r="637" spans="1:3" x14ac:dyDescent="0.3">
      <c r="A637" s="72"/>
      <c r="B637" s="72"/>
      <c r="C637" s="72"/>
    </row>
    <row r="638" spans="1:3" x14ac:dyDescent="0.3">
      <c r="A638" s="72"/>
      <c r="B638" s="72"/>
      <c r="C638" s="72"/>
    </row>
    <row r="639" spans="1:3" x14ac:dyDescent="0.3">
      <c r="A639" s="72"/>
      <c r="B639" s="72"/>
      <c r="C639" s="72"/>
    </row>
    <row r="640" spans="1:3" x14ac:dyDescent="0.3">
      <c r="A640" s="72"/>
      <c r="B640" s="72"/>
      <c r="C640" s="72"/>
    </row>
    <row r="641" spans="1:3" x14ac:dyDescent="0.3">
      <c r="A641" s="72"/>
      <c r="B641" s="72"/>
      <c r="C641" s="72"/>
    </row>
    <row r="642" spans="1:3" x14ac:dyDescent="0.3">
      <c r="A642" s="72"/>
      <c r="B642" s="72"/>
      <c r="C642" s="72"/>
    </row>
    <row r="643" spans="1:3" x14ac:dyDescent="0.3">
      <c r="A643" s="72"/>
      <c r="B643" s="72"/>
      <c r="C643" s="72"/>
    </row>
    <row r="644" spans="1:3" x14ac:dyDescent="0.3">
      <c r="A644" s="72"/>
      <c r="B644" s="72"/>
      <c r="C644" s="72"/>
    </row>
    <row r="645" spans="1:3" x14ac:dyDescent="0.3">
      <c r="A645" s="72"/>
      <c r="B645" s="72"/>
      <c r="C645" s="72"/>
    </row>
    <row r="646" spans="1:3" x14ac:dyDescent="0.3">
      <c r="A646" s="72"/>
      <c r="B646" s="72"/>
      <c r="C646" s="72"/>
    </row>
    <row r="647" spans="1:3" x14ac:dyDescent="0.3">
      <c r="A647" s="72"/>
      <c r="B647" s="72"/>
      <c r="C647" s="72"/>
    </row>
    <row r="648" spans="1:3" x14ac:dyDescent="0.3">
      <c r="A648" s="72"/>
      <c r="B648" s="72"/>
      <c r="C648" s="72"/>
    </row>
    <row r="649" spans="1:3" x14ac:dyDescent="0.3">
      <c r="A649" s="72"/>
      <c r="B649" s="72"/>
      <c r="C649" s="72"/>
    </row>
    <row r="650" spans="1:3" x14ac:dyDescent="0.3">
      <c r="A650" s="72"/>
      <c r="B650" s="72"/>
      <c r="C650" s="72"/>
    </row>
    <row r="651" spans="1:3" x14ac:dyDescent="0.3">
      <c r="A651" s="72"/>
      <c r="B651" s="72"/>
      <c r="C651" s="72"/>
    </row>
    <row r="652" spans="1:3" x14ac:dyDescent="0.3">
      <c r="A652" s="72"/>
      <c r="B652" s="72"/>
      <c r="C652" s="72"/>
    </row>
    <row r="653" spans="1:3" x14ac:dyDescent="0.3">
      <c r="A653" s="72"/>
      <c r="B653" s="72"/>
      <c r="C653" s="72"/>
    </row>
    <row r="654" spans="1:3" x14ac:dyDescent="0.3">
      <c r="A654" s="72"/>
      <c r="B654" s="72"/>
      <c r="C654" s="72"/>
    </row>
    <row r="655" spans="1:3" x14ac:dyDescent="0.3">
      <c r="A655" s="72"/>
      <c r="B655" s="72"/>
      <c r="C655" s="72"/>
    </row>
    <row r="656" spans="1:3" x14ac:dyDescent="0.3">
      <c r="A656" s="72"/>
      <c r="B656" s="72"/>
      <c r="C656" s="72"/>
    </row>
    <row r="657" spans="1:3" x14ac:dyDescent="0.3">
      <c r="A657" s="72"/>
      <c r="B657" s="72"/>
      <c r="C657" s="72"/>
    </row>
    <row r="658" spans="1:3" x14ac:dyDescent="0.3">
      <c r="A658" s="72"/>
      <c r="B658" s="72"/>
      <c r="C658" s="72"/>
    </row>
    <row r="659" spans="1:3" x14ac:dyDescent="0.3">
      <c r="A659" s="72"/>
      <c r="B659" s="72"/>
      <c r="C659" s="72"/>
    </row>
    <row r="660" spans="1:3" x14ac:dyDescent="0.3">
      <c r="A660" s="72"/>
      <c r="B660" s="72"/>
      <c r="C660" s="72"/>
    </row>
    <row r="661" spans="1:3" x14ac:dyDescent="0.3">
      <c r="A661" s="72"/>
      <c r="B661" s="72"/>
      <c r="C661" s="72"/>
    </row>
    <row r="662" spans="1:3" x14ac:dyDescent="0.3">
      <c r="A662" s="72"/>
      <c r="B662" s="72"/>
      <c r="C662" s="72"/>
    </row>
    <row r="663" spans="1:3" x14ac:dyDescent="0.3">
      <c r="A663" s="72"/>
      <c r="B663" s="72"/>
      <c r="C663" s="72"/>
    </row>
    <row r="664" spans="1:3" x14ac:dyDescent="0.3">
      <c r="A664" s="72"/>
      <c r="B664" s="72"/>
      <c r="C664" s="72"/>
    </row>
    <row r="665" spans="1:3" x14ac:dyDescent="0.3">
      <c r="A665" s="72"/>
      <c r="B665" s="72"/>
      <c r="C665" s="72"/>
    </row>
    <row r="666" spans="1:3" x14ac:dyDescent="0.3">
      <c r="A666" s="72"/>
      <c r="B666" s="72"/>
      <c r="C666" s="72"/>
    </row>
    <row r="667" spans="1:3" x14ac:dyDescent="0.3">
      <c r="A667" s="72"/>
      <c r="B667" s="72"/>
      <c r="C667" s="72"/>
    </row>
    <row r="668" spans="1:3" x14ac:dyDescent="0.3">
      <c r="A668" s="72"/>
      <c r="B668" s="72"/>
      <c r="C668" s="72"/>
    </row>
    <row r="669" spans="1:3" x14ac:dyDescent="0.3">
      <c r="A669" s="72"/>
      <c r="B669" s="72"/>
      <c r="C669" s="72"/>
    </row>
    <row r="670" spans="1:3" x14ac:dyDescent="0.3">
      <c r="A670" s="72"/>
      <c r="B670" s="72"/>
      <c r="C670" s="72"/>
    </row>
    <row r="671" spans="1:3" x14ac:dyDescent="0.3">
      <c r="A671" s="72"/>
      <c r="B671" s="72"/>
      <c r="C671" s="72"/>
    </row>
    <row r="672" spans="1:3" x14ac:dyDescent="0.3">
      <c r="A672" s="72"/>
      <c r="B672" s="72"/>
      <c r="C672" s="72"/>
    </row>
    <row r="673" spans="1:3" x14ac:dyDescent="0.3">
      <c r="A673" s="72"/>
      <c r="B673" s="72"/>
      <c r="C673" s="72"/>
    </row>
    <row r="674" spans="1:3" x14ac:dyDescent="0.3">
      <c r="A674" s="72"/>
      <c r="B674" s="72"/>
      <c r="C674" s="72"/>
    </row>
    <row r="675" spans="1:3" x14ac:dyDescent="0.3">
      <c r="A675" s="72"/>
      <c r="B675" s="72"/>
      <c r="C675" s="72"/>
    </row>
    <row r="676" spans="1:3" x14ac:dyDescent="0.3">
      <c r="A676" s="72"/>
      <c r="B676" s="72"/>
      <c r="C676" s="72"/>
    </row>
    <row r="677" spans="1:3" x14ac:dyDescent="0.3">
      <c r="A677" s="72"/>
      <c r="B677" s="72"/>
      <c r="C677" s="72"/>
    </row>
    <row r="678" spans="1:3" x14ac:dyDescent="0.3">
      <c r="A678" s="72"/>
      <c r="B678" s="72"/>
      <c r="C678" s="72"/>
    </row>
    <row r="679" spans="1:3" x14ac:dyDescent="0.3">
      <c r="A679" s="72"/>
      <c r="B679" s="72"/>
      <c r="C679" s="72"/>
    </row>
    <row r="680" spans="1:3" x14ac:dyDescent="0.3">
      <c r="A680" s="72"/>
      <c r="B680" s="72"/>
      <c r="C680" s="72"/>
    </row>
    <row r="681" spans="1:3" x14ac:dyDescent="0.3">
      <c r="A681" s="72"/>
      <c r="B681" s="72"/>
      <c r="C681" s="72"/>
    </row>
    <row r="682" spans="1:3" x14ac:dyDescent="0.3">
      <c r="A682" s="72"/>
      <c r="B682" s="72"/>
      <c r="C682" s="72"/>
    </row>
    <row r="683" spans="1:3" x14ac:dyDescent="0.3">
      <c r="A683" s="72"/>
      <c r="B683" s="72"/>
      <c r="C683" s="72"/>
    </row>
    <row r="684" spans="1:3" x14ac:dyDescent="0.3">
      <c r="A684" s="72"/>
      <c r="B684" s="72"/>
      <c r="C684" s="72"/>
    </row>
    <row r="685" spans="1:3" x14ac:dyDescent="0.3">
      <c r="A685" s="72"/>
      <c r="B685" s="72"/>
      <c r="C685" s="72"/>
    </row>
    <row r="686" spans="1:3" x14ac:dyDescent="0.3">
      <c r="A686" s="72"/>
      <c r="B686" s="72"/>
      <c r="C686" s="72"/>
    </row>
    <row r="687" spans="1:3" x14ac:dyDescent="0.3">
      <c r="A687" s="72"/>
      <c r="B687" s="72"/>
      <c r="C687" s="72"/>
    </row>
    <row r="688" spans="1:3" x14ac:dyDescent="0.3">
      <c r="A688" s="72"/>
      <c r="B688" s="72"/>
      <c r="C688" s="72"/>
    </row>
    <row r="689" spans="1:3" x14ac:dyDescent="0.3">
      <c r="A689" s="72"/>
      <c r="B689" s="72"/>
      <c r="C689" s="72"/>
    </row>
    <row r="690" spans="1:3" x14ac:dyDescent="0.3">
      <c r="A690" s="72"/>
      <c r="B690" s="72"/>
      <c r="C690" s="72"/>
    </row>
    <row r="691" spans="1:3" x14ac:dyDescent="0.3">
      <c r="A691" s="72"/>
      <c r="B691" s="72"/>
      <c r="C691" s="72"/>
    </row>
    <row r="692" spans="1:3" x14ac:dyDescent="0.3">
      <c r="A692" s="72"/>
      <c r="B692" s="72"/>
      <c r="C692" s="72"/>
    </row>
    <row r="693" spans="1:3" x14ac:dyDescent="0.3">
      <c r="A693" s="72"/>
      <c r="B693" s="72"/>
      <c r="C693" s="72"/>
    </row>
    <row r="694" spans="1:3" x14ac:dyDescent="0.3">
      <c r="A694" s="72"/>
      <c r="B694" s="72"/>
      <c r="C694" s="72"/>
    </row>
    <row r="695" spans="1:3" x14ac:dyDescent="0.3">
      <c r="A695" s="72"/>
      <c r="B695" s="72"/>
      <c r="C695" s="72"/>
    </row>
    <row r="696" spans="1:3" x14ac:dyDescent="0.3">
      <c r="A696" s="72"/>
      <c r="B696" s="72"/>
      <c r="C696" s="72"/>
    </row>
    <row r="697" spans="1:3" x14ac:dyDescent="0.3">
      <c r="A697" s="72"/>
      <c r="B697" s="72"/>
      <c r="C697" s="72"/>
    </row>
    <row r="698" spans="1:3" x14ac:dyDescent="0.3">
      <c r="A698" s="72"/>
      <c r="B698" s="72"/>
      <c r="C698" s="72"/>
    </row>
    <row r="699" spans="1:3" x14ac:dyDescent="0.3">
      <c r="A699" s="72"/>
      <c r="B699" s="72"/>
      <c r="C699" s="72"/>
    </row>
    <row r="700" spans="1:3" x14ac:dyDescent="0.3">
      <c r="A700" s="72"/>
      <c r="B700" s="72"/>
      <c r="C700" s="72"/>
    </row>
    <row r="701" spans="1:3" x14ac:dyDescent="0.3">
      <c r="A701" s="72"/>
      <c r="B701" s="72"/>
      <c r="C701" s="72"/>
    </row>
    <row r="702" spans="1:3" x14ac:dyDescent="0.3">
      <c r="A702" s="72"/>
      <c r="B702" s="72"/>
      <c r="C702" s="72"/>
    </row>
    <row r="703" spans="1:3" x14ac:dyDescent="0.3">
      <c r="A703" s="72"/>
      <c r="B703" s="72"/>
      <c r="C703" s="72"/>
    </row>
    <row r="704" spans="1:3" x14ac:dyDescent="0.3">
      <c r="A704" s="72"/>
      <c r="B704" s="72"/>
      <c r="C704" s="72"/>
    </row>
    <row r="705" spans="1:3" x14ac:dyDescent="0.3">
      <c r="A705" s="72"/>
      <c r="B705" s="72"/>
      <c r="C705" s="72"/>
    </row>
    <row r="706" spans="1:3" x14ac:dyDescent="0.3">
      <c r="A706" s="72"/>
      <c r="B706" s="72"/>
      <c r="C706" s="72"/>
    </row>
    <row r="707" spans="1:3" x14ac:dyDescent="0.3">
      <c r="A707" s="72"/>
      <c r="B707" s="72"/>
      <c r="C707" s="72"/>
    </row>
    <row r="708" spans="1:3" x14ac:dyDescent="0.3">
      <c r="A708" s="72"/>
      <c r="B708" s="72"/>
      <c r="C708" s="72"/>
    </row>
    <row r="709" spans="1:3" x14ac:dyDescent="0.3">
      <c r="A709" s="72"/>
      <c r="B709" s="72"/>
      <c r="C709" s="72"/>
    </row>
    <row r="710" spans="1:3" x14ac:dyDescent="0.3">
      <c r="A710" s="72"/>
      <c r="B710" s="72"/>
      <c r="C710" s="72"/>
    </row>
    <row r="711" spans="1:3" x14ac:dyDescent="0.3">
      <c r="A711" s="72"/>
      <c r="B711" s="72"/>
      <c r="C711" s="72"/>
    </row>
    <row r="712" spans="1:3" x14ac:dyDescent="0.3">
      <c r="A712" s="72"/>
      <c r="B712" s="72"/>
      <c r="C712" s="72"/>
    </row>
    <row r="713" spans="1:3" x14ac:dyDescent="0.3">
      <c r="A713" s="72"/>
      <c r="B713" s="72"/>
      <c r="C713" s="72"/>
    </row>
    <row r="714" spans="1:3" x14ac:dyDescent="0.3">
      <c r="A714" s="72"/>
      <c r="B714" s="72"/>
      <c r="C714" s="72"/>
    </row>
    <row r="715" spans="1:3" x14ac:dyDescent="0.3">
      <c r="A715" s="72"/>
      <c r="B715" s="72"/>
      <c r="C715" s="72"/>
    </row>
    <row r="716" spans="1:3" x14ac:dyDescent="0.3">
      <c r="A716" s="72"/>
      <c r="B716" s="72"/>
      <c r="C716" s="72"/>
    </row>
    <row r="717" spans="1:3" x14ac:dyDescent="0.3">
      <c r="A717" s="72"/>
      <c r="B717" s="72"/>
      <c r="C717" s="72"/>
    </row>
    <row r="718" spans="1:3" x14ac:dyDescent="0.3">
      <c r="A718" s="72"/>
      <c r="B718" s="72"/>
      <c r="C718" s="72"/>
    </row>
    <row r="719" spans="1:3" x14ac:dyDescent="0.3">
      <c r="A719" s="72"/>
      <c r="B719" s="72"/>
      <c r="C719" s="72"/>
    </row>
    <row r="720" spans="1:3" x14ac:dyDescent="0.3">
      <c r="A720" s="72"/>
      <c r="B720" s="72"/>
      <c r="C720" s="72"/>
    </row>
    <row r="721" spans="1:3" x14ac:dyDescent="0.3">
      <c r="A721" s="72"/>
      <c r="B721" s="72"/>
      <c r="C721" s="72"/>
    </row>
    <row r="722" spans="1:3" x14ac:dyDescent="0.3">
      <c r="A722" s="72"/>
      <c r="B722" s="72"/>
      <c r="C722" s="72"/>
    </row>
    <row r="723" spans="1:3" x14ac:dyDescent="0.3">
      <c r="A723" s="72"/>
      <c r="B723" s="72"/>
      <c r="C723" s="72"/>
    </row>
    <row r="724" spans="1:3" x14ac:dyDescent="0.3">
      <c r="A724" s="72"/>
      <c r="B724" s="72"/>
      <c r="C724" s="72"/>
    </row>
    <row r="725" spans="1:3" x14ac:dyDescent="0.3">
      <c r="A725" s="72"/>
      <c r="B725" s="72"/>
      <c r="C725" s="72"/>
    </row>
    <row r="726" spans="1:3" x14ac:dyDescent="0.3">
      <c r="A726" s="72"/>
      <c r="B726" s="72"/>
      <c r="C726" s="72"/>
    </row>
    <row r="727" spans="1:3" x14ac:dyDescent="0.3">
      <c r="A727" s="72"/>
      <c r="B727" s="72"/>
      <c r="C727" s="72"/>
    </row>
    <row r="728" spans="1:3" x14ac:dyDescent="0.3">
      <c r="A728" s="72"/>
      <c r="B728" s="72"/>
      <c r="C728" s="72"/>
    </row>
    <row r="729" spans="1:3" x14ac:dyDescent="0.3">
      <c r="A729" s="72"/>
      <c r="B729" s="72"/>
      <c r="C729" s="72"/>
    </row>
    <row r="730" spans="1:3" x14ac:dyDescent="0.3">
      <c r="A730" s="72"/>
      <c r="B730" s="72"/>
      <c r="C730" s="72"/>
    </row>
    <row r="731" spans="1:3" x14ac:dyDescent="0.3">
      <c r="A731" s="72"/>
      <c r="B731" s="72"/>
      <c r="C731" s="72"/>
    </row>
    <row r="732" spans="1:3" x14ac:dyDescent="0.3">
      <c r="A732" s="72"/>
      <c r="B732" s="72"/>
      <c r="C732" s="72"/>
    </row>
    <row r="733" spans="1:3" x14ac:dyDescent="0.3">
      <c r="A733" s="72"/>
      <c r="B733" s="72"/>
      <c r="C733" s="72"/>
    </row>
    <row r="734" spans="1:3" x14ac:dyDescent="0.3">
      <c r="A734" s="72"/>
      <c r="B734" s="72"/>
      <c r="C734" s="72"/>
    </row>
    <row r="735" spans="1:3" x14ac:dyDescent="0.3">
      <c r="A735" s="72"/>
      <c r="B735" s="72"/>
      <c r="C735" s="72"/>
    </row>
    <row r="736" spans="1:3" x14ac:dyDescent="0.3">
      <c r="A736" s="72"/>
      <c r="B736" s="72"/>
      <c r="C736" s="72"/>
    </row>
    <row r="737" spans="1:3" x14ac:dyDescent="0.3">
      <c r="A737" s="72"/>
      <c r="B737" s="72"/>
      <c r="C737" s="72"/>
    </row>
    <row r="738" spans="1:3" x14ac:dyDescent="0.3">
      <c r="A738" s="72"/>
      <c r="B738" s="72"/>
      <c r="C738" s="72"/>
    </row>
    <row r="739" spans="1:3" x14ac:dyDescent="0.3">
      <c r="A739" s="72"/>
      <c r="B739" s="72"/>
      <c r="C739" s="72"/>
    </row>
    <row r="740" spans="1:3" x14ac:dyDescent="0.3">
      <c r="A740" s="72"/>
      <c r="B740" s="72"/>
      <c r="C740" s="72"/>
    </row>
    <row r="741" spans="1:3" x14ac:dyDescent="0.3">
      <c r="A741" s="72"/>
      <c r="B741" s="72"/>
      <c r="C741" s="72"/>
    </row>
    <row r="742" spans="1:3" x14ac:dyDescent="0.3">
      <c r="A742" s="72"/>
      <c r="B742" s="72"/>
      <c r="C742" s="72"/>
    </row>
    <row r="743" spans="1:3" x14ac:dyDescent="0.3">
      <c r="A743" s="72"/>
      <c r="B743" s="72"/>
      <c r="C743" s="72"/>
    </row>
    <row r="744" spans="1:3" x14ac:dyDescent="0.3">
      <c r="A744" s="72"/>
      <c r="B744" s="72"/>
      <c r="C744" s="72"/>
    </row>
    <row r="745" spans="1:3" x14ac:dyDescent="0.3">
      <c r="A745" s="72"/>
      <c r="B745" s="72"/>
      <c r="C745" s="72"/>
    </row>
    <row r="746" spans="1:3" x14ac:dyDescent="0.3">
      <c r="A746" s="72"/>
      <c r="B746" s="72"/>
      <c r="C746" s="72"/>
    </row>
    <row r="747" spans="1:3" x14ac:dyDescent="0.3">
      <c r="A747" s="72"/>
      <c r="B747" s="72"/>
      <c r="C747" s="72"/>
    </row>
    <row r="748" spans="1:3" x14ac:dyDescent="0.3">
      <c r="A748" s="72"/>
      <c r="B748" s="72"/>
      <c r="C748" s="72"/>
    </row>
    <row r="749" spans="1:3" x14ac:dyDescent="0.3">
      <c r="A749" s="72"/>
      <c r="B749" s="72"/>
      <c r="C749" s="72"/>
    </row>
    <row r="750" spans="1:3" x14ac:dyDescent="0.3">
      <c r="A750" s="72"/>
      <c r="B750" s="72"/>
      <c r="C750" s="72"/>
    </row>
    <row r="751" spans="1:3" x14ac:dyDescent="0.3">
      <c r="A751" s="72"/>
      <c r="B751" s="72"/>
      <c r="C751" s="72"/>
    </row>
    <row r="752" spans="1:3" x14ac:dyDescent="0.3">
      <c r="A752" s="72"/>
      <c r="B752" s="72"/>
      <c r="C752" s="72"/>
    </row>
    <row r="753" spans="1:3" x14ac:dyDescent="0.3">
      <c r="A753" s="72"/>
      <c r="B753" s="72"/>
      <c r="C753" s="72"/>
    </row>
    <row r="754" spans="1:3" x14ac:dyDescent="0.3">
      <c r="A754" s="72"/>
      <c r="B754" s="72"/>
      <c r="C754" s="72"/>
    </row>
    <row r="755" spans="1:3" x14ac:dyDescent="0.3">
      <c r="A755" s="72"/>
      <c r="B755" s="72"/>
      <c r="C755" s="72"/>
    </row>
    <row r="756" spans="1:3" x14ac:dyDescent="0.3">
      <c r="A756" s="72"/>
      <c r="B756" s="72"/>
      <c r="C756" s="72"/>
    </row>
    <row r="757" spans="1:3" x14ac:dyDescent="0.3">
      <c r="A757" s="72"/>
      <c r="B757" s="72"/>
      <c r="C757" s="72"/>
    </row>
    <row r="758" spans="1:3" x14ac:dyDescent="0.3">
      <c r="A758" s="72"/>
      <c r="B758" s="72"/>
      <c r="C758" s="72"/>
    </row>
    <row r="759" spans="1:3" x14ac:dyDescent="0.3">
      <c r="A759" s="72"/>
      <c r="B759" s="72"/>
      <c r="C759" s="72"/>
    </row>
    <row r="760" spans="1:3" x14ac:dyDescent="0.3">
      <c r="A760" s="72"/>
      <c r="B760" s="72"/>
      <c r="C760" s="72"/>
    </row>
    <row r="761" spans="1:3" x14ac:dyDescent="0.3">
      <c r="A761" s="72"/>
      <c r="B761" s="72"/>
      <c r="C761" s="72"/>
    </row>
    <row r="762" spans="1:3" x14ac:dyDescent="0.3">
      <c r="A762" s="72"/>
      <c r="B762" s="72"/>
      <c r="C762" s="72"/>
    </row>
    <row r="763" spans="1:3" x14ac:dyDescent="0.3">
      <c r="A763" s="72"/>
      <c r="B763" s="72"/>
      <c r="C763" s="72"/>
    </row>
    <row r="764" spans="1:3" x14ac:dyDescent="0.3">
      <c r="A764" s="72"/>
      <c r="B764" s="72"/>
      <c r="C764" s="72"/>
    </row>
    <row r="765" spans="1:3" x14ac:dyDescent="0.3">
      <c r="A765" s="72"/>
      <c r="B765" s="72"/>
      <c r="C765" s="72"/>
    </row>
    <row r="766" spans="1:3" x14ac:dyDescent="0.3">
      <c r="A766" s="72"/>
      <c r="B766" s="72"/>
      <c r="C766" s="72"/>
    </row>
    <row r="767" spans="1:3" x14ac:dyDescent="0.3">
      <c r="A767" s="72"/>
      <c r="B767" s="72"/>
      <c r="C767" s="72"/>
    </row>
    <row r="768" spans="1:3" x14ac:dyDescent="0.3">
      <c r="A768" s="72"/>
      <c r="B768" s="72"/>
      <c r="C768" s="72"/>
    </row>
    <row r="769" spans="1:3" x14ac:dyDescent="0.3">
      <c r="A769" s="72"/>
      <c r="B769" s="72"/>
      <c r="C769" s="72"/>
    </row>
    <row r="770" spans="1:3" x14ac:dyDescent="0.3">
      <c r="A770" s="72"/>
      <c r="B770" s="72"/>
      <c r="C770" s="72"/>
    </row>
    <row r="771" spans="1:3" x14ac:dyDescent="0.3">
      <c r="A771" s="72"/>
      <c r="B771" s="72"/>
      <c r="C771" s="72"/>
    </row>
    <row r="772" spans="1:3" x14ac:dyDescent="0.3">
      <c r="A772" s="72"/>
      <c r="B772" s="72"/>
      <c r="C772" s="72"/>
    </row>
    <row r="773" spans="1:3" x14ac:dyDescent="0.3">
      <c r="A773" s="72"/>
      <c r="B773" s="72"/>
      <c r="C773" s="72"/>
    </row>
    <row r="774" spans="1:3" x14ac:dyDescent="0.3">
      <c r="A774" s="72"/>
      <c r="B774" s="72"/>
      <c r="C774" s="72"/>
    </row>
    <row r="775" spans="1:3" x14ac:dyDescent="0.3">
      <c r="A775" s="72"/>
      <c r="B775" s="72"/>
      <c r="C775" s="72"/>
    </row>
    <row r="776" spans="1:3" x14ac:dyDescent="0.3">
      <c r="A776" s="72"/>
      <c r="B776" s="72"/>
      <c r="C776" s="72"/>
    </row>
    <row r="777" spans="1:3" x14ac:dyDescent="0.3">
      <c r="A777" s="72"/>
      <c r="B777" s="72"/>
      <c r="C777" s="72"/>
    </row>
    <row r="778" spans="1:3" x14ac:dyDescent="0.3">
      <c r="A778" s="72"/>
      <c r="B778" s="72"/>
      <c r="C778" s="72"/>
    </row>
    <row r="779" spans="1:3" x14ac:dyDescent="0.3">
      <c r="A779" s="72"/>
      <c r="B779" s="72"/>
      <c r="C779" s="72"/>
    </row>
    <row r="780" spans="1:3" x14ac:dyDescent="0.3">
      <c r="A780" s="72"/>
      <c r="B780" s="72"/>
      <c r="C780" s="72"/>
    </row>
    <row r="781" spans="1:3" x14ac:dyDescent="0.3">
      <c r="A781" s="72"/>
      <c r="B781" s="72"/>
      <c r="C781" s="72"/>
    </row>
    <row r="782" spans="1:3" x14ac:dyDescent="0.3">
      <c r="A782" s="72"/>
      <c r="B782" s="72"/>
      <c r="C782" s="72"/>
    </row>
    <row r="783" spans="1:3" x14ac:dyDescent="0.3">
      <c r="A783" s="72"/>
      <c r="B783" s="72"/>
      <c r="C783" s="72"/>
    </row>
    <row r="784" spans="1:3" x14ac:dyDescent="0.3">
      <c r="A784" s="72"/>
      <c r="B784" s="72"/>
      <c r="C784" s="72"/>
    </row>
    <row r="785" spans="1:3" x14ac:dyDescent="0.3">
      <c r="A785" s="72"/>
      <c r="B785" s="72"/>
      <c r="C785" s="72"/>
    </row>
    <row r="786" spans="1:3" x14ac:dyDescent="0.3">
      <c r="A786" s="72"/>
      <c r="B786" s="72"/>
      <c r="C786" s="72"/>
    </row>
    <row r="787" spans="1:3" x14ac:dyDescent="0.3">
      <c r="A787" s="72"/>
      <c r="B787" s="72"/>
      <c r="C787" s="72"/>
    </row>
    <row r="788" spans="1:3" x14ac:dyDescent="0.3">
      <c r="A788" s="72"/>
      <c r="B788" s="72"/>
      <c r="C788" s="72"/>
    </row>
    <row r="789" spans="1:3" x14ac:dyDescent="0.3">
      <c r="A789" s="72"/>
      <c r="B789" s="72"/>
      <c r="C789" s="72"/>
    </row>
    <row r="790" spans="1:3" x14ac:dyDescent="0.3">
      <c r="A790" s="72"/>
      <c r="B790" s="72"/>
      <c r="C790" s="72"/>
    </row>
    <row r="791" spans="1:3" x14ac:dyDescent="0.3">
      <c r="A791" s="72"/>
      <c r="B791" s="72"/>
      <c r="C791" s="72"/>
    </row>
    <row r="792" spans="1:3" x14ac:dyDescent="0.3">
      <c r="A792" s="72"/>
      <c r="B792" s="72"/>
      <c r="C792" s="72"/>
    </row>
    <row r="793" spans="1:3" x14ac:dyDescent="0.3">
      <c r="A793" s="72"/>
      <c r="B793" s="72"/>
      <c r="C793" s="72"/>
    </row>
    <row r="794" spans="1:3" x14ac:dyDescent="0.3">
      <c r="A794" s="72"/>
      <c r="B794" s="72"/>
      <c r="C794" s="72"/>
    </row>
    <row r="795" spans="1:3" x14ac:dyDescent="0.3">
      <c r="A795" s="72"/>
      <c r="B795" s="72"/>
      <c r="C795" s="72"/>
    </row>
    <row r="796" spans="1:3" x14ac:dyDescent="0.3">
      <c r="A796" s="72"/>
      <c r="B796" s="72"/>
      <c r="C796" s="72"/>
    </row>
    <row r="797" spans="1:3" x14ac:dyDescent="0.3">
      <c r="A797" s="72"/>
      <c r="B797" s="72"/>
      <c r="C797" s="72"/>
    </row>
    <row r="798" spans="1:3" x14ac:dyDescent="0.3">
      <c r="A798" s="72"/>
      <c r="B798" s="72"/>
      <c r="C798" s="72"/>
    </row>
    <row r="799" spans="1:3" x14ac:dyDescent="0.3">
      <c r="A799" s="72"/>
      <c r="B799" s="72"/>
      <c r="C799" s="72"/>
    </row>
    <row r="800" spans="1:3" x14ac:dyDescent="0.3">
      <c r="A800" s="72"/>
      <c r="B800" s="72"/>
      <c r="C800" s="72"/>
    </row>
    <row r="801" spans="1:3" x14ac:dyDescent="0.3">
      <c r="A801" s="72"/>
      <c r="B801" s="72"/>
      <c r="C801" s="72"/>
    </row>
    <row r="802" spans="1:3" x14ac:dyDescent="0.3">
      <c r="A802" s="72"/>
      <c r="B802" s="72"/>
      <c r="C802" s="72"/>
    </row>
    <row r="803" spans="1:3" x14ac:dyDescent="0.3">
      <c r="A803" s="72"/>
      <c r="B803" s="72"/>
      <c r="C803" s="72"/>
    </row>
    <row r="804" spans="1:3" x14ac:dyDescent="0.3">
      <c r="A804" s="72"/>
      <c r="B804" s="72"/>
      <c r="C804" s="72"/>
    </row>
    <row r="805" spans="1:3" x14ac:dyDescent="0.3">
      <c r="A805" s="72"/>
      <c r="B805" s="72"/>
      <c r="C805" s="72"/>
    </row>
    <row r="806" spans="1:3" x14ac:dyDescent="0.3">
      <c r="A806" s="72"/>
      <c r="B806" s="72"/>
      <c r="C806" s="72"/>
    </row>
    <row r="807" spans="1:3" x14ac:dyDescent="0.3">
      <c r="A807" s="72"/>
      <c r="B807" s="72"/>
      <c r="C807" s="72"/>
    </row>
    <row r="808" spans="1:3" x14ac:dyDescent="0.3">
      <c r="A808" s="72"/>
      <c r="B808" s="72"/>
      <c r="C808" s="72"/>
    </row>
    <row r="809" spans="1:3" x14ac:dyDescent="0.3">
      <c r="A809" s="72"/>
      <c r="B809" s="72"/>
      <c r="C809" s="72"/>
    </row>
    <row r="810" spans="1:3" x14ac:dyDescent="0.3">
      <c r="A810" s="72"/>
      <c r="B810" s="72"/>
      <c r="C810" s="72"/>
    </row>
    <row r="811" spans="1:3" x14ac:dyDescent="0.3">
      <c r="A811" s="72"/>
      <c r="B811" s="72"/>
      <c r="C811" s="72"/>
    </row>
    <row r="812" spans="1:3" x14ac:dyDescent="0.3">
      <c r="A812" s="72"/>
      <c r="B812" s="72"/>
      <c r="C812" s="72"/>
    </row>
    <row r="813" spans="1:3" x14ac:dyDescent="0.3">
      <c r="A813" s="72"/>
      <c r="B813" s="72"/>
      <c r="C813" s="72"/>
    </row>
    <row r="814" spans="1:3" x14ac:dyDescent="0.3">
      <c r="A814" s="72"/>
      <c r="B814" s="72"/>
      <c r="C814" s="72"/>
    </row>
    <row r="815" spans="1:3" x14ac:dyDescent="0.3">
      <c r="A815" s="72"/>
      <c r="B815" s="72"/>
      <c r="C815" s="72"/>
    </row>
    <row r="816" spans="1:3" x14ac:dyDescent="0.3">
      <c r="A816" s="72"/>
      <c r="B816" s="72"/>
      <c r="C816" s="72"/>
    </row>
    <row r="817" spans="1:3" x14ac:dyDescent="0.3">
      <c r="A817" s="72"/>
      <c r="B817" s="72"/>
      <c r="C817" s="72"/>
    </row>
    <row r="818" spans="1:3" x14ac:dyDescent="0.3">
      <c r="A818" s="72"/>
      <c r="B818" s="72"/>
      <c r="C818" s="72"/>
    </row>
    <row r="819" spans="1:3" x14ac:dyDescent="0.3">
      <c r="A819" s="72"/>
      <c r="B819" s="72"/>
      <c r="C819" s="72"/>
    </row>
    <row r="820" spans="1:3" x14ac:dyDescent="0.3">
      <c r="A820" s="72"/>
      <c r="B820" s="72"/>
      <c r="C820" s="72"/>
    </row>
    <row r="821" spans="1:3" x14ac:dyDescent="0.3">
      <c r="A821" s="72"/>
      <c r="B821" s="72"/>
      <c r="C821" s="72"/>
    </row>
    <row r="822" spans="1:3" x14ac:dyDescent="0.3">
      <c r="A822" s="72"/>
      <c r="B822" s="72"/>
      <c r="C822" s="72"/>
    </row>
    <row r="823" spans="1:3" x14ac:dyDescent="0.3">
      <c r="A823" s="72"/>
      <c r="B823" s="72"/>
      <c r="C823" s="72"/>
    </row>
    <row r="824" spans="1:3" x14ac:dyDescent="0.3">
      <c r="A824" s="72"/>
      <c r="B824" s="72"/>
      <c r="C824" s="72"/>
    </row>
    <row r="825" spans="1:3" x14ac:dyDescent="0.3">
      <c r="A825" s="72"/>
      <c r="B825" s="72"/>
      <c r="C825" s="72"/>
    </row>
    <row r="826" spans="1:3" x14ac:dyDescent="0.3">
      <c r="A826" s="72"/>
      <c r="B826" s="72"/>
      <c r="C826" s="72"/>
    </row>
    <row r="827" spans="1:3" x14ac:dyDescent="0.3">
      <c r="A827" s="72"/>
      <c r="B827" s="72"/>
      <c r="C827" s="72"/>
    </row>
    <row r="828" spans="1:3" x14ac:dyDescent="0.3">
      <c r="A828" s="72"/>
      <c r="B828" s="72"/>
      <c r="C828" s="72"/>
    </row>
    <row r="829" spans="1:3" x14ac:dyDescent="0.3">
      <c r="A829" s="72"/>
      <c r="B829" s="72"/>
      <c r="C829" s="72"/>
    </row>
    <row r="830" spans="1:3" x14ac:dyDescent="0.3">
      <c r="A830" s="72"/>
      <c r="B830" s="72"/>
      <c r="C830" s="72"/>
    </row>
    <row r="831" spans="1:3" x14ac:dyDescent="0.3">
      <c r="A831" s="72"/>
      <c r="B831" s="72"/>
      <c r="C831" s="72"/>
    </row>
    <row r="832" spans="1:3" x14ac:dyDescent="0.3">
      <c r="A832" s="72"/>
      <c r="B832" s="72"/>
      <c r="C832" s="72"/>
    </row>
    <row r="833" spans="1:3" x14ac:dyDescent="0.3">
      <c r="A833" s="72"/>
      <c r="B833" s="72"/>
      <c r="C833" s="72"/>
    </row>
    <row r="834" spans="1:3" x14ac:dyDescent="0.3">
      <c r="A834" s="72"/>
      <c r="B834" s="72"/>
      <c r="C834" s="72"/>
    </row>
    <row r="835" spans="1:3" x14ac:dyDescent="0.3">
      <c r="A835" s="72"/>
      <c r="B835" s="72"/>
      <c r="C835" s="72"/>
    </row>
    <row r="836" spans="1:3" x14ac:dyDescent="0.3">
      <c r="A836" s="72"/>
      <c r="B836" s="72"/>
      <c r="C836" s="72"/>
    </row>
    <row r="837" spans="1:3" x14ac:dyDescent="0.3">
      <c r="A837" s="72"/>
      <c r="B837" s="72"/>
      <c r="C837" s="72"/>
    </row>
    <row r="838" spans="1:3" x14ac:dyDescent="0.3">
      <c r="A838" s="72"/>
      <c r="B838" s="72"/>
      <c r="C838" s="72"/>
    </row>
    <row r="839" spans="1:3" x14ac:dyDescent="0.3">
      <c r="A839" s="72"/>
      <c r="B839" s="72"/>
      <c r="C839" s="72"/>
    </row>
    <row r="840" spans="1:3" x14ac:dyDescent="0.3">
      <c r="A840" s="72"/>
      <c r="B840" s="72"/>
      <c r="C840" s="72"/>
    </row>
    <row r="841" spans="1:3" x14ac:dyDescent="0.3">
      <c r="A841" s="72"/>
      <c r="B841" s="72"/>
      <c r="C841" s="72"/>
    </row>
    <row r="842" spans="1:3" x14ac:dyDescent="0.3">
      <c r="A842" s="72"/>
      <c r="B842" s="72"/>
      <c r="C842" s="72"/>
    </row>
    <row r="843" spans="1:3" x14ac:dyDescent="0.3">
      <c r="A843" s="72"/>
      <c r="B843" s="72"/>
      <c r="C843" s="72"/>
    </row>
    <row r="844" spans="1:3" x14ac:dyDescent="0.3">
      <c r="A844" s="72"/>
      <c r="B844" s="72"/>
      <c r="C844" s="72"/>
    </row>
    <row r="845" spans="1:3" x14ac:dyDescent="0.3">
      <c r="A845" s="72"/>
      <c r="B845" s="72"/>
      <c r="C845" s="72"/>
    </row>
    <row r="846" spans="1:3" x14ac:dyDescent="0.3">
      <c r="A846" s="72"/>
      <c r="B846" s="72"/>
      <c r="C846" s="72"/>
    </row>
    <row r="847" spans="1:3" x14ac:dyDescent="0.3">
      <c r="A847" s="72"/>
      <c r="B847" s="72"/>
      <c r="C847" s="72"/>
    </row>
    <row r="848" spans="1:3" x14ac:dyDescent="0.3">
      <c r="A848" s="72"/>
      <c r="B848" s="72"/>
      <c r="C848" s="72"/>
    </row>
    <row r="849" spans="1:3" x14ac:dyDescent="0.3">
      <c r="A849" s="72"/>
      <c r="B849" s="72"/>
      <c r="C849" s="72"/>
    </row>
    <row r="850" spans="1:3" x14ac:dyDescent="0.3">
      <c r="A850" s="72"/>
      <c r="B850" s="72"/>
      <c r="C850" s="72"/>
    </row>
    <row r="851" spans="1:3" x14ac:dyDescent="0.3">
      <c r="A851" s="72"/>
      <c r="B851" s="72"/>
      <c r="C851" s="72"/>
    </row>
    <row r="852" spans="1:3" x14ac:dyDescent="0.3">
      <c r="A852" s="72"/>
      <c r="B852" s="72"/>
      <c r="C852" s="72"/>
    </row>
    <row r="853" spans="1:3" x14ac:dyDescent="0.3">
      <c r="A853" s="72"/>
      <c r="B853" s="72"/>
      <c r="C853" s="72"/>
    </row>
    <row r="854" spans="1:3" x14ac:dyDescent="0.3">
      <c r="A854" s="72"/>
      <c r="B854" s="72"/>
      <c r="C854" s="72"/>
    </row>
    <row r="855" spans="1:3" x14ac:dyDescent="0.3">
      <c r="A855" s="72"/>
      <c r="B855" s="72"/>
      <c r="C855" s="72"/>
    </row>
    <row r="856" spans="1:3" x14ac:dyDescent="0.3">
      <c r="A856" s="72"/>
      <c r="B856" s="72"/>
      <c r="C856" s="72"/>
    </row>
    <row r="857" spans="1:3" x14ac:dyDescent="0.3">
      <c r="A857" s="72"/>
      <c r="B857" s="72"/>
      <c r="C857" s="72"/>
    </row>
    <row r="858" spans="1:3" x14ac:dyDescent="0.3">
      <c r="A858" s="72"/>
      <c r="B858" s="72"/>
      <c r="C858" s="72"/>
    </row>
    <row r="859" spans="1:3" x14ac:dyDescent="0.3">
      <c r="A859" s="72"/>
      <c r="B859" s="72"/>
      <c r="C859" s="72"/>
    </row>
    <row r="860" spans="1:3" x14ac:dyDescent="0.3">
      <c r="A860" s="72"/>
      <c r="B860" s="72"/>
      <c r="C860" s="72"/>
    </row>
    <row r="861" spans="1:3" x14ac:dyDescent="0.3">
      <c r="A861" s="72"/>
      <c r="B861" s="72"/>
      <c r="C861" s="72"/>
    </row>
    <row r="862" spans="1:3" x14ac:dyDescent="0.3">
      <c r="A862" s="72"/>
      <c r="B862" s="72"/>
      <c r="C862" s="72"/>
    </row>
    <row r="863" spans="1:3" x14ac:dyDescent="0.3">
      <c r="A863" s="72"/>
      <c r="B863" s="72"/>
      <c r="C863" s="72"/>
    </row>
    <row r="864" spans="1:3" x14ac:dyDescent="0.3">
      <c r="A864" s="72"/>
      <c r="B864" s="72"/>
      <c r="C864" s="72"/>
    </row>
    <row r="865" spans="1:3" x14ac:dyDescent="0.3">
      <c r="A865" s="72"/>
      <c r="B865" s="72"/>
      <c r="C865" s="72"/>
    </row>
    <row r="866" spans="1:3" x14ac:dyDescent="0.3">
      <c r="A866" s="72"/>
      <c r="B866" s="72"/>
      <c r="C866" s="72"/>
    </row>
    <row r="867" spans="1:3" x14ac:dyDescent="0.3">
      <c r="A867" s="72"/>
      <c r="B867" s="72"/>
      <c r="C867" s="72"/>
    </row>
    <row r="868" spans="1:3" x14ac:dyDescent="0.3">
      <c r="A868" s="72"/>
      <c r="B868" s="72"/>
      <c r="C868" s="72"/>
    </row>
    <row r="869" spans="1:3" x14ac:dyDescent="0.3">
      <c r="A869" s="72"/>
      <c r="B869" s="72"/>
      <c r="C869" s="72"/>
    </row>
    <row r="870" spans="1:3" x14ac:dyDescent="0.3">
      <c r="A870" s="72"/>
      <c r="B870" s="72"/>
      <c r="C870" s="72"/>
    </row>
    <row r="871" spans="1:3" x14ac:dyDescent="0.3">
      <c r="A871" s="72"/>
      <c r="B871" s="72"/>
      <c r="C871" s="72"/>
    </row>
    <row r="872" spans="1:3" x14ac:dyDescent="0.3">
      <c r="A872" s="72"/>
      <c r="B872" s="72"/>
      <c r="C872" s="72"/>
    </row>
    <row r="873" spans="1:3" x14ac:dyDescent="0.3">
      <c r="A873" s="72"/>
      <c r="B873" s="72"/>
      <c r="C873" s="72"/>
    </row>
    <row r="874" spans="1:3" x14ac:dyDescent="0.3">
      <c r="A874" s="72"/>
      <c r="B874" s="72"/>
      <c r="C874" s="72"/>
    </row>
    <row r="875" spans="1:3" x14ac:dyDescent="0.3">
      <c r="A875" s="72"/>
      <c r="B875" s="72"/>
      <c r="C875" s="72"/>
    </row>
    <row r="876" spans="1:3" x14ac:dyDescent="0.3">
      <c r="A876" s="72"/>
      <c r="B876" s="72"/>
      <c r="C876" s="72"/>
    </row>
    <row r="877" spans="1:3" x14ac:dyDescent="0.3">
      <c r="A877" s="72"/>
      <c r="B877" s="72"/>
      <c r="C877" s="72"/>
    </row>
    <row r="878" spans="1:3" x14ac:dyDescent="0.3">
      <c r="A878" s="72"/>
      <c r="B878" s="72"/>
      <c r="C878" s="72"/>
    </row>
    <row r="879" spans="1:3" x14ac:dyDescent="0.3">
      <c r="A879" s="72"/>
      <c r="B879" s="72"/>
      <c r="C879" s="72"/>
    </row>
    <row r="880" spans="1:3" x14ac:dyDescent="0.3">
      <c r="A880" s="72"/>
      <c r="B880" s="72"/>
      <c r="C880" s="72"/>
    </row>
    <row r="881" spans="1:3" x14ac:dyDescent="0.3">
      <c r="A881" s="72"/>
      <c r="B881" s="72"/>
      <c r="C881" s="72"/>
    </row>
    <row r="882" spans="1:3" x14ac:dyDescent="0.3">
      <c r="A882" s="72"/>
      <c r="B882" s="72"/>
      <c r="C882" s="72"/>
    </row>
    <row r="883" spans="1:3" x14ac:dyDescent="0.3">
      <c r="A883" s="72"/>
      <c r="B883" s="72"/>
      <c r="C883" s="72"/>
    </row>
    <row r="884" spans="1:3" x14ac:dyDescent="0.3">
      <c r="A884" s="72"/>
      <c r="B884" s="72"/>
      <c r="C884" s="72"/>
    </row>
    <row r="885" spans="1:3" x14ac:dyDescent="0.3">
      <c r="A885" s="72"/>
      <c r="B885" s="72"/>
      <c r="C885" s="72"/>
    </row>
    <row r="886" spans="1:3" x14ac:dyDescent="0.3">
      <c r="A886" s="72"/>
      <c r="B886" s="72"/>
      <c r="C886" s="72"/>
    </row>
    <row r="887" spans="1:3" x14ac:dyDescent="0.3">
      <c r="A887" s="72"/>
      <c r="B887" s="72"/>
      <c r="C887" s="72"/>
    </row>
    <row r="888" spans="1:3" x14ac:dyDescent="0.3">
      <c r="A888" s="72"/>
      <c r="B888" s="72"/>
      <c r="C888" s="72"/>
    </row>
    <row r="889" spans="1:3" x14ac:dyDescent="0.3">
      <c r="A889" s="72"/>
      <c r="B889" s="72"/>
      <c r="C889" s="72"/>
    </row>
    <row r="890" spans="1:3" x14ac:dyDescent="0.3">
      <c r="A890" s="72"/>
      <c r="B890" s="72"/>
      <c r="C890" s="72"/>
    </row>
    <row r="891" spans="1:3" x14ac:dyDescent="0.3">
      <c r="A891" s="72"/>
      <c r="B891" s="72"/>
      <c r="C891" s="72"/>
    </row>
    <row r="892" spans="1:3" x14ac:dyDescent="0.3">
      <c r="A892" s="72"/>
      <c r="B892" s="72"/>
      <c r="C892" s="72"/>
    </row>
    <row r="893" spans="1:3" x14ac:dyDescent="0.3">
      <c r="A893" s="72"/>
      <c r="B893" s="72"/>
      <c r="C893" s="72"/>
    </row>
    <row r="894" spans="1:3" x14ac:dyDescent="0.3">
      <c r="A894" s="72"/>
      <c r="B894" s="72"/>
      <c r="C894" s="72"/>
    </row>
    <row r="895" spans="1:3" x14ac:dyDescent="0.3">
      <c r="A895" s="72"/>
      <c r="B895" s="72"/>
      <c r="C895" s="72"/>
    </row>
    <row r="896" spans="1:3" x14ac:dyDescent="0.3">
      <c r="A896" s="72"/>
      <c r="B896" s="72"/>
      <c r="C896" s="72"/>
    </row>
    <row r="897" spans="1:3" x14ac:dyDescent="0.3">
      <c r="A897" s="72"/>
      <c r="B897" s="72"/>
      <c r="C897" s="72"/>
    </row>
    <row r="898" spans="1:3" x14ac:dyDescent="0.3">
      <c r="A898" s="72"/>
      <c r="B898" s="72"/>
      <c r="C898" s="72"/>
    </row>
    <row r="899" spans="1:3" x14ac:dyDescent="0.3">
      <c r="A899" s="72"/>
      <c r="B899" s="72"/>
      <c r="C899" s="72"/>
    </row>
    <row r="900" spans="1:3" x14ac:dyDescent="0.3">
      <c r="A900" s="72"/>
      <c r="B900" s="72"/>
      <c r="C900" s="72"/>
    </row>
    <row r="901" spans="1:3" x14ac:dyDescent="0.3">
      <c r="A901" s="72"/>
      <c r="B901" s="72"/>
      <c r="C901" s="72"/>
    </row>
    <row r="902" spans="1:3" x14ac:dyDescent="0.3">
      <c r="A902" s="72"/>
      <c r="B902" s="72"/>
      <c r="C902" s="72"/>
    </row>
    <row r="903" spans="1:3" x14ac:dyDescent="0.3">
      <c r="A903" s="72"/>
      <c r="B903" s="72"/>
      <c r="C903" s="72"/>
    </row>
    <row r="904" spans="1:3" x14ac:dyDescent="0.3">
      <c r="A904" s="72"/>
      <c r="B904" s="72"/>
      <c r="C904" s="72"/>
    </row>
    <row r="905" spans="1:3" x14ac:dyDescent="0.3">
      <c r="A905" s="72"/>
      <c r="B905" s="72"/>
      <c r="C905" s="72"/>
    </row>
    <row r="906" spans="1:3" x14ac:dyDescent="0.3">
      <c r="A906" s="72"/>
      <c r="B906" s="72"/>
      <c r="C906" s="72"/>
    </row>
    <row r="907" spans="1:3" x14ac:dyDescent="0.3">
      <c r="A907" s="72"/>
      <c r="B907" s="72"/>
      <c r="C907" s="72"/>
    </row>
    <row r="908" spans="1:3" x14ac:dyDescent="0.3">
      <c r="A908" s="72"/>
      <c r="B908" s="72"/>
      <c r="C908" s="72"/>
    </row>
    <row r="909" spans="1:3" x14ac:dyDescent="0.3">
      <c r="A909" s="72"/>
      <c r="B909" s="72"/>
      <c r="C909" s="72"/>
    </row>
    <row r="910" spans="1:3" x14ac:dyDescent="0.3">
      <c r="A910" s="72"/>
      <c r="B910" s="72"/>
      <c r="C910" s="72"/>
    </row>
    <row r="911" spans="1:3" x14ac:dyDescent="0.3">
      <c r="A911" s="72"/>
      <c r="B911" s="72"/>
      <c r="C911" s="72"/>
    </row>
    <row r="912" spans="1:3" x14ac:dyDescent="0.3">
      <c r="A912" s="72"/>
      <c r="B912" s="72"/>
      <c r="C912" s="72"/>
    </row>
    <row r="913" spans="1:3" x14ac:dyDescent="0.3">
      <c r="A913" s="72"/>
      <c r="B913" s="72"/>
      <c r="C913" s="72"/>
    </row>
    <row r="914" spans="1:3" x14ac:dyDescent="0.3">
      <c r="A914" s="72"/>
      <c r="B914" s="72"/>
      <c r="C914" s="72"/>
    </row>
    <row r="915" spans="1:3" x14ac:dyDescent="0.3">
      <c r="A915" s="72"/>
      <c r="B915" s="72"/>
      <c r="C915" s="72"/>
    </row>
    <row r="916" spans="1:3" x14ac:dyDescent="0.3">
      <c r="A916" s="72"/>
      <c r="B916" s="72"/>
      <c r="C916" s="72"/>
    </row>
    <row r="917" spans="1:3" x14ac:dyDescent="0.3">
      <c r="A917" s="72"/>
      <c r="B917" s="72"/>
      <c r="C917" s="72"/>
    </row>
    <row r="918" spans="1:3" x14ac:dyDescent="0.3">
      <c r="A918" s="72"/>
      <c r="B918" s="72"/>
      <c r="C918" s="72"/>
    </row>
    <row r="919" spans="1:3" x14ac:dyDescent="0.3">
      <c r="A919" s="72"/>
      <c r="B919" s="72"/>
      <c r="C919" s="72"/>
    </row>
    <row r="920" spans="1:3" x14ac:dyDescent="0.3">
      <c r="A920" s="72"/>
      <c r="B920" s="72"/>
      <c r="C920" s="72"/>
    </row>
    <row r="921" spans="1:3" x14ac:dyDescent="0.3">
      <c r="A921" s="72"/>
      <c r="B921" s="72"/>
      <c r="C921" s="72"/>
    </row>
    <row r="922" spans="1:3" x14ac:dyDescent="0.3">
      <c r="A922" s="72"/>
      <c r="B922" s="72"/>
      <c r="C922" s="72"/>
    </row>
    <row r="923" spans="1:3" x14ac:dyDescent="0.3">
      <c r="A923" s="72"/>
      <c r="B923" s="72"/>
      <c r="C923" s="72"/>
    </row>
    <row r="924" spans="1:3" x14ac:dyDescent="0.3">
      <c r="A924" s="72"/>
      <c r="B924" s="72"/>
      <c r="C924" s="72"/>
    </row>
    <row r="925" spans="1:3" x14ac:dyDescent="0.3">
      <c r="A925" s="72"/>
      <c r="B925" s="72"/>
      <c r="C925" s="72"/>
    </row>
    <row r="926" spans="1:3" x14ac:dyDescent="0.3">
      <c r="A926" s="72"/>
      <c r="B926" s="72"/>
      <c r="C926" s="72"/>
    </row>
    <row r="927" spans="1:3" x14ac:dyDescent="0.3">
      <c r="A927" s="72"/>
      <c r="B927" s="72"/>
      <c r="C927" s="72"/>
    </row>
    <row r="928" spans="1:3" x14ac:dyDescent="0.3">
      <c r="A928" s="72"/>
      <c r="B928" s="72"/>
      <c r="C928" s="72"/>
    </row>
    <row r="929" spans="1:3" x14ac:dyDescent="0.3">
      <c r="A929" s="72"/>
      <c r="B929" s="72"/>
      <c r="C929" s="72"/>
    </row>
    <row r="930" spans="1:3" x14ac:dyDescent="0.3">
      <c r="A930" s="72"/>
      <c r="B930" s="72"/>
      <c r="C930" s="72"/>
    </row>
    <row r="931" spans="1:3" x14ac:dyDescent="0.3">
      <c r="A931" s="72"/>
      <c r="B931" s="72"/>
      <c r="C931" s="72"/>
    </row>
    <row r="932" spans="1:3" x14ac:dyDescent="0.3">
      <c r="A932" s="72"/>
      <c r="B932" s="72"/>
      <c r="C932" s="72"/>
    </row>
    <row r="933" spans="1:3" x14ac:dyDescent="0.3">
      <c r="A933" s="72"/>
      <c r="B933" s="72"/>
      <c r="C933" s="72"/>
    </row>
    <row r="934" spans="1:3" x14ac:dyDescent="0.3">
      <c r="A934" s="72"/>
      <c r="B934" s="72"/>
      <c r="C934" s="72"/>
    </row>
    <row r="935" spans="1:3" x14ac:dyDescent="0.3">
      <c r="A935" s="72"/>
      <c r="B935" s="72"/>
      <c r="C935" s="72"/>
    </row>
    <row r="936" spans="1:3" x14ac:dyDescent="0.3">
      <c r="A936" s="72"/>
      <c r="B936" s="72"/>
      <c r="C936" s="72"/>
    </row>
    <row r="937" spans="1:3" x14ac:dyDescent="0.3">
      <c r="A937" s="72"/>
      <c r="B937" s="72"/>
      <c r="C937" s="72"/>
    </row>
    <row r="938" spans="1:3" x14ac:dyDescent="0.3">
      <c r="A938" s="72"/>
      <c r="B938" s="72"/>
      <c r="C938" s="72"/>
    </row>
    <row r="939" spans="1:3" x14ac:dyDescent="0.3">
      <c r="A939" s="72"/>
      <c r="B939" s="72"/>
      <c r="C939" s="72"/>
    </row>
    <row r="940" spans="1:3" x14ac:dyDescent="0.3">
      <c r="A940" s="72"/>
      <c r="B940" s="72"/>
      <c r="C940" s="72"/>
    </row>
    <row r="941" spans="1:3" x14ac:dyDescent="0.3">
      <c r="A941" s="72"/>
      <c r="B941" s="72"/>
      <c r="C941" s="72"/>
    </row>
    <row r="942" spans="1:3" x14ac:dyDescent="0.3">
      <c r="A942" s="72"/>
      <c r="B942" s="72"/>
      <c r="C942" s="72"/>
    </row>
    <row r="943" spans="1:3" x14ac:dyDescent="0.3">
      <c r="A943" s="72"/>
      <c r="B943" s="72"/>
      <c r="C943" s="72"/>
    </row>
    <row r="944" spans="1:3" x14ac:dyDescent="0.3">
      <c r="A944" s="72"/>
      <c r="B944" s="72"/>
      <c r="C944" s="72"/>
    </row>
    <row r="945" spans="1:3" x14ac:dyDescent="0.3">
      <c r="A945" s="72"/>
      <c r="B945" s="72"/>
      <c r="C945" s="72"/>
    </row>
    <row r="946" spans="1:3" x14ac:dyDescent="0.3">
      <c r="A946" s="72"/>
      <c r="B946" s="72"/>
      <c r="C946" s="72"/>
    </row>
    <row r="947" spans="1:3" x14ac:dyDescent="0.3">
      <c r="A947" s="72"/>
      <c r="B947" s="72"/>
      <c r="C947" s="72"/>
    </row>
    <row r="948" spans="1:3" x14ac:dyDescent="0.3">
      <c r="A948" s="72"/>
      <c r="B948" s="72"/>
      <c r="C948" s="72"/>
    </row>
    <row r="949" spans="1:3" x14ac:dyDescent="0.3">
      <c r="A949" s="72"/>
      <c r="B949" s="72"/>
      <c r="C949" s="72"/>
    </row>
    <row r="950" spans="1:3" x14ac:dyDescent="0.3">
      <c r="A950" s="72"/>
      <c r="B950" s="72"/>
      <c r="C950" s="72"/>
    </row>
    <row r="951" spans="1:3" x14ac:dyDescent="0.3">
      <c r="A951" s="72"/>
      <c r="B951" s="72"/>
      <c r="C951" s="72"/>
    </row>
    <row r="952" spans="1:3" x14ac:dyDescent="0.3">
      <c r="A952" s="72"/>
      <c r="B952" s="72"/>
      <c r="C952" s="72"/>
    </row>
    <row r="953" spans="1:3" x14ac:dyDescent="0.3">
      <c r="A953" s="72"/>
      <c r="B953" s="72"/>
      <c r="C953" s="72"/>
    </row>
    <row r="954" spans="1:3" x14ac:dyDescent="0.3">
      <c r="A954" s="72"/>
      <c r="B954" s="72"/>
      <c r="C954" s="72"/>
    </row>
    <row r="955" spans="1:3" x14ac:dyDescent="0.3">
      <c r="A955" s="72"/>
      <c r="B955" s="72"/>
      <c r="C955" s="72"/>
    </row>
    <row r="956" spans="1:3" x14ac:dyDescent="0.3">
      <c r="A956" s="72"/>
      <c r="B956" s="72"/>
      <c r="C956" s="72"/>
    </row>
    <row r="957" spans="1:3" x14ac:dyDescent="0.3">
      <c r="A957" s="72"/>
      <c r="B957" s="72"/>
      <c r="C957" s="72"/>
    </row>
    <row r="958" spans="1:3" x14ac:dyDescent="0.3">
      <c r="A958" s="72"/>
      <c r="B958" s="72"/>
      <c r="C958" s="72"/>
    </row>
    <row r="959" spans="1:3" x14ac:dyDescent="0.3">
      <c r="A959" s="72"/>
      <c r="B959" s="72"/>
      <c r="C959" s="72"/>
    </row>
    <row r="960" spans="1:3" x14ac:dyDescent="0.3">
      <c r="A960" s="72"/>
      <c r="B960" s="72"/>
      <c r="C960" s="72"/>
    </row>
    <row r="961" spans="1:3" x14ac:dyDescent="0.3">
      <c r="A961" s="72"/>
      <c r="B961" s="72"/>
      <c r="C961" s="72"/>
    </row>
    <row r="962" spans="1:3" x14ac:dyDescent="0.3">
      <c r="A962" s="72"/>
      <c r="B962" s="72"/>
      <c r="C962" s="72"/>
    </row>
    <row r="963" spans="1:3" x14ac:dyDescent="0.3">
      <c r="A963" s="72"/>
      <c r="B963" s="72"/>
      <c r="C963" s="72"/>
    </row>
    <row r="964" spans="1:3" x14ac:dyDescent="0.3">
      <c r="A964" s="72"/>
      <c r="B964" s="72"/>
      <c r="C964" s="72"/>
    </row>
    <row r="965" spans="1:3" x14ac:dyDescent="0.3">
      <c r="A965" s="72"/>
      <c r="B965" s="72"/>
      <c r="C965" s="72"/>
    </row>
    <row r="966" spans="1:3" x14ac:dyDescent="0.3">
      <c r="A966" s="72"/>
      <c r="B966" s="72"/>
      <c r="C966" s="72"/>
    </row>
    <row r="967" spans="1:3" x14ac:dyDescent="0.3">
      <c r="A967" s="72"/>
      <c r="B967" s="72"/>
      <c r="C967" s="72"/>
    </row>
    <row r="968" spans="1:3" x14ac:dyDescent="0.3">
      <c r="A968" s="72"/>
      <c r="B968" s="72"/>
      <c r="C968" s="72"/>
    </row>
    <row r="969" spans="1:3" x14ac:dyDescent="0.3">
      <c r="A969" s="72"/>
      <c r="B969" s="72"/>
      <c r="C969" s="72"/>
    </row>
    <row r="970" spans="1:3" x14ac:dyDescent="0.3">
      <c r="A970" s="72"/>
      <c r="B970" s="72"/>
      <c r="C970" s="72"/>
    </row>
    <row r="971" spans="1:3" x14ac:dyDescent="0.3">
      <c r="A971" s="72"/>
      <c r="B971" s="72"/>
      <c r="C971" s="72"/>
    </row>
    <row r="972" spans="1:3" x14ac:dyDescent="0.3">
      <c r="A972" s="72"/>
      <c r="B972" s="72"/>
      <c r="C972" s="72"/>
    </row>
    <row r="973" spans="1:3" x14ac:dyDescent="0.3">
      <c r="A973" s="72"/>
      <c r="B973" s="72"/>
      <c r="C973" s="72"/>
    </row>
    <row r="974" spans="1:3" x14ac:dyDescent="0.3">
      <c r="A974" s="72"/>
      <c r="B974" s="72"/>
      <c r="C974" s="72"/>
    </row>
    <row r="975" spans="1:3" x14ac:dyDescent="0.3">
      <c r="A975" s="72"/>
      <c r="B975" s="72"/>
      <c r="C975" s="72"/>
    </row>
    <row r="976" spans="1:3" x14ac:dyDescent="0.3">
      <c r="A976" s="72"/>
      <c r="B976" s="72"/>
      <c r="C976" s="72"/>
    </row>
    <row r="977" spans="1:3" x14ac:dyDescent="0.3">
      <c r="A977" s="72"/>
      <c r="B977" s="72"/>
      <c r="C977" s="72"/>
    </row>
    <row r="978" spans="1:3" x14ac:dyDescent="0.3">
      <c r="A978" s="72"/>
      <c r="B978" s="72"/>
      <c r="C978" s="72"/>
    </row>
    <row r="979" spans="1:3" x14ac:dyDescent="0.3">
      <c r="A979" s="72"/>
      <c r="B979" s="72"/>
      <c r="C979" s="72"/>
    </row>
    <row r="980" spans="1:3" x14ac:dyDescent="0.3">
      <c r="A980" s="72"/>
      <c r="B980" s="72"/>
      <c r="C980" s="72"/>
    </row>
    <row r="981" spans="1:3" x14ac:dyDescent="0.3">
      <c r="A981" s="72"/>
      <c r="B981" s="72"/>
      <c r="C981" s="72"/>
    </row>
    <row r="982" spans="1:3" x14ac:dyDescent="0.3">
      <c r="A982" s="72"/>
      <c r="B982" s="72"/>
      <c r="C982" s="72"/>
    </row>
    <row r="983" spans="1:3" x14ac:dyDescent="0.3">
      <c r="A983" s="72"/>
      <c r="B983" s="72"/>
      <c r="C983" s="72"/>
    </row>
    <row r="984" spans="1:3" x14ac:dyDescent="0.3">
      <c r="A984" s="72"/>
      <c r="B984" s="72"/>
      <c r="C984" s="72"/>
    </row>
    <row r="985" spans="1:3" x14ac:dyDescent="0.3">
      <c r="A985" s="72"/>
      <c r="B985" s="72"/>
      <c r="C985" s="72"/>
    </row>
    <row r="986" spans="1:3" x14ac:dyDescent="0.3">
      <c r="A986" s="72"/>
      <c r="B986" s="72"/>
      <c r="C986" s="72"/>
    </row>
    <row r="987" spans="1:3" x14ac:dyDescent="0.3">
      <c r="A987" s="72"/>
      <c r="B987" s="72"/>
      <c r="C987" s="72"/>
    </row>
    <row r="988" spans="1:3" x14ac:dyDescent="0.3">
      <c r="A988" s="72"/>
      <c r="B988" s="72"/>
      <c r="C988" s="72"/>
    </row>
    <row r="989" spans="1:3" x14ac:dyDescent="0.3">
      <c r="A989" s="72"/>
      <c r="B989" s="72"/>
      <c r="C989" s="72"/>
    </row>
    <row r="990" spans="1:3" x14ac:dyDescent="0.3">
      <c r="A990" s="72"/>
      <c r="B990" s="72"/>
      <c r="C990" s="72"/>
    </row>
    <row r="991" spans="1:3" x14ac:dyDescent="0.3">
      <c r="A991" s="72"/>
      <c r="B991" s="72"/>
      <c r="C991" s="72"/>
    </row>
    <row r="992" spans="1:3" x14ac:dyDescent="0.3">
      <c r="A992" s="72"/>
      <c r="B992" s="72"/>
      <c r="C992" s="72"/>
    </row>
    <row r="993" spans="1:3" x14ac:dyDescent="0.3">
      <c r="A993" s="72"/>
      <c r="B993" s="72"/>
      <c r="C993" s="72"/>
    </row>
    <row r="994" spans="1:3" x14ac:dyDescent="0.3">
      <c r="A994" s="72"/>
      <c r="B994" s="72"/>
      <c r="C994" s="72"/>
    </row>
    <row r="995" spans="1:3" x14ac:dyDescent="0.3">
      <c r="A995" s="72"/>
      <c r="B995" s="72"/>
      <c r="C995" s="72"/>
    </row>
    <row r="996" spans="1:3" x14ac:dyDescent="0.3">
      <c r="A996" s="72"/>
      <c r="B996" s="72"/>
      <c r="C996" s="72"/>
    </row>
    <row r="997" spans="1:3" x14ac:dyDescent="0.3">
      <c r="A997" s="72"/>
      <c r="B997" s="72"/>
      <c r="C997" s="72"/>
    </row>
    <row r="998" spans="1:3" x14ac:dyDescent="0.3">
      <c r="A998" s="72"/>
      <c r="B998" s="72"/>
      <c r="C998" s="72"/>
    </row>
    <row r="999" spans="1:3" x14ac:dyDescent="0.3">
      <c r="A999" s="72"/>
      <c r="B999" s="72"/>
      <c r="C999" s="72"/>
    </row>
    <row r="1000" spans="1:3" x14ac:dyDescent="0.3">
      <c r="A1000" s="72"/>
      <c r="B1000" s="72"/>
      <c r="C1000" s="72"/>
    </row>
    <row r="1001" spans="1:3" x14ac:dyDescent="0.3">
      <c r="A1001" s="72"/>
      <c r="B1001" s="72"/>
      <c r="C1001" s="72"/>
    </row>
    <row r="1002" spans="1:3" x14ac:dyDescent="0.3">
      <c r="A1002" s="72"/>
      <c r="B1002" s="72"/>
      <c r="C1002" s="72"/>
    </row>
    <row r="1003" spans="1:3" x14ac:dyDescent="0.3">
      <c r="A1003" s="72"/>
      <c r="B1003" s="72"/>
      <c r="C1003" s="72"/>
    </row>
    <row r="1004" spans="1:3" x14ac:dyDescent="0.3">
      <c r="A1004" s="72"/>
      <c r="B1004" s="72"/>
      <c r="C1004" s="72"/>
    </row>
    <row r="1005" spans="1:3" x14ac:dyDescent="0.3">
      <c r="A1005" s="72"/>
      <c r="B1005" s="72"/>
      <c r="C1005" s="72"/>
    </row>
    <row r="1006" spans="1:3" x14ac:dyDescent="0.3">
      <c r="A1006" s="72"/>
      <c r="B1006" s="72"/>
      <c r="C1006" s="72"/>
    </row>
    <row r="1007" spans="1:3" x14ac:dyDescent="0.3">
      <c r="A1007" s="72"/>
      <c r="B1007" s="72"/>
      <c r="C1007" s="72"/>
    </row>
    <row r="1008" spans="1:3" x14ac:dyDescent="0.3">
      <c r="A1008" s="72"/>
      <c r="B1008" s="72"/>
      <c r="C1008" s="72"/>
    </row>
    <row r="1009" spans="1:3" x14ac:dyDescent="0.3">
      <c r="A1009" s="72"/>
      <c r="B1009" s="72"/>
      <c r="C1009" s="72"/>
    </row>
    <row r="1010" spans="1:3" x14ac:dyDescent="0.3">
      <c r="A1010" s="72"/>
      <c r="B1010" s="72"/>
      <c r="C1010" s="72"/>
    </row>
    <row r="1011" spans="1:3" x14ac:dyDescent="0.3">
      <c r="A1011" s="72"/>
      <c r="B1011" s="72"/>
      <c r="C1011" s="72"/>
    </row>
    <row r="1012" spans="1:3" x14ac:dyDescent="0.3">
      <c r="A1012" s="72"/>
      <c r="B1012" s="72"/>
      <c r="C1012" s="72"/>
    </row>
    <row r="1013" spans="1:3" x14ac:dyDescent="0.3">
      <c r="A1013" s="72"/>
      <c r="B1013" s="72"/>
      <c r="C1013" s="72"/>
    </row>
    <row r="1014" spans="1:3" x14ac:dyDescent="0.3">
      <c r="A1014" s="72"/>
      <c r="B1014" s="72"/>
      <c r="C1014" s="72"/>
    </row>
    <row r="1015" spans="1:3" x14ac:dyDescent="0.3">
      <c r="A1015" s="72"/>
      <c r="B1015" s="72"/>
      <c r="C1015" s="72"/>
    </row>
    <row r="1016" spans="1:3" x14ac:dyDescent="0.3">
      <c r="A1016" s="72"/>
      <c r="B1016" s="72"/>
      <c r="C1016" s="72"/>
    </row>
    <row r="1017" spans="1:3" x14ac:dyDescent="0.3">
      <c r="A1017" s="72"/>
      <c r="B1017" s="72"/>
      <c r="C1017" s="72"/>
    </row>
    <row r="1018" spans="1:3" x14ac:dyDescent="0.3">
      <c r="A1018" s="72"/>
      <c r="B1018" s="72"/>
      <c r="C1018" s="72"/>
    </row>
    <row r="1019" spans="1:3" x14ac:dyDescent="0.3">
      <c r="A1019" s="72"/>
      <c r="B1019" s="72"/>
      <c r="C1019" s="72"/>
    </row>
    <row r="1020" spans="1:3" x14ac:dyDescent="0.3">
      <c r="A1020" s="72"/>
      <c r="B1020" s="72"/>
      <c r="C1020" s="72"/>
    </row>
    <row r="1021" spans="1:3" x14ac:dyDescent="0.3">
      <c r="A1021" s="72"/>
      <c r="B1021" s="72"/>
      <c r="C1021" s="72"/>
    </row>
    <row r="1022" spans="1:3" x14ac:dyDescent="0.3">
      <c r="A1022" s="72"/>
      <c r="B1022" s="72"/>
      <c r="C1022" s="72"/>
    </row>
    <row r="1023" spans="1:3" x14ac:dyDescent="0.3">
      <c r="A1023" s="72"/>
      <c r="B1023" s="72"/>
      <c r="C1023" s="72"/>
    </row>
    <row r="1024" spans="1:3" x14ac:dyDescent="0.3">
      <c r="A1024" s="72"/>
      <c r="B1024" s="72"/>
      <c r="C1024" s="72"/>
    </row>
    <row r="1025" spans="1:3" x14ac:dyDescent="0.3">
      <c r="A1025" s="72"/>
      <c r="B1025" s="72"/>
      <c r="C1025" s="72"/>
    </row>
    <row r="1026" spans="1:3" x14ac:dyDescent="0.3">
      <c r="A1026" s="72"/>
      <c r="B1026" s="72"/>
      <c r="C1026" s="72"/>
    </row>
    <row r="1027" spans="1:3" x14ac:dyDescent="0.3">
      <c r="A1027" s="72"/>
      <c r="B1027" s="72"/>
      <c r="C1027" s="72"/>
    </row>
    <row r="1028" spans="1:3" x14ac:dyDescent="0.3">
      <c r="A1028" s="72"/>
      <c r="B1028" s="72"/>
      <c r="C1028" s="72"/>
    </row>
    <row r="1029" spans="1:3" x14ac:dyDescent="0.3">
      <c r="A1029" s="72"/>
      <c r="B1029" s="72"/>
      <c r="C1029" s="72"/>
    </row>
    <row r="1030" spans="1:3" x14ac:dyDescent="0.3">
      <c r="A1030" s="72"/>
      <c r="B1030" s="72"/>
      <c r="C1030" s="72"/>
    </row>
    <row r="1031" spans="1:3" x14ac:dyDescent="0.3">
      <c r="A1031" s="72"/>
      <c r="B1031" s="72"/>
      <c r="C1031" s="72"/>
    </row>
    <row r="1032" spans="1:3" x14ac:dyDescent="0.3">
      <c r="A1032" s="72"/>
      <c r="B1032" s="72"/>
      <c r="C1032" s="72"/>
    </row>
    <row r="1033" spans="1:3" x14ac:dyDescent="0.3">
      <c r="A1033" s="72"/>
      <c r="B1033" s="72"/>
      <c r="C1033" s="72"/>
    </row>
    <row r="1034" spans="1:3" x14ac:dyDescent="0.3">
      <c r="A1034" s="72"/>
      <c r="B1034" s="72"/>
      <c r="C1034" s="72"/>
    </row>
    <row r="1035" spans="1:3" x14ac:dyDescent="0.3">
      <c r="A1035" s="72"/>
      <c r="B1035" s="72"/>
      <c r="C1035" s="72"/>
    </row>
    <row r="1036" spans="1:3" x14ac:dyDescent="0.3">
      <c r="A1036" s="72"/>
      <c r="B1036" s="72"/>
      <c r="C1036" s="72"/>
    </row>
    <row r="1037" spans="1:3" x14ac:dyDescent="0.3">
      <c r="A1037" s="72"/>
      <c r="B1037" s="72"/>
      <c r="C1037" s="72"/>
    </row>
    <row r="1038" spans="1:3" x14ac:dyDescent="0.3">
      <c r="A1038" s="72"/>
      <c r="B1038" s="72"/>
      <c r="C1038" s="72"/>
    </row>
    <row r="1039" spans="1:3" x14ac:dyDescent="0.3">
      <c r="A1039" s="72"/>
      <c r="B1039" s="72"/>
      <c r="C1039" s="72"/>
    </row>
    <row r="1040" spans="1:3" x14ac:dyDescent="0.3">
      <c r="A1040" s="72"/>
      <c r="B1040" s="72"/>
      <c r="C1040" s="72"/>
    </row>
    <row r="1041" spans="1:3" x14ac:dyDescent="0.3">
      <c r="A1041" s="72"/>
      <c r="B1041" s="72"/>
      <c r="C1041" s="72"/>
    </row>
    <row r="1042" spans="1:3" x14ac:dyDescent="0.3">
      <c r="A1042" s="72"/>
      <c r="B1042" s="72"/>
      <c r="C1042" s="72"/>
    </row>
    <row r="1043" spans="1:3" x14ac:dyDescent="0.3">
      <c r="A1043" s="72"/>
      <c r="B1043" s="72"/>
      <c r="C1043" s="72"/>
    </row>
    <row r="1044" spans="1:3" x14ac:dyDescent="0.3">
      <c r="A1044" s="72"/>
      <c r="B1044" s="72"/>
      <c r="C1044" s="72"/>
    </row>
    <row r="1045" spans="1:3" x14ac:dyDescent="0.3">
      <c r="A1045" s="72"/>
      <c r="B1045" s="72"/>
      <c r="C1045" s="72"/>
    </row>
    <row r="1046" spans="1:3" x14ac:dyDescent="0.3">
      <c r="A1046" s="72"/>
      <c r="B1046" s="72"/>
      <c r="C1046" s="72"/>
    </row>
    <row r="1047" spans="1:3" x14ac:dyDescent="0.3">
      <c r="A1047" s="72"/>
      <c r="B1047" s="72"/>
      <c r="C1047" s="72"/>
    </row>
    <row r="1048" spans="1:3" x14ac:dyDescent="0.3">
      <c r="A1048" s="72"/>
      <c r="B1048" s="72"/>
      <c r="C1048" s="72"/>
    </row>
    <row r="1049" spans="1:3" x14ac:dyDescent="0.3">
      <c r="A1049" s="72"/>
      <c r="B1049" s="72"/>
      <c r="C1049" s="72"/>
    </row>
    <row r="1050" spans="1:3" x14ac:dyDescent="0.3">
      <c r="A1050" s="72"/>
      <c r="B1050" s="72"/>
      <c r="C1050" s="72"/>
    </row>
    <row r="1051" spans="1:3" x14ac:dyDescent="0.3">
      <c r="A1051" s="72"/>
      <c r="B1051" s="72"/>
      <c r="C1051" s="72"/>
    </row>
    <row r="1052" spans="1:3" x14ac:dyDescent="0.3">
      <c r="A1052" s="72"/>
      <c r="B1052" s="72"/>
      <c r="C1052" s="72"/>
    </row>
    <row r="1053" spans="1:3" x14ac:dyDescent="0.3">
      <c r="A1053" s="72"/>
      <c r="B1053" s="72"/>
      <c r="C1053" s="72"/>
    </row>
    <row r="1054" spans="1:3" x14ac:dyDescent="0.3">
      <c r="A1054" s="72"/>
      <c r="B1054" s="72"/>
      <c r="C1054" s="72"/>
    </row>
    <row r="1055" spans="1:3" x14ac:dyDescent="0.3">
      <c r="A1055" s="72"/>
      <c r="B1055" s="72"/>
      <c r="C1055" s="72"/>
    </row>
    <row r="1056" spans="1:3" x14ac:dyDescent="0.3">
      <c r="A1056" s="72"/>
      <c r="B1056" s="72"/>
      <c r="C1056" s="72"/>
    </row>
    <row r="1057" spans="1:3" x14ac:dyDescent="0.3">
      <c r="A1057" s="72"/>
      <c r="B1057" s="72"/>
      <c r="C1057" s="72"/>
    </row>
    <row r="1058" spans="1:3" x14ac:dyDescent="0.3">
      <c r="A1058" s="72"/>
      <c r="B1058" s="72"/>
      <c r="C1058" s="72"/>
    </row>
    <row r="1059" spans="1:3" x14ac:dyDescent="0.3">
      <c r="A1059" s="72"/>
      <c r="B1059" s="72"/>
      <c r="C1059" s="72"/>
    </row>
    <row r="1060" spans="1:3" x14ac:dyDescent="0.3">
      <c r="A1060" s="72"/>
      <c r="B1060" s="72"/>
      <c r="C1060" s="72"/>
    </row>
    <row r="1061" spans="1:3" x14ac:dyDescent="0.3">
      <c r="A1061" s="72"/>
      <c r="B1061" s="72"/>
      <c r="C1061" s="72"/>
    </row>
    <row r="1062" spans="1:3" x14ac:dyDescent="0.3">
      <c r="A1062" s="72"/>
      <c r="B1062" s="72"/>
      <c r="C1062" s="72"/>
    </row>
    <row r="1063" spans="1:3" x14ac:dyDescent="0.3">
      <c r="A1063" s="72"/>
      <c r="B1063" s="72"/>
      <c r="C1063" s="72"/>
    </row>
    <row r="1064" spans="1:3" x14ac:dyDescent="0.3">
      <c r="A1064" s="72"/>
      <c r="B1064" s="72"/>
      <c r="C1064" s="72"/>
    </row>
    <row r="1065" spans="1:3" x14ac:dyDescent="0.3">
      <c r="A1065" s="72"/>
      <c r="B1065" s="72"/>
      <c r="C1065" s="72"/>
    </row>
    <row r="1066" spans="1:3" x14ac:dyDescent="0.3">
      <c r="A1066" s="72"/>
      <c r="B1066" s="72"/>
      <c r="C1066" s="72"/>
    </row>
    <row r="1067" spans="1:3" x14ac:dyDescent="0.3">
      <c r="A1067" s="72"/>
      <c r="B1067" s="72"/>
      <c r="C1067" s="72"/>
    </row>
    <row r="1068" spans="1:3" x14ac:dyDescent="0.3">
      <c r="A1068" s="72"/>
      <c r="B1068" s="72"/>
      <c r="C1068" s="72"/>
    </row>
    <row r="1069" spans="1:3" x14ac:dyDescent="0.3">
      <c r="A1069" s="72"/>
      <c r="B1069" s="72"/>
      <c r="C1069" s="72"/>
    </row>
    <row r="1070" spans="1:3" x14ac:dyDescent="0.3">
      <c r="A1070" s="72"/>
      <c r="B1070" s="72"/>
      <c r="C1070" s="72"/>
    </row>
    <row r="1071" spans="1:3" x14ac:dyDescent="0.3">
      <c r="A1071" s="72"/>
      <c r="B1071" s="72"/>
      <c r="C1071" s="72"/>
    </row>
    <row r="1072" spans="1:3" x14ac:dyDescent="0.3">
      <c r="A1072" s="72"/>
      <c r="B1072" s="72"/>
      <c r="C1072" s="72"/>
    </row>
    <row r="1073" spans="1:3" x14ac:dyDescent="0.3">
      <c r="A1073" s="72"/>
      <c r="B1073" s="72"/>
      <c r="C1073" s="72"/>
    </row>
    <row r="1074" spans="1:3" x14ac:dyDescent="0.3">
      <c r="A1074" s="72"/>
      <c r="B1074" s="72"/>
      <c r="C1074" s="72"/>
    </row>
    <row r="1075" spans="1:3" x14ac:dyDescent="0.3">
      <c r="A1075" s="72"/>
      <c r="B1075" s="72"/>
      <c r="C1075" s="72"/>
    </row>
    <row r="1076" spans="1:3" x14ac:dyDescent="0.3">
      <c r="A1076" s="72"/>
      <c r="B1076" s="72"/>
      <c r="C1076" s="72"/>
    </row>
    <row r="1077" spans="1:3" x14ac:dyDescent="0.3">
      <c r="A1077" s="72"/>
      <c r="B1077" s="72"/>
      <c r="C1077" s="72"/>
    </row>
    <row r="1078" spans="1:3" x14ac:dyDescent="0.3">
      <c r="A1078" s="72"/>
      <c r="B1078" s="72"/>
      <c r="C1078" s="72"/>
    </row>
    <row r="1079" spans="1:3" x14ac:dyDescent="0.3">
      <c r="A1079" s="72"/>
      <c r="B1079" s="72"/>
      <c r="C1079" s="72"/>
    </row>
    <row r="1080" spans="1:3" x14ac:dyDescent="0.3">
      <c r="A1080" s="72"/>
      <c r="B1080" s="72"/>
      <c r="C1080" s="72"/>
    </row>
    <row r="1081" spans="1:3" x14ac:dyDescent="0.3">
      <c r="A1081" s="72"/>
      <c r="B1081" s="72"/>
      <c r="C1081" s="72"/>
    </row>
    <row r="1082" spans="1:3" x14ac:dyDescent="0.3">
      <c r="A1082" s="72"/>
      <c r="B1082" s="72"/>
      <c r="C1082" s="72"/>
    </row>
    <row r="1083" spans="1:3" x14ac:dyDescent="0.3">
      <c r="A1083" s="72"/>
      <c r="B1083" s="72"/>
      <c r="C1083" s="72"/>
    </row>
    <row r="1084" spans="1:3" x14ac:dyDescent="0.3">
      <c r="A1084" s="72"/>
      <c r="B1084" s="72"/>
      <c r="C1084" s="72"/>
    </row>
    <row r="1085" spans="1:3" x14ac:dyDescent="0.3">
      <c r="A1085" s="72"/>
      <c r="B1085" s="72"/>
      <c r="C1085" s="72"/>
    </row>
    <row r="1086" spans="1:3" x14ac:dyDescent="0.3">
      <c r="A1086" s="72"/>
      <c r="B1086" s="72"/>
      <c r="C1086" s="72"/>
    </row>
    <row r="1087" spans="1:3" x14ac:dyDescent="0.3">
      <c r="A1087" s="72"/>
      <c r="B1087" s="72"/>
      <c r="C1087" s="72"/>
    </row>
    <row r="1088" spans="1:3" x14ac:dyDescent="0.3">
      <c r="A1088" s="72"/>
      <c r="B1088" s="72"/>
      <c r="C1088" s="72"/>
    </row>
    <row r="1089" spans="1:3" x14ac:dyDescent="0.3">
      <c r="A1089" s="72"/>
      <c r="B1089" s="72"/>
      <c r="C1089" s="72"/>
    </row>
    <row r="1090" spans="1:3" x14ac:dyDescent="0.3">
      <c r="A1090" s="72"/>
      <c r="B1090" s="72"/>
      <c r="C1090" s="72"/>
    </row>
    <row r="1091" spans="1:3" x14ac:dyDescent="0.3">
      <c r="A1091" s="72"/>
      <c r="B1091" s="72"/>
      <c r="C1091" s="72"/>
    </row>
    <row r="1092" spans="1:3" x14ac:dyDescent="0.3">
      <c r="A1092" s="72"/>
      <c r="B1092" s="72"/>
      <c r="C1092" s="72"/>
    </row>
    <row r="1093" spans="1:3" x14ac:dyDescent="0.3">
      <c r="A1093" s="72"/>
      <c r="B1093" s="72"/>
      <c r="C1093" s="72"/>
    </row>
    <row r="1094" spans="1:3" x14ac:dyDescent="0.3">
      <c r="A1094" s="72"/>
      <c r="B1094" s="72"/>
      <c r="C1094" s="72"/>
    </row>
    <row r="1095" spans="1:3" x14ac:dyDescent="0.3">
      <c r="A1095" s="72"/>
      <c r="B1095" s="72"/>
      <c r="C1095" s="72"/>
    </row>
    <row r="1096" spans="1:3" x14ac:dyDescent="0.3">
      <c r="A1096" s="72"/>
      <c r="B1096" s="72"/>
      <c r="C1096" s="72"/>
    </row>
    <row r="1097" spans="1:3" x14ac:dyDescent="0.3">
      <c r="A1097" s="72"/>
      <c r="B1097" s="72"/>
      <c r="C1097" s="72"/>
    </row>
    <row r="1098" spans="1:3" x14ac:dyDescent="0.3">
      <c r="A1098" s="72"/>
      <c r="B1098" s="72"/>
      <c r="C1098" s="72"/>
    </row>
    <row r="1099" spans="1:3" x14ac:dyDescent="0.3">
      <c r="A1099" s="72"/>
      <c r="B1099" s="72"/>
      <c r="C1099" s="72"/>
    </row>
    <row r="1100" spans="1:3" x14ac:dyDescent="0.3">
      <c r="A1100" s="72"/>
      <c r="B1100" s="72"/>
      <c r="C1100" s="72"/>
    </row>
    <row r="1101" spans="1:3" x14ac:dyDescent="0.3">
      <c r="A1101" s="72"/>
      <c r="B1101" s="72"/>
      <c r="C1101" s="72"/>
    </row>
    <row r="1102" spans="1:3" x14ac:dyDescent="0.3">
      <c r="A1102" s="72"/>
      <c r="B1102" s="72"/>
      <c r="C1102" s="72"/>
    </row>
    <row r="1103" spans="1:3" x14ac:dyDescent="0.3">
      <c r="A1103" s="72"/>
      <c r="B1103" s="72"/>
      <c r="C1103" s="72"/>
    </row>
    <row r="1104" spans="1:3" x14ac:dyDescent="0.3">
      <c r="A1104" s="72"/>
      <c r="B1104" s="72"/>
      <c r="C1104" s="72"/>
    </row>
    <row r="1105" spans="1:3" x14ac:dyDescent="0.3">
      <c r="A1105" s="72"/>
      <c r="B1105" s="72"/>
      <c r="C1105" s="72"/>
    </row>
    <row r="1106" spans="1:3" x14ac:dyDescent="0.3">
      <c r="A1106" s="72"/>
      <c r="B1106" s="72"/>
      <c r="C1106" s="72"/>
    </row>
    <row r="1107" spans="1:3" x14ac:dyDescent="0.3">
      <c r="A1107" s="72"/>
      <c r="B1107" s="72"/>
      <c r="C1107" s="72"/>
    </row>
    <row r="1108" spans="1:3" x14ac:dyDescent="0.3">
      <c r="A1108" s="72"/>
      <c r="B1108" s="72"/>
      <c r="C1108" s="72"/>
    </row>
    <row r="1109" spans="1:3" x14ac:dyDescent="0.3">
      <c r="A1109" s="72"/>
      <c r="B1109" s="72"/>
      <c r="C1109" s="72"/>
    </row>
    <row r="1110" spans="1:3" x14ac:dyDescent="0.3">
      <c r="A1110" s="72"/>
      <c r="B1110" s="72"/>
      <c r="C1110" s="72"/>
    </row>
    <row r="1111" spans="1:3" x14ac:dyDescent="0.3">
      <c r="A1111" s="72"/>
      <c r="B1111" s="72"/>
      <c r="C1111" s="72"/>
    </row>
    <row r="1112" spans="1:3" x14ac:dyDescent="0.3">
      <c r="A1112" s="72"/>
      <c r="B1112" s="72"/>
      <c r="C1112" s="72"/>
    </row>
    <row r="1113" spans="1:3" x14ac:dyDescent="0.3">
      <c r="A1113" s="72"/>
      <c r="B1113" s="72"/>
      <c r="C1113" s="72"/>
    </row>
    <row r="1114" spans="1:3" x14ac:dyDescent="0.3">
      <c r="A1114" s="72"/>
      <c r="B1114" s="72"/>
      <c r="C1114" s="72"/>
    </row>
    <row r="1115" spans="1:3" x14ac:dyDescent="0.3">
      <c r="A1115" s="72"/>
      <c r="B1115" s="72"/>
      <c r="C1115" s="72"/>
    </row>
    <row r="1116" spans="1:3" x14ac:dyDescent="0.3">
      <c r="A1116" s="72"/>
      <c r="B1116" s="72"/>
      <c r="C1116" s="72"/>
    </row>
    <row r="1117" spans="1:3" x14ac:dyDescent="0.3">
      <c r="A1117" s="72"/>
      <c r="B1117" s="72"/>
      <c r="C1117" s="72"/>
    </row>
    <row r="1118" spans="1:3" x14ac:dyDescent="0.3">
      <c r="A1118" s="72"/>
      <c r="B1118" s="72"/>
      <c r="C1118" s="72"/>
    </row>
    <row r="1119" spans="1:3" x14ac:dyDescent="0.3">
      <c r="A1119" s="72"/>
      <c r="B1119" s="72"/>
      <c r="C1119" s="72"/>
    </row>
    <row r="1120" spans="1:3" x14ac:dyDescent="0.3">
      <c r="A1120" s="72"/>
      <c r="B1120" s="72"/>
      <c r="C1120" s="72"/>
    </row>
    <row r="1121" spans="1:3" x14ac:dyDescent="0.3">
      <c r="A1121" s="72"/>
      <c r="B1121" s="72"/>
      <c r="C1121" s="72"/>
    </row>
    <row r="1122" spans="1:3" x14ac:dyDescent="0.3">
      <c r="A1122" s="72"/>
      <c r="B1122" s="72"/>
      <c r="C1122" s="72"/>
    </row>
    <row r="1123" spans="1:3" x14ac:dyDescent="0.3">
      <c r="A1123" s="72"/>
      <c r="B1123" s="72"/>
      <c r="C1123" s="72"/>
    </row>
    <row r="1124" spans="1:3" x14ac:dyDescent="0.3">
      <c r="A1124" s="72"/>
      <c r="B1124" s="72"/>
      <c r="C1124" s="72"/>
    </row>
    <row r="1125" spans="1:3" x14ac:dyDescent="0.3">
      <c r="A1125" s="72"/>
      <c r="B1125" s="72"/>
      <c r="C1125" s="72"/>
    </row>
    <row r="1126" spans="1:3" x14ac:dyDescent="0.3">
      <c r="A1126" s="72"/>
      <c r="B1126" s="72"/>
      <c r="C1126" s="72"/>
    </row>
    <row r="1127" spans="1:3" x14ac:dyDescent="0.3">
      <c r="A1127" s="72"/>
      <c r="B1127" s="72"/>
      <c r="C1127" s="72"/>
    </row>
    <row r="1128" spans="1:3" x14ac:dyDescent="0.3">
      <c r="A1128" s="72"/>
      <c r="B1128" s="72"/>
      <c r="C1128" s="72"/>
    </row>
    <row r="1129" spans="1:3" x14ac:dyDescent="0.3">
      <c r="A1129" s="72"/>
      <c r="B1129" s="72"/>
      <c r="C1129" s="72"/>
    </row>
    <row r="1130" spans="1:3" x14ac:dyDescent="0.3">
      <c r="A1130" s="72"/>
      <c r="B1130" s="72"/>
      <c r="C1130" s="72"/>
    </row>
    <row r="1131" spans="1:3" x14ac:dyDescent="0.3">
      <c r="A1131" s="72"/>
      <c r="B1131" s="72"/>
      <c r="C1131" s="72"/>
    </row>
    <row r="1132" spans="1:3" x14ac:dyDescent="0.3">
      <c r="A1132" s="72"/>
      <c r="B1132" s="72"/>
      <c r="C1132" s="72"/>
    </row>
    <row r="1133" spans="1:3" x14ac:dyDescent="0.3">
      <c r="A1133" s="72"/>
      <c r="B1133" s="72"/>
      <c r="C1133" s="72"/>
    </row>
    <row r="1134" spans="1:3" x14ac:dyDescent="0.3">
      <c r="A1134" s="72"/>
      <c r="B1134" s="72"/>
      <c r="C1134" s="72"/>
    </row>
    <row r="1135" spans="1:3" x14ac:dyDescent="0.3">
      <c r="A1135" s="72"/>
      <c r="B1135" s="72"/>
      <c r="C1135" s="72"/>
    </row>
    <row r="1136" spans="1:3" x14ac:dyDescent="0.3">
      <c r="A1136" s="72"/>
      <c r="B1136" s="72"/>
      <c r="C1136" s="72"/>
    </row>
    <row r="1137" spans="1:3" x14ac:dyDescent="0.3">
      <c r="A1137" s="72"/>
      <c r="B1137" s="72"/>
      <c r="C1137" s="72"/>
    </row>
    <row r="1138" spans="1:3" x14ac:dyDescent="0.3">
      <c r="A1138" s="72"/>
      <c r="B1138" s="72"/>
      <c r="C1138" s="72"/>
    </row>
    <row r="1139" spans="1:3" x14ac:dyDescent="0.3">
      <c r="A1139" s="72"/>
      <c r="B1139" s="72"/>
      <c r="C1139" s="72"/>
    </row>
    <row r="1140" spans="1:3" x14ac:dyDescent="0.3">
      <c r="A1140" s="72"/>
      <c r="B1140" s="72"/>
      <c r="C1140" s="72"/>
    </row>
    <row r="1141" spans="1:3" x14ac:dyDescent="0.3">
      <c r="A1141" s="72"/>
      <c r="B1141" s="72"/>
      <c r="C1141" s="72"/>
    </row>
    <row r="1142" spans="1:3" x14ac:dyDescent="0.3">
      <c r="A1142" s="72"/>
      <c r="B1142" s="72"/>
      <c r="C1142" s="72"/>
    </row>
    <row r="1143" spans="1:3" x14ac:dyDescent="0.3">
      <c r="A1143" s="72"/>
      <c r="B1143" s="72"/>
      <c r="C1143" s="72"/>
    </row>
    <row r="1144" spans="1:3" x14ac:dyDescent="0.3">
      <c r="A1144" s="72"/>
      <c r="B1144" s="72"/>
      <c r="C1144" s="72"/>
    </row>
    <row r="1145" spans="1:3" x14ac:dyDescent="0.3">
      <c r="A1145" s="72"/>
      <c r="B1145" s="72"/>
      <c r="C1145" s="72"/>
    </row>
    <row r="1146" spans="1:3" x14ac:dyDescent="0.3">
      <c r="A1146" s="72"/>
      <c r="B1146" s="72"/>
      <c r="C1146" s="72"/>
    </row>
    <row r="1147" spans="1:3" x14ac:dyDescent="0.3">
      <c r="A1147" s="72"/>
      <c r="B1147" s="72"/>
      <c r="C1147" s="72"/>
    </row>
    <row r="1148" spans="1:3" x14ac:dyDescent="0.3">
      <c r="A1148" s="72"/>
      <c r="B1148" s="72"/>
      <c r="C1148" s="72"/>
    </row>
    <row r="1149" spans="1:3" x14ac:dyDescent="0.3">
      <c r="A1149" s="72"/>
      <c r="B1149" s="72"/>
      <c r="C1149" s="72"/>
    </row>
    <row r="1150" spans="1:3" x14ac:dyDescent="0.3">
      <c r="A1150" s="72"/>
      <c r="B1150" s="72"/>
      <c r="C1150" s="72"/>
    </row>
    <row r="1151" spans="1:3" x14ac:dyDescent="0.3">
      <c r="A1151" s="72"/>
      <c r="B1151" s="72"/>
      <c r="C1151" s="72"/>
    </row>
    <row r="1152" spans="1:3" x14ac:dyDescent="0.3">
      <c r="A1152" s="72"/>
      <c r="B1152" s="72"/>
      <c r="C1152" s="72"/>
    </row>
    <row r="1153" spans="1:3" x14ac:dyDescent="0.3">
      <c r="A1153" s="72"/>
      <c r="B1153" s="72"/>
      <c r="C1153" s="72"/>
    </row>
    <row r="1154" spans="1:3" x14ac:dyDescent="0.3">
      <c r="A1154" s="72"/>
      <c r="B1154" s="72"/>
      <c r="C1154" s="72"/>
    </row>
    <row r="1155" spans="1:3" x14ac:dyDescent="0.3">
      <c r="A1155" s="72"/>
      <c r="B1155" s="72"/>
      <c r="C1155" s="72"/>
    </row>
    <row r="1156" spans="1:3" x14ac:dyDescent="0.3">
      <c r="A1156" s="72"/>
      <c r="B1156" s="72"/>
      <c r="C1156" s="72"/>
    </row>
    <row r="1157" spans="1:3" x14ac:dyDescent="0.3">
      <c r="A1157" s="72"/>
      <c r="B1157" s="72"/>
      <c r="C1157" s="72"/>
    </row>
    <row r="1158" spans="1:3" x14ac:dyDescent="0.3">
      <c r="A1158" s="72"/>
      <c r="B1158" s="72"/>
      <c r="C1158" s="72"/>
    </row>
    <row r="1159" spans="1:3" x14ac:dyDescent="0.3">
      <c r="A1159" s="72"/>
      <c r="B1159" s="72"/>
      <c r="C1159" s="72"/>
    </row>
    <row r="1160" spans="1:3" x14ac:dyDescent="0.3">
      <c r="A1160" s="72"/>
      <c r="B1160" s="72"/>
      <c r="C1160" s="72"/>
    </row>
    <row r="1161" spans="1:3" x14ac:dyDescent="0.3">
      <c r="A1161" s="72"/>
      <c r="B1161" s="72"/>
      <c r="C1161" s="72"/>
    </row>
    <row r="1162" spans="1:3" x14ac:dyDescent="0.3">
      <c r="A1162" s="72"/>
      <c r="B1162" s="72"/>
      <c r="C1162" s="72"/>
    </row>
    <row r="1163" spans="1:3" x14ac:dyDescent="0.3">
      <c r="A1163" s="72"/>
      <c r="B1163" s="72"/>
      <c r="C1163" s="72"/>
    </row>
    <row r="1164" spans="1:3" x14ac:dyDescent="0.3">
      <c r="A1164" s="72"/>
      <c r="B1164" s="72"/>
      <c r="C1164" s="72"/>
    </row>
    <row r="1165" spans="1:3" x14ac:dyDescent="0.3">
      <c r="A1165" s="72"/>
      <c r="B1165" s="72"/>
      <c r="C1165" s="72"/>
    </row>
    <row r="1166" spans="1:3" x14ac:dyDescent="0.3">
      <c r="A1166" s="72"/>
      <c r="B1166" s="72"/>
      <c r="C1166" s="72"/>
    </row>
    <row r="1167" spans="1:3" x14ac:dyDescent="0.3">
      <c r="A1167" s="72"/>
      <c r="B1167" s="72"/>
      <c r="C1167" s="72"/>
    </row>
    <row r="1168" spans="1:3" x14ac:dyDescent="0.3">
      <c r="A1168" s="72"/>
      <c r="B1168" s="72"/>
      <c r="C1168" s="72"/>
    </row>
    <row r="1169" spans="1:3" x14ac:dyDescent="0.3">
      <c r="A1169" s="72"/>
      <c r="B1169" s="72"/>
      <c r="C1169" s="72"/>
    </row>
    <row r="1170" spans="1:3" x14ac:dyDescent="0.3">
      <c r="A1170" s="72"/>
      <c r="B1170" s="72"/>
      <c r="C1170" s="72"/>
    </row>
    <row r="1171" spans="1:3" x14ac:dyDescent="0.3">
      <c r="A1171" s="72"/>
      <c r="B1171" s="72"/>
      <c r="C1171" s="72"/>
    </row>
    <row r="1172" spans="1:3" x14ac:dyDescent="0.3">
      <c r="A1172" s="72"/>
      <c r="B1172" s="72"/>
      <c r="C1172" s="72"/>
    </row>
    <row r="1173" spans="1:3" x14ac:dyDescent="0.3">
      <c r="A1173" s="72"/>
      <c r="B1173" s="72"/>
      <c r="C1173" s="72"/>
    </row>
    <row r="1174" spans="1:3" x14ac:dyDescent="0.3">
      <c r="A1174" s="72"/>
      <c r="B1174" s="72"/>
      <c r="C1174" s="72"/>
    </row>
    <row r="1175" spans="1:3" x14ac:dyDescent="0.3">
      <c r="A1175" s="72"/>
      <c r="B1175" s="72"/>
      <c r="C1175" s="72"/>
    </row>
    <row r="1176" spans="1:3" x14ac:dyDescent="0.3">
      <c r="A1176" s="72"/>
      <c r="B1176" s="72"/>
      <c r="C1176" s="72"/>
    </row>
    <row r="1177" spans="1:3" x14ac:dyDescent="0.3">
      <c r="A1177" s="72"/>
      <c r="B1177" s="72"/>
      <c r="C1177" s="72"/>
    </row>
    <row r="1178" spans="1:3" x14ac:dyDescent="0.3">
      <c r="A1178" s="72"/>
      <c r="B1178" s="72"/>
      <c r="C1178" s="72"/>
    </row>
    <row r="1179" spans="1:3" x14ac:dyDescent="0.3">
      <c r="A1179" s="72"/>
      <c r="B1179" s="72"/>
      <c r="C1179" s="72"/>
    </row>
    <row r="1180" spans="1:3" x14ac:dyDescent="0.3">
      <c r="A1180" s="72"/>
      <c r="B1180" s="72"/>
      <c r="C1180" s="72"/>
    </row>
    <row r="1181" spans="1:3" x14ac:dyDescent="0.3">
      <c r="A1181" s="72"/>
      <c r="B1181" s="72"/>
      <c r="C1181" s="72"/>
    </row>
    <row r="1182" spans="1:3" x14ac:dyDescent="0.3">
      <c r="A1182" s="72"/>
      <c r="B1182" s="72"/>
      <c r="C1182" s="72"/>
    </row>
    <row r="1183" spans="1:3" x14ac:dyDescent="0.3">
      <c r="A1183" s="72"/>
      <c r="B1183" s="72"/>
      <c r="C1183" s="72"/>
    </row>
    <row r="1184" spans="1:3" x14ac:dyDescent="0.3">
      <c r="A1184" s="72"/>
      <c r="B1184" s="72"/>
      <c r="C1184" s="72"/>
    </row>
    <row r="1185" spans="1:3" x14ac:dyDescent="0.3">
      <c r="A1185" s="72"/>
      <c r="B1185" s="72"/>
      <c r="C1185" s="72"/>
    </row>
    <row r="1186" spans="1:3" x14ac:dyDescent="0.3">
      <c r="A1186" s="72"/>
      <c r="B1186" s="72"/>
      <c r="C1186" s="72"/>
    </row>
    <row r="1187" spans="1:3" x14ac:dyDescent="0.3">
      <c r="A1187" s="72"/>
      <c r="B1187" s="72"/>
      <c r="C1187" s="72"/>
    </row>
    <row r="1188" spans="1:3" x14ac:dyDescent="0.3">
      <c r="A1188" s="72"/>
      <c r="B1188" s="72"/>
      <c r="C1188" s="72"/>
    </row>
    <row r="1189" spans="1:3" x14ac:dyDescent="0.3">
      <c r="A1189" s="72"/>
      <c r="B1189" s="72"/>
      <c r="C1189" s="72"/>
    </row>
    <row r="1190" spans="1:3" x14ac:dyDescent="0.3">
      <c r="A1190" s="72"/>
      <c r="B1190" s="72"/>
      <c r="C1190" s="72"/>
    </row>
    <row r="1191" spans="1:3" x14ac:dyDescent="0.3">
      <c r="A1191" s="72"/>
      <c r="B1191" s="72"/>
      <c r="C1191" s="72"/>
    </row>
    <row r="1192" spans="1:3" x14ac:dyDescent="0.3">
      <c r="A1192" s="72"/>
      <c r="B1192" s="72"/>
      <c r="C1192" s="72"/>
    </row>
    <row r="1193" spans="1:3" x14ac:dyDescent="0.3">
      <c r="A1193" s="72"/>
      <c r="B1193" s="72"/>
      <c r="C1193" s="72"/>
    </row>
    <row r="1194" spans="1:3" x14ac:dyDescent="0.3">
      <c r="A1194" s="72"/>
      <c r="B1194" s="72"/>
      <c r="C1194" s="72"/>
    </row>
    <row r="1195" spans="1:3" x14ac:dyDescent="0.3">
      <c r="A1195" s="72"/>
      <c r="B1195" s="72"/>
      <c r="C1195" s="72"/>
    </row>
    <row r="1196" spans="1:3" x14ac:dyDescent="0.3">
      <c r="A1196" s="72"/>
      <c r="B1196" s="72"/>
      <c r="C1196" s="72"/>
    </row>
    <row r="1197" spans="1:3" x14ac:dyDescent="0.3">
      <c r="A1197" s="72"/>
      <c r="B1197" s="72"/>
      <c r="C1197" s="72"/>
    </row>
    <row r="1198" spans="1:3" x14ac:dyDescent="0.3">
      <c r="A1198" s="72"/>
      <c r="B1198" s="72"/>
      <c r="C1198" s="72"/>
    </row>
    <row r="1199" spans="1:3" x14ac:dyDescent="0.3">
      <c r="A1199" s="72"/>
      <c r="B1199" s="72"/>
      <c r="C1199" s="72"/>
    </row>
    <row r="1200" spans="1:3" x14ac:dyDescent="0.3">
      <c r="A1200" s="72"/>
      <c r="B1200" s="72"/>
      <c r="C1200" s="72"/>
    </row>
    <row r="1201" spans="1:3" x14ac:dyDescent="0.3">
      <c r="A1201" s="72"/>
      <c r="B1201" s="72"/>
      <c r="C1201" s="72"/>
    </row>
    <row r="1202" spans="1:3" x14ac:dyDescent="0.3">
      <c r="A1202" s="72"/>
      <c r="B1202" s="72"/>
      <c r="C1202" s="72"/>
    </row>
    <row r="1203" spans="1:3" x14ac:dyDescent="0.3">
      <c r="A1203" s="72"/>
      <c r="B1203" s="72"/>
      <c r="C1203" s="72"/>
    </row>
    <row r="1204" spans="1:3" x14ac:dyDescent="0.3">
      <c r="A1204" s="72"/>
      <c r="B1204" s="72"/>
      <c r="C1204" s="72"/>
    </row>
    <row r="1205" spans="1:3" x14ac:dyDescent="0.3">
      <c r="A1205" s="72"/>
      <c r="B1205" s="72"/>
      <c r="C1205" s="72"/>
    </row>
    <row r="1206" spans="1:3" x14ac:dyDescent="0.3">
      <c r="A1206" s="72"/>
      <c r="B1206" s="72"/>
      <c r="C1206" s="72"/>
    </row>
    <row r="1207" spans="1:3" x14ac:dyDescent="0.3">
      <c r="A1207" s="72"/>
      <c r="B1207" s="72"/>
      <c r="C1207" s="72"/>
    </row>
    <row r="1208" spans="1:3" x14ac:dyDescent="0.3">
      <c r="A1208" s="72"/>
      <c r="B1208" s="72"/>
      <c r="C1208" s="72"/>
    </row>
    <row r="1209" spans="1:3" x14ac:dyDescent="0.3">
      <c r="A1209" s="72"/>
      <c r="B1209" s="72"/>
      <c r="C1209" s="72"/>
    </row>
    <row r="1210" spans="1:3" x14ac:dyDescent="0.3">
      <c r="A1210" s="72"/>
      <c r="B1210" s="72"/>
      <c r="C1210" s="72"/>
    </row>
    <row r="1211" spans="1:3" x14ac:dyDescent="0.3">
      <c r="A1211" s="72"/>
      <c r="B1211" s="72"/>
      <c r="C1211" s="72"/>
    </row>
    <row r="1212" spans="1:3" x14ac:dyDescent="0.3">
      <c r="A1212" s="72"/>
      <c r="B1212" s="72"/>
      <c r="C1212" s="72"/>
    </row>
    <row r="1213" spans="1:3" x14ac:dyDescent="0.3">
      <c r="A1213" s="72"/>
      <c r="B1213" s="72"/>
      <c r="C1213" s="72"/>
    </row>
    <row r="1214" spans="1:3" x14ac:dyDescent="0.3">
      <c r="A1214" s="72"/>
      <c r="B1214" s="72"/>
      <c r="C1214" s="72"/>
    </row>
    <row r="1215" spans="1:3" x14ac:dyDescent="0.3">
      <c r="A1215" s="72"/>
      <c r="B1215" s="72"/>
      <c r="C1215" s="72"/>
    </row>
    <row r="1216" spans="1:3" x14ac:dyDescent="0.3">
      <c r="A1216" s="72"/>
      <c r="B1216" s="72"/>
      <c r="C1216" s="72"/>
    </row>
    <row r="1217" spans="1:3" x14ac:dyDescent="0.3">
      <c r="A1217" s="72"/>
      <c r="B1217" s="72"/>
      <c r="C1217" s="72"/>
    </row>
    <row r="1218" spans="1:3" x14ac:dyDescent="0.3">
      <c r="A1218" s="72"/>
      <c r="B1218" s="72"/>
      <c r="C1218" s="72"/>
    </row>
    <row r="1219" spans="1:3" x14ac:dyDescent="0.3">
      <c r="A1219" s="72"/>
      <c r="B1219" s="72"/>
      <c r="C1219" s="72"/>
    </row>
    <row r="1220" spans="1:3" x14ac:dyDescent="0.3">
      <c r="A1220" s="72"/>
      <c r="B1220" s="72"/>
      <c r="C1220" s="72"/>
    </row>
    <row r="1221" spans="1:3" x14ac:dyDescent="0.3">
      <c r="A1221" s="72"/>
      <c r="B1221" s="72"/>
      <c r="C1221" s="72"/>
    </row>
    <row r="1222" spans="1:3" x14ac:dyDescent="0.3">
      <c r="A1222" s="72"/>
      <c r="B1222" s="72"/>
      <c r="C1222" s="72"/>
    </row>
    <row r="1223" spans="1:3" x14ac:dyDescent="0.3">
      <c r="A1223" s="72"/>
      <c r="B1223" s="72"/>
      <c r="C1223" s="72"/>
    </row>
    <row r="1224" spans="1:3" x14ac:dyDescent="0.3">
      <c r="A1224" s="72"/>
      <c r="B1224" s="72"/>
      <c r="C1224" s="72"/>
    </row>
    <row r="1225" spans="1:3" x14ac:dyDescent="0.3">
      <c r="A1225" s="72"/>
      <c r="B1225" s="72"/>
      <c r="C1225" s="72"/>
    </row>
    <row r="1226" spans="1:3" x14ac:dyDescent="0.3">
      <c r="A1226" s="72"/>
      <c r="B1226" s="72"/>
      <c r="C1226" s="72"/>
    </row>
    <row r="1227" spans="1:3" x14ac:dyDescent="0.3">
      <c r="A1227" s="72"/>
      <c r="B1227" s="72"/>
      <c r="C1227" s="72"/>
    </row>
    <row r="1228" spans="1:3" x14ac:dyDescent="0.3">
      <c r="A1228" s="72"/>
      <c r="B1228" s="72"/>
      <c r="C1228" s="72"/>
    </row>
    <row r="1229" spans="1:3" x14ac:dyDescent="0.3">
      <c r="A1229" s="72"/>
      <c r="B1229" s="72"/>
      <c r="C1229" s="72"/>
    </row>
    <row r="1230" spans="1:3" x14ac:dyDescent="0.3">
      <c r="A1230" s="72"/>
      <c r="B1230" s="72"/>
      <c r="C1230" s="72"/>
    </row>
    <row r="1231" spans="1:3" x14ac:dyDescent="0.3">
      <c r="A1231" s="72"/>
      <c r="B1231" s="72"/>
      <c r="C1231" s="72"/>
    </row>
    <row r="1232" spans="1:3" x14ac:dyDescent="0.3">
      <c r="A1232" s="72"/>
      <c r="B1232" s="72"/>
      <c r="C1232" s="72"/>
    </row>
    <row r="1233" spans="1:3" x14ac:dyDescent="0.3">
      <c r="A1233" s="72"/>
      <c r="B1233" s="72"/>
      <c r="C1233" s="72"/>
    </row>
    <row r="1234" spans="1:3" x14ac:dyDescent="0.3">
      <c r="A1234" s="72"/>
      <c r="B1234" s="72"/>
      <c r="C1234" s="72"/>
    </row>
    <row r="1235" spans="1:3" x14ac:dyDescent="0.3">
      <c r="A1235" s="72"/>
      <c r="B1235" s="72"/>
      <c r="C1235" s="72"/>
    </row>
    <row r="1236" spans="1:3" x14ac:dyDescent="0.3">
      <c r="A1236" s="72"/>
      <c r="B1236" s="72"/>
      <c r="C1236" s="72"/>
    </row>
    <row r="1237" spans="1:3" x14ac:dyDescent="0.3">
      <c r="A1237" s="72"/>
      <c r="B1237" s="72"/>
      <c r="C1237" s="72"/>
    </row>
    <row r="1238" spans="1:3" x14ac:dyDescent="0.3">
      <c r="A1238" s="72"/>
      <c r="B1238" s="72"/>
      <c r="C1238" s="72"/>
    </row>
    <row r="1239" spans="1:3" x14ac:dyDescent="0.3">
      <c r="A1239" s="72"/>
      <c r="B1239" s="72"/>
      <c r="C1239" s="72"/>
    </row>
    <row r="1240" spans="1:3" x14ac:dyDescent="0.3">
      <c r="A1240" s="72"/>
      <c r="B1240" s="72"/>
      <c r="C1240" s="72"/>
    </row>
    <row r="1241" spans="1:3" x14ac:dyDescent="0.3">
      <c r="A1241" s="72"/>
      <c r="B1241" s="72"/>
      <c r="C1241" s="72"/>
    </row>
    <row r="1242" spans="1:3" x14ac:dyDescent="0.3">
      <c r="A1242" s="72"/>
      <c r="B1242" s="72"/>
      <c r="C1242" s="72"/>
    </row>
    <row r="1243" spans="1:3" x14ac:dyDescent="0.3">
      <c r="A1243" s="72"/>
      <c r="B1243" s="72"/>
      <c r="C1243" s="72"/>
    </row>
    <row r="1244" spans="1:3" x14ac:dyDescent="0.3">
      <c r="A1244" s="72"/>
      <c r="B1244" s="72"/>
      <c r="C1244" s="72"/>
    </row>
    <row r="1245" spans="1:3" x14ac:dyDescent="0.3">
      <c r="A1245" s="72"/>
      <c r="B1245" s="72"/>
      <c r="C1245" s="72"/>
    </row>
    <row r="1246" spans="1:3" x14ac:dyDescent="0.3">
      <c r="A1246" s="72"/>
      <c r="B1246" s="72"/>
      <c r="C1246" s="72"/>
    </row>
    <row r="1247" spans="1:3" x14ac:dyDescent="0.3">
      <c r="A1247" s="72"/>
      <c r="B1247" s="72"/>
      <c r="C1247" s="72"/>
    </row>
    <row r="1248" spans="1:3" x14ac:dyDescent="0.3">
      <c r="A1248" s="72"/>
      <c r="B1248" s="72"/>
      <c r="C1248" s="72"/>
    </row>
    <row r="1249" spans="1:3" x14ac:dyDescent="0.3">
      <c r="A1249" s="72"/>
      <c r="B1249" s="72"/>
      <c r="C1249" s="72"/>
    </row>
    <row r="1250" spans="1:3" x14ac:dyDescent="0.3">
      <c r="A1250" s="72"/>
      <c r="B1250" s="72"/>
      <c r="C1250" s="72"/>
    </row>
    <row r="1251" spans="1:3" x14ac:dyDescent="0.3">
      <c r="A1251" s="72"/>
      <c r="B1251" s="72"/>
      <c r="C1251" s="72"/>
    </row>
    <row r="1252" spans="1:3" x14ac:dyDescent="0.3">
      <c r="A1252" s="72"/>
      <c r="B1252" s="72"/>
      <c r="C1252" s="72"/>
    </row>
    <row r="1253" spans="1:3" x14ac:dyDescent="0.3">
      <c r="A1253" s="72"/>
      <c r="B1253" s="72"/>
      <c r="C1253" s="72"/>
    </row>
    <row r="1254" spans="1:3" x14ac:dyDescent="0.3">
      <c r="A1254" s="72"/>
      <c r="B1254" s="72"/>
      <c r="C1254" s="72"/>
    </row>
    <row r="1255" spans="1:3" x14ac:dyDescent="0.3">
      <c r="A1255" s="72"/>
      <c r="B1255" s="72"/>
      <c r="C1255" s="72"/>
    </row>
    <row r="1256" spans="1:3" x14ac:dyDescent="0.3">
      <c r="A1256" s="72"/>
      <c r="B1256" s="72"/>
      <c r="C1256" s="72"/>
    </row>
    <row r="1257" spans="1:3" x14ac:dyDescent="0.3">
      <c r="A1257" s="72"/>
      <c r="B1257" s="72"/>
      <c r="C1257" s="72"/>
    </row>
    <row r="1258" spans="1:3" x14ac:dyDescent="0.3">
      <c r="A1258" s="72"/>
      <c r="B1258" s="72"/>
      <c r="C1258" s="72"/>
    </row>
    <row r="1259" spans="1:3" x14ac:dyDescent="0.3">
      <c r="A1259" s="72"/>
      <c r="B1259" s="72"/>
      <c r="C1259" s="72"/>
    </row>
    <row r="1260" spans="1:3" x14ac:dyDescent="0.3">
      <c r="A1260" s="72"/>
      <c r="B1260" s="72"/>
      <c r="C1260" s="72"/>
    </row>
    <row r="1261" spans="1:3" x14ac:dyDescent="0.3">
      <c r="A1261" s="72"/>
      <c r="B1261" s="72"/>
      <c r="C1261" s="72"/>
    </row>
    <row r="1262" spans="1:3" x14ac:dyDescent="0.3">
      <c r="A1262" s="73"/>
      <c r="B1262" s="73"/>
      <c r="C1262" s="73"/>
    </row>
  </sheetData>
  <sortState ref="A2:F1262">
    <sortCondition ref="A1"/>
  </sortState>
  <conditionalFormatting sqref="A1:A1262">
    <cfRule type="expression" dxfId="3" priority="2">
      <formula>COUNTIF(A:A,A1)&gt;1</formula>
    </cfRule>
  </conditionalFormatting>
  <conditionalFormatting sqref="G2:G334">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4"/>
  <sheetViews>
    <sheetView topLeftCell="N1" zoomScale="60" zoomScaleNormal="60" workbookViewId="0">
      <selection activeCell="Y1" sqref="Y1"/>
    </sheetView>
  </sheetViews>
  <sheetFormatPr defaultRowHeight="14.5" x14ac:dyDescent="0.35"/>
  <cols>
    <col min="1" max="1" width="8" style="39" customWidth="1"/>
    <col min="2" max="2" width="10.33203125" style="39" customWidth="1"/>
    <col min="3" max="3" width="14.5" style="39" customWidth="1"/>
    <col min="4" max="5" width="10.58203125" style="50" customWidth="1"/>
    <col min="6" max="6" width="8.6640625" style="59"/>
    <col min="7" max="7" width="10.58203125" style="88" customWidth="1"/>
    <col min="8" max="8" width="14.33203125" style="89" customWidth="1"/>
    <col min="9" max="9" width="16.08203125" style="89" customWidth="1"/>
    <col min="10" max="10" width="10.5" style="89" customWidth="1"/>
    <col min="11" max="24" width="10.58203125" style="39" customWidth="1"/>
    <col min="25" max="25" width="8.6640625" style="49"/>
    <col min="26" max="16384" width="8.6640625" style="39"/>
  </cols>
  <sheetData>
    <row r="1" spans="1:25" s="38" customFormat="1" ht="89.5" customHeight="1" x14ac:dyDescent="0.3">
      <c r="A1" s="47" t="s">
        <v>0</v>
      </c>
      <c r="B1" s="47" t="s">
        <v>1</v>
      </c>
      <c r="C1" s="47" t="s">
        <v>2</v>
      </c>
      <c r="D1" s="53" t="s">
        <v>691</v>
      </c>
      <c r="E1" s="53" t="s">
        <v>692</v>
      </c>
      <c r="F1" s="75" t="s">
        <v>777</v>
      </c>
      <c r="G1" s="37" t="s">
        <v>780</v>
      </c>
      <c r="H1" s="56" t="s">
        <v>700</v>
      </c>
      <c r="I1" s="56" t="s">
        <v>701</v>
      </c>
      <c r="J1" s="152"/>
      <c r="K1" s="157" t="s">
        <v>745</v>
      </c>
      <c r="L1" s="157" t="s">
        <v>746</v>
      </c>
      <c r="M1" s="157" t="s">
        <v>747</v>
      </c>
      <c r="N1" s="158" t="s">
        <v>748</v>
      </c>
      <c r="O1" s="158" t="s">
        <v>749</v>
      </c>
      <c r="P1" s="158" t="s">
        <v>750</v>
      </c>
      <c r="Q1" s="159" t="s">
        <v>751</v>
      </c>
      <c r="R1" s="157" t="s">
        <v>752</v>
      </c>
      <c r="S1" s="157" t="s">
        <v>753</v>
      </c>
      <c r="T1" s="157" t="s">
        <v>754</v>
      </c>
      <c r="U1" s="158" t="s">
        <v>755</v>
      </c>
      <c r="V1" s="158" t="s">
        <v>756</v>
      </c>
      <c r="W1" s="158" t="s">
        <v>757</v>
      </c>
      <c r="X1" s="159" t="s">
        <v>751</v>
      </c>
      <c r="Y1" s="160" t="s">
        <v>812</v>
      </c>
    </row>
    <row r="2" spans="1:25" x14ac:dyDescent="0.35">
      <c r="A2" s="40" t="s">
        <v>5</v>
      </c>
      <c r="B2" s="41" t="s">
        <v>6</v>
      </c>
      <c r="C2" s="42" t="s">
        <v>7</v>
      </c>
      <c r="D2" s="51">
        <v>4</v>
      </c>
      <c r="E2" s="52">
        <v>1</v>
      </c>
      <c r="F2" s="165">
        <f>VLOOKUP(A2, '4. Core WASH Severity'!A1:G334, 7, FALSE)</f>
        <v>5.34</v>
      </c>
      <c r="G2" s="54">
        <v>4</v>
      </c>
      <c r="H2" s="83">
        <v>3</v>
      </c>
      <c r="I2" s="84">
        <v>5</v>
      </c>
      <c r="J2" s="147"/>
      <c r="K2" s="153">
        <f>IF(D2&lt;&gt;"",'6. Indicator List'!$J$4,"")</f>
        <v>0.3</v>
      </c>
      <c r="L2" s="153">
        <f>IF(E2&lt;&gt;"",'6. Indicator List'!$J$5,"")</f>
        <v>0.1</v>
      </c>
      <c r="M2" s="153">
        <f>IF(F2&lt;&gt;"",'6. Indicator List'!$J$6,"")</f>
        <v>0.2</v>
      </c>
      <c r="N2" s="153">
        <f>IF(G2&lt;&gt;"",'6. Indicator List'!$J$7,"")</f>
        <v>0.2</v>
      </c>
      <c r="O2" s="153">
        <f>IF(H2&lt;&gt;"",'6. Indicator List'!$J$8,"")</f>
        <v>0.1</v>
      </c>
      <c r="P2" s="153">
        <f>IF(I2&lt;&gt;"",'6. Indicator List'!$J$9,"")</f>
        <v>0.1</v>
      </c>
      <c r="Q2" s="154">
        <f t="shared" ref="Q2:Q65" si="0">SUM(K2:P2)</f>
        <v>1</v>
      </c>
      <c r="R2" s="153">
        <f t="shared" ref="R2:W2" si="1">IF(K2="","",K2/$Q2)</f>
        <v>0.3</v>
      </c>
      <c r="S2" s="153">
        <f t="shared" si="1"/>
        <v>0.1</v>
      </c>
      <c r="T2" s="153">
        <f t="shared" si="1"/>
        <v>0.2</v>
      </c>
      <c r="U2" s="153">
        <f t="shared" si="1"/>
        <v>0.2</v>
      </c>
      <c r="V2" s="153">
        <f t="shared" si="1"/>
        <v>0.1</v>
      </c>
      <c r="W2" s="153">
        <f t="shared" si="1"/>
        <v>0.1</v>
      </c>
      <c r="X2" s="154">
        <f t="shared" ref="X2:X65" si="2">SUM(R2:W2)</f>
        <v>1</v>
      </c>
      <c r="Y2" s="155">
        <f t="shared" ref="Y2:Y65" si="3">SUMPRODUCT($D2:$I2,$R2:$W2)/SUMPRODUCT(--($D2:$I2&lt;&gt;""),R2:W2)</f>
        <v>3.968</v>
      </c>
    </row>
    <row r="3" spans="1:25" x14ac:dyDescent="0.35">
      <c r="A3" s="40" t="s">
        <v>8</v>
      </c>
      <c r="B3" s="41" t="s">
        <v>6</v>
      </c>
      <c r="C3" s="43" t="s">
        <v>9</v>
      </c>
      <c r="D3" s="51">
        <v>5</v>
      </c>
      <c r="E3" s="51">
        <v>2</v>
      </c>
      <c r="F3" s="165" t="str">
        <f>VLOOKUP(A3, '4. Core WASH Severity'!A2:G335, 7, FALSE)</f>
        <v/>
      </c>
      <c r="G3" s="54">
        <v>4</v>
      </c>
      <c r="H3" s="83">
        <v>3</v>
      </c>
      <c r="I3" s="84">
        <v>5</v>
      </c>
      <c r="J3" s="147"/>
      <c r="K3" s="46">
        <f>IF(D3&lt;&gt;"",'6. Indicator List'!$J$4,"")</f>
        <v>0.3</v>
      </c>
      <c r="L3" s="46">
        <f>IF(E3&lt;&gt;"",'6. Indicator List'!$J$5,"")</f>
        <v>0.1</v>
      </c>
      <c r="M3" s="46" t="str">
        <f>IF(F3&lt;&gt;"",'6. Indicator List'!$J$6,"")</f>
        <v/>
      </c>
      <c r="N3" s="46">
        <f>IF(G3&lt;&gt;"",'6. Indicator List'!$J$7,"")</f>
        <v>0.2</v>
      </c>
      <c r="O3" s="46">
        <f>IF(H3&lt;&gt;"",'6. Indicator List'!$J$8,"")</f>
        <v>0.1</v>
      </c>
      <c r="P3" s="46">
        <f>IF(I3&lt;&gt;"",'6. Indicator List'!$J$9,"")</f>
        <v>0.1</v>
      </c>
      <c r="Q3" s="148">
        <f t="shared" si="0"/>
        <v>0.8</v>
      </c>
      <c r="R3" s="46">
        <f t="shared" ref="R3:R66" si="4">IF(K3="","",K3/Q3)</f>
        <v>0.37499999999999994</v>
      </c>
      <c r="S3" s="46">
        <f t="shared" ref="S3:S66" si="5">IF(L3="","",L3/$Q3)</f>
        <v>0.125</v>
      </c>
      <c r="T3" s="153" t="str">
        <f t="shared" ref="T3:T66" si="6">IF(M3="","",M3/$Q3)</f>
        <v/>
      </c>
      <c r="U3" s="46">
        <f t="shared" ref="U3:U66" si="7">IF(N3="","",N3/$Q3)</f>
        <v>0.25</v>
      </c>
      <c r="V3" s="46">
        <f t="shared" ref="V3:V66" si="8">IF(O3="","",O3/$Q3)</f>
        <v>0.125</v>
      </c>
      <c r="W3" s="46">
        <f t="shared" ref="W3:W66" si="9">IF(P3="","",P3/$Q3)</f>
        <v>0.125</v>
      </c>
      <c r="X3" s="148">
        <f t="shared" si="2"/>
        <v>1</v>
      </c>
      <c r="Y3" s="155">
        <f t="shared" si="3"/>
        <v>4.125</v>
      </c>
    </row>
    <row r="4" spans="1:25" x14ac:dyDescent="0.35">
      <c r="A4" s="40" t="s">
        <v>10</v>
      </c>
      <c r="B4" s="41" t="s">
        <v>6</v>
      </c>
      <c r="C4" s="43" t="s">
        <v>11</v>
      </c>
      <c r="D4" s="51">
        <v>5</v>
      </c>
      <c r="E4" s="51">
        <v>2</v>
      </c>
      <c r="F4" s="165" t="str">
        <f>VLOOKUP(A4, '4. Core WASH Severity'!A3:G336, 7, FALSE)</f>
        <v/>
      </c>
      <c r="G4" s="54">
        <v>4</v>
      </c>
      <c r="H4" s="83">
        <v>3</v>
      </c>
      <c r="I4" s="84">
        <v>5</v>
      </c>
      <c r="J4" s="147"/>
      <c r="K4" s="46">
        <f>IF(D4&lt;&gt;"",'6. Indicator List'!$J$4,"")</f>
        <v>0.3</v>
      </c>
      <c r="L4" s="46">
        <f>IF(E4&lt;&gt;"",'6. Indicator List'!$J$5,"")</f>
        <v>0.1</v>
      </c>
      <c r="M4" s="46" t="str">
        <f>IF(F4&lt;&gt;"",'6. Indicator List'!$J$6,"")</f>
        <v/>
      </c>
      <c r="N4" s="46">
        <f>IF(G4&lt;&gt;"",'6. Indicator List'!$J$7,"")</f>
        <v>0.2</v>
      </c>
      <c r="O4" s="46">
        <f>IF(H4&lt;&gt;"",'6. Indicator List'!$J$8,"")</f>
        <v>0.1</v>
      </c>
      <c r="P4" s="46">
        <f>IF(I4&lt;&gt;"",'6. Indicator List'!$J$9,"")</f>
        <v>0.1</v>
      </c>
      <c r="Q4" s="148">
        <f t="shared" si="0"/>
        <v>0.8</v>
      </c>
      <c r="R4" s="46">
        <f t="shared" si="4"/>
        <v>0.37499999999999994</v>
      </c>
      <c r="S4" s="46">
        <f t="shared" si="5"/>
        <v>0.125</v>
      </c>
      <c r="T4" s="153" t="str">
        <f t="shared" si="6"/>
        <v/>
      </c>
      <c r="U4" s="46">
        <f t="shared" si="7"/>
        <v>0.25</v>
      </c>
      <c r="V4" s="46">
        <f t="shared" si="8"/>
        <v>0.125</v>
      </c>
      <c r="W4" s="46">
        <f t="shared" si="9"/>
        <v>0.125</v>
      </c>
      <c r="X4" s="148">
        <f t="shared" si="2"/>
        <v>1</v>
      </c>
      <c r="Y4" s="155">
        <f t="shared" si="3"/>
        <v>4.125</v>
      </c>
    </row>
    <row r="5" spans="1:25" x14ac:dyDescent="0.35">
      <c r="A5" s="40" t="s">
        <v>12</v>
      </c>
      <c r="B5" s="41" t="s">
        <v>6</v>
      </c>
      <c r="C5" s="43" t="s">
        <v>13</v>
      </c>
      <c r="D5" s="51">
        <v>5</v>
      </c>
      <c r="E5" s="51">
        <v>2</v>
      </c>
      <c r="F5" s="165" t="str">
        <f>VLOOKUP(A5, '4. Core WASH Severity'!A4:G337, 7, FALSE)</f>
        <v/>
      </c>
      <c r="G5" s="54">
        <v>3</v>
      </c>
      <c r="H5" s="83">
        <v>3</v>
      </c>
      <c r="I5" s="84">
        <v>4</v>
      </c>
      <c r="J5" s="147"/>
      <c r="K5" s="46">
        <f>IF(D5&lt;&gt;"",'6. Indicator List'!$J$4,"")</f>
        <v>0.3</v>
      </c>
      <c r="L5" s="156">
        <f>IF(E5&lt;&gt;"",'6. Indicator List'!$J$5,"")</f>
        <v>0.1</v>
      </c>
      <c r="M5" s="46" t="str">
        <f>IF(F5&lt;&gt;"",'6. Indicator List'!$J$6,"")</f>
        <v/>
      </c>
      <c r="N5" s="46">
        <f>IF(G5&lt;&gt;"",'6. Indicator List'!$J$7,"")</f>
        <v>0.2</v>
      </c>
      <c r="O5" s="46">
        <f>IF(H5&lt;&gt;"",'6. Indicator List'!$J$8,"")</f>
        <v>0.1</v>
      </c>
      <c r="P5" s="46">
        <f>IF(I5&lt;&gt;"",'6. Indicator List'!$J$9,"")</f>
        <v>0.1</v>
      </c>
      <c r="Q5" s="148">
        <f t="shared" si="0"/>
        <v>0.8</v>
      </c>
      <c r="R5" s="46">
        <f t="shared" si="4"/>
        <v>0.37499999999999994</v>
      </c>
      <c r="S5" s="46">
        <f t="shared" si="5"/>
        <v>0.125</v>
      </c>
      <c r="T5" s="153" t="str">
        <f t="shared" si="6"/>
        <v/>
      </c>
      <c r="U5" s="46">
        <f t="shared" si="7"/>
        <v>0.25</v>
      </c>
      <c r="V5" s="46">
        <f t="shared" si="8"/>
        <v>0.125</v>
      </c>
      <c r="W5" s="46">
        <f t="shared" si="9"/>
        <v>0.125</v>
      </c>
      <c r="X5" s="148">
        <f t="shared" si="2"/>
        <v>1</v>
      </c>
      <c r="Y5" s="155">
        <f t="shared" si="3"/>
        <v>3.75</v>
      </c>
    </row>
    <row r="6" spans="1:25" x14ac:dyDescent="0.35">
      <c r="A6" s="40" t="s">
        <v>14</v>
      </c>
      <c r="B6" s="41" t="s">
        <v>6</v>
      </c>
      <c r="C6" s="43" t="s">
        <v>15</v>
      </c>
      <c r="D6" s="51">
        <v>5</v>
      </c>
      <c r="E6" s="51">
        <v>2</v>
      </c>
      <c r="F6" s="165" t="str">
        <f>VLOOKUP(A6, '4. Core WASH Severity'!A5:G338, 7, FALSE)</f>
        <v/>
      </c>
      <c r="G6" s="54">
        <v>3</v>
      </c>
      <c r="H6" s="83">
        <v>3</v>
      </c>
      <c r="I6" s="85">
        <v>3</v>
      </c>
      <c r="J6" s="147"/>
      <c r="K6" s="46">
        <f>IF(D6&lt;&gt;"",'6. Indicator List'!$J$4,"")</f>
        <v>0.3</v>
      </c>
      <c r="L6" s="153">
        <f>IF(E6&lt;&gt;"",'6. Indicator List'!$J$5,"")</f>
        <v>0.1</v>
      </c>
      <c r="M6" s="46" t="str">
        <f>IF(F6&lt;&gt;"",'6. Indicator List'!$J$6,"")</f>
        <v/>
      </c>
      <c r="N6" s="46">
        <f>IF(G6&lt;&gt;"",'6. Indicator List'!$J$7,"")</f>
        <v>0.2</v>
      </c>
      <c r="O6" s="46">
        <f>IF(H6&lt;&gt;"",'6. Indicator List'!$J$8,"")</f>
        <v>0.1</v>
      </c>
      <c r="P6" s="46">
        <f>IF(I6&lt;&gt;"",'6. Indicator List'!$J$9,"")</f>
        <v>0.1</v>
      </c>
      <c r="Q6" s="148">
        <f t="shared" si="0"/>
        <v>0.8</v>
      </c>
      <c r="R6" s="46">
        <f t="shared" si="4"/>
        <v>0.37499999999999994</v>
      </c>
      <c r="S6" s="46">
        <f t="shared" si="5"/>
        <v>0.125</v>
      </c>
      <c r="T6" s="153" t="str">
        <f t="shared" si="6"/>
        <v/>
      </c>
      <c r="U6" s="46">
        <f t="shared" si="7"/>
        <v>0.25</v>
      </c>
      <c r="V6" s="46">
        <f t="shared" si="8"/>
        <v>0.125</v>
      </c>
      <c r="W6" s="46">
        <f t="shared" si="9"/>
        <v>0.125</v>
      </c>
      <c r="X6" s="148">
        <f t="shared" si="2"/>
        <v>1</v>
      </c>
      <c r="Y6" s="155">
        <f t="shared" si="3"/>
        <v>3.625</v>
      </c>
    </row>
    <row r="7" spans="1:25" x14ac:dyDescent="0.35">
      <c r="A7" s="40" t="s">
        <v>16</v>
      </c>
      <c r="B7" s="41" t="s">
        <v>6</v>
      </c>
      <c r="C7" s="43" t="s">
        <v>17</v>
      </c>
      <c r="D7" s="51">
        <v>5</v>
      </c>
      <c r="E7" s="51">
        <v>2</v>
      </c>
      <c r="F7" s="165" t="str">
        <f>VLOOKUP(A7, '4. Core WASH Severity'!A6:G339, 7, FALSE)</f>
        <v/>
      </c>
      <c r="G7" s="54">
        <v>3</v>
      </c>
      <c r="H7" s="83">
        <v>3</v>
      </c>
      <c r="I7" s="85">
        <v>5</v>
      </c>
      <c r="J7" s="147"/>
      <c r="K7" s="46">
        <f>IF(D7&lt;&gt;"",'6. Indicator List'!$J$4,"")</f>
        <v>0.3</v>
      </c>
      <c r="L7" s="46">
        <f>IF(E7&lt;&gt;"",'6. Indicator List'!$J$5,"")</f>
        <v>0.1</v>
      </c>
      <c r="M7" s="46" t="str">
        <f>IF(F7&lt;&gt;"",'6. Indicator List'!$J$6,"")</f>
        <v/>
      </c>
      <c r="N7" s="46">
        <f>IF(G7&lt;&gt;"",'6. Indicator List'!$J$7,"")</f>
        <v>0.2</v>
      </c>
      <c r="O7" s="46">
        <f>IF(H7&lt;&gt;"",'6. Indicator List'!$J$8,"")</f>
        <v>0.1</v>
      </c>
      <c r="P7" s="46">
        <f>IF(I7&lt;&gt;"",'6. Indicator List'!$J$9,"")</f>
        <v>0.1</v>
      </c>
      <c r="Q7" s="148">
        <f t="shared" si="0"/>
        <v>0.8</v>
      </c>
      <c r="R7" s="46">
        <f t="shared" si="4"/>
        <v>0.37499999999999994</v>
      </c>
      <c r="S7" s="46">
        <f t="shared" si="5"/>
        <v>0.125</v>
      </c>
      <c r="T7" s="153" t="str">
        <f t="shared" si="6"/>
        <v/>
      </c>
      <c r="U7" s="46">
        <f t="shared" si="7"/>
        <v>0.25</v>
      </c>
      <c r="V7" s="46">
        <f t="shared" si="8"/>
        <v>0.125</v>
      </c>
      <c r="W7" s="46">
        <f t="shared" si="9"/>
        <v>0.125</v>
      </c>
      <c r="X7" s="148">
        <f t="shared" si="2"/>
        <v>1</v>
      </c>
      <c r="Y7" s="155">
        <f t="shared" si="3"/>
        <v>3.875</v>
      </c>
    </row>
    <row r="8" spans="1:25" x14ac:dyDescent="0.35">
      <c r="A8" s="40" t="s">
        <v>18</v>
      </c>
      <c r="B8" s="41" t="s">
        <v>6</v>
      </c>
      <c r="C8" s="43" t="s">
        <v>19</v>
      </c>
      <c r="D8" s="51">
        <v>6</v>
      </c>
      <c r="E8" s="52">
        <v>1</v>
      </c>
      <c r="F8" s="165" t="str">
        <f>VLOOKUP(A8, '4. Core WASH Severity'!A7:G340, 7, FALSE)</f>
        <v/>
      </c>
      <c r="G8" s="54">
        <v>4</v>
      </c>
      <c r="H8" s="83">
        <v>3</v>
      </c>
      <c r="I8" s="85">
        <v>6</v>
      </c>
      <c r="J8" s="147"/>
      <c r="K8" s="46">
        <f>IF(D8&lt;&gt;"",'6. Indicator List'!$J$4,"")</f>
        <v>0.3</v>
      </c>
      <c r="L8" s="46">
        <f>IF(E8&lt;&gt;"",'6. Indicator List'!$J$5,"")</f>
        <v>0.1</v>
      </c>
      <c r="M8" s="46" t="str">
        <f>IF(F8&lt;&gt;"",'6. Indicator List'!$J$6,"")</f>
        <v/>
      </c>
      <c r="N8" s="46">
        <f>IF(G8&lt;&gt;"",'6. Indicator List'!$J$7,"")</f>
        <v>0.2</v>
      </c>
      <c r="O8" s="46">
        <f>IF(H8&lt;&gt;"",'6. Indicator List'!$J$8,"")</f>
        <v>0.1</v>
      </c>
      <c r="P8" s="46">
        <f>IF(I8&lt;&gt;"",'6. Indicator List'!$J$9,"")</f>
        <v>0.1</v>
      </c>
      <c r="Q8" s="148">
        <f t="shared" si="0"/>
        <v>0.8</v>
      </c>
      <c r="R8" s="46">
        <f t="shared" si="4"/>
        <v>0.37499999999999994</v>
      </c>
      <c r="S8" s="46">
        <f t="shared" si="5"/>
        <v>0.125</v>
      </c>
      <c r="T8" s="153" t="str">
        <f t="shared" si="6"/>
        <v/>
      </c>
      <c r="U8" s="46">
        <f t="shared" si="7"/>
        <v>0.25</v>
      </c>
      <c r="V8" s="46">
        <f t="shared" si="8"/>
        <v>0.125</v>
      </c>
      <c r="W8" s="46">
        <f t="shared" si="9"/>
        <v>0.125</v>
      </c>
      <c r="X8" s="148">
        <f t="shared" si="2"/>
        <v>1</v>
      </c>
      <c r="Y8" s="155">
        <f t="shared" si="3"/>
        <v>4.5</v>
      </c>
    </row>
    <row r="9" spans="1:25" x14ac:dyDescent="0.35">
      <c r="A9" s="40" t="s">
        <v>20</v>
      </c>
      <c r="B9" s="41" t="s">
        <v>6</v>
      </c>
      <c r="C9" s="43" t="s">
        <v>21</v>
      </c>
      <c r="D9" s="51">
        <v>6</v>
      </c>
      <c r="E9" s="52">
        <v>1</v>
      </c>
      <c r="F9" s="165" t="str">
        <f>VLOOKUP(A9, '4. Core WASH Severity'!A8:G341, 7, FALSE)</f>
        <v/>
      </c>
      <c r="G9" s="54">
        <v>3</v>
      </c>
      <c r="H9" s="83">
        <v>3</v>
      </c>
      <c r="I9" s="85">
        <v>5</v>
      </c>
      <c r="J9" s="147"/>
      <c r="K9" s="46">
        <f>IF(D9&lt;&gt;"",'6. Indicator List'!$J$4,"")</f>
        <v>0.3</v>
      </c>
      <c r="L9" s="46">
        <f>IF(E9&lt;&gt;"",'6. Indicator List'!$J$5,"")</f>
        <v>0.1</v>
      </c>
      <c r="M9" s="46" t="str">
        <f>IF(F9&lt;&gt;"",'6. Indicator List'!$J$6,"")</f>
        <v/>
      </c>
      <c r="N9" s="46">
        <f>IF(G9&lt;&gt;"",'6. Indicator List'!$J$7,"")</f>
        <v>0.2</v>
      </c>
      <c r="O9" s="46">
        <f>IF(H9&lt;&gt;"",'6. Indicator List'!$J$8,"")</f>
        <v>0.1</v>
      </c>
      <c r="P9" s="46">
        <f>IF(I9&lt;&gt;"",'6. Indicator List'!$J$9,"")</f>
        <v>0.1</v>
      </c>
      <c r="Q9" s="148">
        <f t="shared" si="0"/>
        <v>0.8</v>
      </c>
      <c r="R9" s="46">
        <f t="shared" si="4"/>
        <v>0.37499999999999994</v>
      </c>
      <c r="S9" s="46">
        <f t="shared" si="5"/>
        <v>0.125</v>
      </c>
      <c r="T9" s="153" t="str">
        <f t="shared" si="6"/>
        <v/>
      </c>
      <c r="U9" s="46">
        <f t="shared" si="7"/>
        <v>0.25</v>
      </c>
      <c r="V9" s="46">
        <f t="shared" si="8"/>
        <v>0.125</v>
      </c>
      <c r="W9" s="46">
        <f t="shared" si="9"/>
        <v>0.125</v>
      </c>
      <c r="X9" s="148">
        <f t="shared" si="2"/>
        <v>1</v>
      </c>
      <c r="Y9" s="155">
        <f t="shared" si="3"/>
        <v>4.125</v>
      </c>
    </row>
    <row r="10" spans="1:25" x14ac:dyDescent="0.35">
      <c r="A10" s="40" t="s">
        <v>22</v>
      </c>
      <c r="B10" s="41" t="s">
        <v>6</v>
      </c>
      <c r="C10" s="43" t="s">
        <v>23</v>
      </c>
      <c r="D10" s="51">
        <v>4</v>
      </c>
      <c r="E10" s="51">
        <v>3</v>
      </c>
      <c r="F10" s="165" t="str">
        <f>VLOOKUP(A10, '4. Core WASH Severity'!A9:G342, 7, FALSE)</f>
        <v/>
      </c>
      <c r="G10" s="54">
        <v>3</v>
      </c>
      <c r="H10" s="83">
        <v>3</v>
      </c>
      <c r="I10" s="85">
        <v>4</v>
      </c>
      <c r="J10" s="147"/>
      <c r="K10" s="46">
        <f>IF(D10&lt;&gt;"",'6. Indicator List'!$J$4,"")</f>
        <v>0.3</v>
      </c>
      <c r="L10" s="46">
        <f>IF(E10&lt;&gt;"",'6. Indicator List'!$J$5,"")</f>
        <v>0.1</v>
      </c>
      <c r="M10" s="46" t="str">
        <f>IF(F10&lt;&gt;"",'6. Indicator List'!$J$6,"")</f>
        <v/>
      </c>
      <c r="N10" s="46">
        <f>IF(G10&lt;&gt;"",'6. Indicator List'!$J$7,"")</f>
        <v>0.2</v>
      </c>
      <c r="O10" s="46">
        <f>IF(H10&lt;&gt;"",'6. Indicator List'!$J$8,"")</f>
        <v>0.1</v>
      </c>
      <c r="P10" s="46">
        <f>IF(I10&lt;&gt;"",'6. Indicator List'!$J$9,"")</f>
        <v>0.1</v>
      </c>
      <c r="Q10" s="148">
        <f t="shared" si="0"/>
        <v>0.8</v>
      </c>
      <c r="R10" s="46">
        <f t="shared" si="4"/>
        <v>0.37499999999999994</v>
      </c>
      <c r="S10" s="46">
        <f t="shared" si="5"/>
        <v>0.125</v>
      </c>
      <c r="T10" s="153" t="str">
        <f t="shared" si="6"/>
        <v/>
      </c>
      <c r="U10" s="46">
        <f t="shared" si="7"/>
        <v>0.25</v>
      </c>
      <c r="V10" s="46">
        <f t="shared" si="8"/>
        <v>0.125</v>
      </c>
      <c r="W10" s="46">
        <f t="shared" si="9"/>
        <v>0.125</v>
      </c>
      <c r="X10" s="148">
        <f t="shared" si="2"/>
        <v>1</v>
      </c>
      <c r="Y10" s="155">
        <f t="shared" si="3"/>
        <v>3.5</v>
      </c>
    </row>
    <row r="11" spans="1:25" x14ac:dyDescent="0.35">
      <c r="A11" s="40" t="s">
        <v>24</v>
      </c>
      <c r="B11" s="41" t="s">
        <v>6</v>
      </c>
      <c r="C11" s="43" t="s">
        <v>25</v>
      </c>
      <c r="D11" s="51">
        <v>5</v>
      </c>
      <c r="E11" s="51">
        <v>2</v>
      </c>
      <c r="F11" s="165" t="str">
        <f>VLOOKUP(A11, '4. Core WASH Severity'!A10:G343, 7, FALSE)</f>
        <v/>
      </c>
      <c r="G11" s="54">
        <v>3</v>
      </c>
      <c r="H11" s="83">
        <v>3</v>
      </c>
      <c r="I11" s="85">
        <v>5</v>
      </c>
      <c r="J11" s="147"/>
      <c r="K11" s="46">
        <f>IF(D11&lt;&gt;"",'6. Indicator List'!$J$4,"")</f>
        <v>0.3</v>
      </c>
      <c r="L11" s="46">
        <f>IF(E11&lt;&gt;"",'6. Indicator List'!$J$5,"")</f>
        <v>0.1</v>
      </c>
      <c r="M11" s="46" t="str">
        <f>IF(F11&lt;&gt;"",'6. Indicator List'!$J$6,"")</f>
        <v/>
      </c>
      <c r="N11" s="46">
        <f>IF(G11&lt;&gt;"",'6. Indicator List'!$J$7,"")</f>
        <v>0.2</v>
      </c>
      <c r="O11" s="46">
        <f>IF(H11&lt;&gt;"",'6. Indicator List'!$J$8,"")</f>
        <v>0.1</v>
      </c>
      <c r="P11" s="46">
        <f>IF(I11&lt;&gt;"",'6. Indicator List'!$J$9,"")</f>
        <v>0.1</v>
      </c>
      <c r="Q11" s="148">
        <f t="shared" si="0"/>
        <v>0.8</v>
      </c>
      <c r="R11" s="46">
        <f t="shared" si="4"/>
        <v>0.37499999999999994</v>
      </c>
      <c r="S11" s="46">
        <f t="shared" si="5"/>
        <v>0.125</v>
      </c>
      <c r="T11" s="153" t="str">
        <f t="shared" si="6"/>
        <v/>
      </c>
      <c r="U11" s="46">
        <f t="shared" si="7"/>
        <v>0.25</v>
      </c>
      <c r="V11" s="46">
        <f t="shared" si="8"/>
        <v>0.125</v>
      </c>
      <c r="W11" s="46">
        <f t="shared" si="9"/>
        <v>0.125</v>
      </c>
      <c r="X11" s="148">
        <f t="shared" si="2"/>
        <v>1</v>
      </c>
      <c r="Y11" s="155">
        <f t="shared" si="3"/>
        <v>3.875</v>
      </c>
    </row>
    <row r="12" spans="1:25" x14ac:dyDescent="0.35">
      <c r="A12" s="40" t="s">
        <v>26</v>
      </c>
      <c r="B12" s="41" t="s">
        <v>6</v>
      </c>
      <c r="C12" s="42" t="s">
        <v>27</v>
      </c>
      <c r="D12" s="51">
        <v>6</v>
      </c>
      <c r="E12" s="52">
        <v>1</v>
      </c>
      <c r="F12" s="165"/>
      <c r="G12" s="54">
        <v>3</v>
      </c>
      <c r="H12" s="83">
        <v>3</v>
      </c>
      <c r="I12" s="85">
        <v>4</v>
      </c>
      <c r="J12" s="147"/>
      <c r="K12" s="46">
        <f>IF(D12&lt;&gt;"",'6. Indicator List'!$J$4,"")</f>
        <v>0.3</v>
      </c>
      <c r="L12" s="46">
        <f>IF(E12&lt;&gt;"",'6. Indicator List'!$J$5,"")</f>
        <v>0.1</v>
      </c>
      <c r="M12" s="46" t="str">
        <f>IF(F12&lt;&gt;"",'6. Indicator List'!$J$6,"")</f>
        <v/>
      </c>
      <c r="N12" s="46">
        <f>IF(G12&lt;&gt;"",'6. Indicator List'!$J$7,"")</f>
        <v>0.2</v>
      </c>
      <c r="O12" s="46">
        <f>IF(H12&lt;&gt;"",'6. Indicator List'!$J$8,"")</f>
        <v>0.1</v>
      </c>
      <c r="P12" s="46">
        <f>IF(I12&lt;&gt;"",'6. Indicator List'!$J$9,"")</f>
        <v>0.1</v>
      </c>
      <c r="Q12" s="148">
        <f t="shared" si="0"/>
        <v>0.8</v>
      </c>
      <c r="R12" s="46">
        <f t="shared" si="4"/>
        <v>0.37499999999999994</v>
      </c>
      <c r="S12" s="46">
        <f t="shared" si="5"/>
        <v>0.125</v>
      </c>
      <c r="T12" s="153" t="str">
        <f t="shared" si="6"/>
        <v/>
      </c>
      <c r="U12" s="46">
        <f t="shared" si="7"/>
        <v>0.25</v>
      </c>
      <c r="V12" s="46">
        <f t="shared" si="8"/>
        <v>0.125</v>
      </c>
      <c r="W12" s="46">
        <f t="shared" si="9"/>
        <v>0.125</v>
      </c>
      <c r="X12" s="148">
        <f t="shared" si="2"/>
        <v>1</v>
      </c>
      <c r="Y12" s="155">
        <f t="shared" si="3"/>
        <v>3.9999999999999996</v>
      </c>
    </row>
    <row r="13" spans="1:25" ht="16.5" customHeight="1" x14ac:dyDescent="0.35">
      <c r="A13" s="40" t="s">
        <v>28</v>
      </c>
      <c r="B13" s="41" t="s">
        <v>6</v>
      </c>
      <c r="C13" s="42" t="s">
        <v>808</v>
      </c>
      <c r="D13" s="51">
        <v>6</v>
      </c>
      <c r="E13" s="51">
        <v>2</v>
      </c>
      <c r="F13" s="165"/>
      <c r="G13" s="54">
        <v>4</v>
      </c>
      <c r="H13" s="83">
        <v>3</v>
      </c>
      <c r="I13" s="85">
        <v>5</v>
      </c>
      <c r="J13" s="147"/>
      <c r="K13" s="46">
        <f>IF(D13&lt;&gt;"",'6. Indicator List'!$J$4,"")</f>
        <v>0.3</v>
      </c>
      <c r="L13" s="46">
        <f>IF(E13&lt;&gt;"",'6. Indicator List'!$J$5,"")</f>
        <v>0.1</v>
      </c>
      <c r="M13" s="46" t="str">
        <f>IF(F13&lt;&gt;"",'6. Indicator List'!$J$6,"")</f>
        <v/>
      </c>
      <c r="N13" s="46">
        <f>IF(G13&lt;&gt;"",'6. Indicator List'!$J$7,"")</f>
        <v>0.2</v>
      </c>
      <c r="O13" s="46">
        <f>IF(H13&lt;&gt;"",'6. Indicator List'!$J$8,"")</f>
        <v>0.1</v>
      </c>
      <c r="P13" s="46">
        <f>IF(I13&lt;&gt;"",'6. Indicator List'!$J$9,"")</f>
        <v>0.1</v>
      </c>
      <c r="Q13" s="148">
        <f t="shared" si="0"/>
        <v>0.8</v>
      </c>
      <c r="R13" s="46">
        <f t="shared" si="4"/>
        <v>0.37499999999999994</v>
      </c>
      <c r="S13" s="46">
        <f t="shared" si="5"/>
        <v>0.125</v>
      </c>
      <c r="T13" s="153" t="str">
        <f t="shared" si="6"/>
        <v/>
      </c>
      <c r="U13" s="46">
        <f t="shared" si="7"/>
        <v>0.25</v>
      </c>
      <c r="V13" s="46">
        <f t="shared" si="8"/>
        <v>0.125</v>
      </c>
      <c r="W13" s="46">
        <f t="shared" si="9"/>
        <v>0.125</v>
      </c>
      <c r="X13" s="148">
        <f t="shared" si="2"/>
        <v>1</v>
      </c>
      <c r="Y13" s="155">
        <f t="shared" si="3"/>
        <v>4.5</v>
      </c>
    </row>
    <row r="14" spans="1:25" x14ac:dyDescent="0.35">
      <c r="A14" s="40" t="s">
        <v>30</v>
      </c>
      <c r="B14" s="41" t="s">
        <v>6</v>
      </c>
      <c r="C14" s="43" t="s">
        <v>31</v>
      </c>
      <c r="D14" s="51">
        <v>6</v>
      </c>
      <c r="E14" s="52">
        <v>1</v>
      </c>
      <c r="F14" s="165" t="str">
        <f>VLOOKUP(A14, '4. Core WASH Severity'!A13:G346, 7, FALSE)</f>
        <v/>
      </c>
      <c r="G14" s="54">
        <v>2</v>
      </c>
      <c r="H14" s="83">
        <v>3</v>
      </c>
      <c r="I14" s="85">
        <v>4</v>
      </c>
      <c r="J14" s="147"/>
      <c r="K14" s="46">
        <f>IF(D14&lt;&gt;"",'6. Indicator List'!$J$4,"")</f>
        <v>0.3</v>
      </c>
      <c r="L14" s="46">
        <f>IF(E14&lt;&gt;"",'6. Indicator List'!$J$5,"")</f>
        <v>0.1</v>
      </c>
      <c r="M14" s="46" t="str">
        <f>IF(F14&lt;&gt;"",'6. Indicator List'!$J$6,"")</f>
        <v/>
      </c>
      <c r="N14" s="46">
        <f>IF(G14&lt;&gt;"",'6. Indicator List'!$J$7,"")</f>
        <v>0.2</v>
      </c>
      <c r="O14" s="46">
        <f>IF(H14&lt;&gt;"",'6. Indicator List'!$J$8,"")</f>
        <v>0.1</v>
      </c>
      <c r="P14" s="46">
        <f>IF(I14&lt;&gt;"",'6. Indicator List'!$J$9,"")</f>
        <v>0.1</v>
      </c>
      <c r="Q14" s="148">
        <f t="shared" si="0"/>
        <v>0.8</v>
      </c>
      <c r="R14" s="46">
        <f t="shared" si="4"/>
        <v>0.37499999999999994</v>
      </c>
      <c r="S14" s="46">
        <f t="shared" si="5"/>
        <v>0.125</v>
      </c>
      <c r="T14" s="153" t="str">
        <f t="shared" si="6"/>
        <v/>
      </c>
      <c r="U14" s="46">
        <f t="shared" si="7"/>
        <v>0.25</v>
      </c>
      <c r="V14" s="46">
        <f t="shared" si="8"/>
        <v>0.125</v>
      </c>
      <c r="W14" s="46">
        <f t="shared" si="9"/>
        <v>0.125</v>
      </c>
      <c r="X14" s="148">
        <f t="shared" si="2"/>
        <v>1</v>
      </c>
      <c r="Y14" s="155">
        <f t="shared" si="3"/>
        <v>3.7499999999999996</v>
      </c>
    </row>
    <row r="15" spans="1:25" x14ac:dyDescent="0.35">
      <c r="A15" s="40" t="s">
        <v>32</v>
      </c>
      <c r="B15" s="41" t="s">
        <v>6</v>
      </c>
      <c r="C15" s="42" t="s">
        <v>33</v>
      </c>
      <c r="D15" s="51">
        <v>4</v>
      </c>
      <c r="E15" s="51">
        <v>2</v>
      </c>
      <c r="F15" s="165"/>
      <c r="G15" s="54">
        <v>5</v>
      </c>
      <c r="H15" s="83">
        <v>3</v>
      </c>
      <c r="I15" s="85">
        <v>5</v>
      </c>
      <c r="J15" s="147"/>
      <c r="K15" s="46">
        <f>IF(D15&lt;&gt;"",'6. Indicator List'!$J$4,"")</f>
        <v>0.3</v>
      </c>
      <c r="L15" s="46">
        <f>IF(E15&lt;&gt;"",'6. Indicator List'!$J$5,"")</f>
        <v>0.1</v>
      </c>
      <c r="M15" s="46" t="str">
        <f>IF(F15&lt;&gt;"",'6. Indicator List'!$J$6,"")</f>
        <v/>
      </c>
      <c r="N15" s="46">
        <f>IF(G15&lt;&gt;"",'6. Indicator List'!$J$7,"")</f>
        <v>0.2</v>
      </c>
      <c r="O15" s="46">
        <f>IF(H15&lt;&gt;"",'6. Indicator List'!$J$8,"")</f>
        <v>0.1</v>
      </c>
      <c r="P15" s="46">
        <f>IF(I15&lt;&gt;"",'6. Indicator List'!$J$9,"")</f>
        <v>0.1</v>
      </c>
      <c r="Q15" s="148">
        <f t="shared" si="0"/>
        <v>0.8</v>
      </c>
      <c r="R15" s="46">
        <f t="shared" si="4"/>
        <v>0.37499999999999994</v>
      </c>
      <c r="S15" s="46">
        <f t="shared" si="5"/>
        <v>0.125</v>
      </c>
      <c r="T15" s="153" t="str">
        <f t="shared" si="6"/>
        <v/>
      </c>
      <c r="U15" s="46">
        <f t="shared" si="7"/>
        <v>0.25</v>
      </c>
      <c r="V15" s="46">
        <f t="shared" si="8"/>
        <v>0.125</v>
      </c>
      <c r="W15" s="46">
        <f t="shared" si="9"/>
        <v>0.125</v>
      </c>
      <c r="X15" s="148">
        <f t="shared" si="2"/>
        <v>1</v>
      </c>
      <c r="Y15" s="155">
        <f t="shared" si="3"/>
        <v>4</v>
      </c>
    </row>
    <row r="16" spans="1:25" x14ac:dyDescent="0.35">
      <c r="A16" s="40" t="s">
        <v>34</v>
      </c>
      <c r="B16" s="41" t="s">
        <v>6</v>
      </c>
      <c r="C16" s="43" t="s">
        <v>35</v>
      </c>
      <c r="D16" s="51">
        <v>6</v>
      </c>
      <c r="E16" s="51">
        <v>2</v>
      </c>
      <c r="F16" s="165" t="str">
        <f>VLOOKUP(A16, '4. Core WASH Severity'!A15:G348, 7, FALSE)</f>
        <v/>
      </c>
      <c r="G16" s="54">
        <v>4</v>
      </c>
      <c r="H16" s="83">
        <v>3</v>
      </c>
      <c r="I16" s="85">
        <v>5</v>
      </c>
      <c r="J16" s="147"/>
      <c r="K16" s="46">
        <f>IF(D16&lt;&gt;"",'6. Indicator List'!$J$4,"")</f>
        <v>0.3</v>
      </c>
      <c r="L16" s="46">
        <f>IF(E16&lt;&gt;"",'6. Indicator List'!$J$5,"")</f>
        <v>0.1</v>
      </c>
      <c r="M16" s="46" t="str">
        <f>IF(F16&lt;&gt;"",'6. Indicator List'!$J$6,"")</f>
        <v/>
      </c>
      <c r="N16" s="46">
        <f>IF(G16&lt;&gt;"",'6. Indicator List'!$J$7,"")</f>
        <v>0.2</v>
      </c>
      <c r="O16" s="46">
        <f>IF(H16&lt;&gt;"",'6. Indicator List'!$J$8,"")</f>
        <v>0.1</v>
      </c>
      <c r="P16" s="46">
        <f>IF(I16&lt;&gt;"",'6. Indicator List'!$J$9,"")</f>
        <v>0.1</v>
      </c>
      <c r="Q16" s="148">
        <f t="shared" si="0"/>
        <v>0.8</v>
      </c>
      <c r="R16" s="46">
        <f t="shared" si="4"/>
        <v>0.37499999999999994</v>
      </c>
      <c r="S16" s="46">
        <f t="shared" si="5"/>
        <v>0.125</v>
      </c>
      <c r="T16" s="153" t="str">
        <f t="shared" si="6"/>
        <v/>
      </c>
      <c r="U16" s="46">
        <f t="shared" si="7"/>
        <v>0.25</v>
      </c>
      <c r="V16" s="46">
        <f t="shared" si="8"/>
        <v>0.125</v>
      </c>
      <c r="W16" s="46">
        <f t="shared" si="9"/>
        <v>0.125</v>
      </c>
      <c r="X16" s="148">
        <f t="shared" si="2"/>
        <v>1</v>
      </c>
      <c r="Y16" s="155">
        <f t="shared" si="3"/>
        <v>4.5</v>
      </c>
    </row>
    <row r="17" spans="1:25" x14ac:dyDescent="0.35">
      <c r="A17" s="40" t="s">
        <v>36</v>
      </c>
      <c r="B17" s="41" t="s">
        <v>6</v>
      </c>
      <c r="C17" s="42" t="s">
        <v>37</v>
      </c>
      <c r="D17" s="51">
        <v>6</v>
      </c>
      <c r="E17" s="51">
        <v>4</v>
      </c>
      <c r="F17" s="165"/>
      <c r="G17" s="54">
        <v>5</v>
      </c>
      <c r="H17" s="83">
        <v>3</v>
      </c>
      <c r="I17" s="85">
        <v>5</v>
      </c>
      <c r="J17" s="147"/>
      <c r="K17" s="46">
        <f>IF(D17&lt;&gt;"",'6. Indicator List'!$J$4,"")</f>
        <v>0.3</v>
      </c>
      <c r="L17" s="46">
        <f>IF(E17&lt;&gt;"",'6. Indicator List'!$J$5,"")</f>
        <v>0.1</v>
      </c>
      <c r="M17" s="46" t="str">
        <f>IF(F17&lt;&gt;"",'6. Indicator List'!$J$6,"")</f>
        <v/>
      </c>
      <c r="N17" s="46">
        <f>IF(G17&lt;&gt;"",'6. Indicator List'!$J$7,"")</f>
        <v>0.2</v>
      </c>
      <c r="O17" s="46">
        <f>IF(H17&lt;&gt;"",'6. Indicator List'!$J$8,"")</f>
        <v>0.1</v>
      </c>
      <c r="P17" s="46">
        <f>IF(I17&lt;&gt;"",'6. Indicator List'!$J$9,"")</f>
        <v>0.1</v>
      </c>
      <c r="Q17" s="148">
        <f t="shared" si="0"/>
        <v>0.8</v>
      </c>
      <c r="R17" s="46">
        <f t="shared" si="4"/>
        <v>0.37499999999999994</v>
      </c>
      <c r="S17" s="46">
        <f t="shared" si="5"/>
        <v>0.125</v>
      </c>
      <c r="T17" s="153" t="str">
        <f t="shared" si="6"/>
        <v/>
      </c>
      <c r="U17" s="46">
        <f t="shared" si="7"/>
        <v>0.25</v>
      </c>
      <c r="V17" s="46">
        <f t="shared" si="8"/>
        <v>0.125</v>
      </c>
      <c r="W17" s="46">
        <f t="shared" si="9"/>
        <v>0.125</v>
      </c>
      <c r="X17" s="148">
        <f t="shared" si="2"/>
        <v>1</v>
      </c>
      <c r="Y17" s="155">
        <f t="shared" si="3"/>
        <v>5</v>
      </c>
    </row>
    <row r="18" spans="1:25" ht="20" customHeight="1" x14ac:dyDescent="0.35">
      <c r="A18" s="40" t="s">
        <v>38</v>
      </c>
      <c r="B18" s="41" t="s">
        <v>6</v>
      </c>
      <c r="C18" s="43" t="s">
        <v>807</v>
      </c>
      <c r="D18" s="51">
        <v>6</v>
      </c>
      <c r="E18" s="51">
        <v>3</v>
      </c>
      <c r="F18" s="165" t="str">
        <f>VLOOKUP(A18, '4. Core WASH Severity'!A17:G350, 7, FALSE)</f>
        <v/>
      </c>
      <c r="G18" s="54">
        <v>3</v>
      </c>
      <c r="H18" s="83">
        <v>3</v>
      </c>
      <c r="I18" s="85">
        <v>4</v>
      </c>
      <c r="J18" s="147"/>
      <c r="K18" s="46">
        <f>IF(D18&lt;&gt;"",'6. Indicator List'!$J$4,"")</f>
        <v>0.3</v>
      </c>
      <c r="L18" s="46">
        <f>IF(E18&lt;&gt;"",'6. Indicator List'!$J$5,"")</f>
        <v>0.1</v>
      </c>
      <c r="M18" s="46" t="str">
        <f>IF(F18&lt;&gt;"",'6. Indicator List'!$J$6,"")</f>
        <v/>
      </c>
      <c r="N18" s="46">
        <f>IF(G18&lt;&gt;"",'6. Indicator List'!$J$7,"")</f>
        <v>0.2</v>
      </c>
      <c r="O18" s="46">
        <f>IF(H18&lt;&gt;"",'6. Indicator List'!$J$8,"")</f>
        <v>0.1</v>
      </c>
      <c r="P18" s="46">
        <f>IF(I18&lt;&gt;"",'6. Indicator List'!$J$9,"")</f>
        <v>0.1</v>
      </c>
      <c r="Q18" s="148">
        <f t="shared" si="0"/>
        <v>0.8</v>
      </c>
      <c r="R18" s="46">
        <f t="shared" si="4"/>
        <v>0.37499999999999994</v>
      </c>
      <c r="S18" s="46">
        <f t="shared" si="5"/>
        <v>0.125</v>
      </c>
      <c r="T18" s="153" t="str">
        <f t="shared" si="6"/>
        <v/>
      </c>
      <c r="U18" s="46">
        <f t="shared" si="7"/>
        <v>0.25</v>
      </c>
      <c r="V18" s="46">
        <f t="shared" si="8"/>
        <v>0.125</v>
      </c>
      <c r="W18" s="46">
        <f t="shared" si="9"/>
        <v>0.125</v>
      </c>
      <c r="X18" s="148">
        <f t="shared" si="2"/>
        <v>1</v>
      </c>
      <c r="Y18" s="155">
        <f t="shared" si="3"/>
        <v>4.25</v>
      </c>
    </row>
    <row r="19" spans="1:25" x14ac:dyDescent="0.35">
      <c r="A19" s="40" t="s">
        <v>40</v>
      </c>
      <c r="B19" s="41" t="s">
        <v>6</v>
      </c>
      <c r="C19" s="43" t="s">
        <v>41</v>
      </c>
      <c r="D19" s="51">
        <v>6</v>
      </c>
      <c r="E19" s="51">
        <v>2</v>
      </c>
      <c r="F19" s="165">
        <f>VLOOKUP(A19, '4. Core WASH Severity'!A18:G351, 7, FALSE)</f>
        <v>4.4710906601629841</v>
      </c>
      <c r="G19" s="54">
        <v>3</v>
      </c>
      <c r="H19" s="83">
        <v>3</v>
      </c>
      <c r="I19" s="85">
        <v>5</v>
      </c>
      <c r="J19" s="147"/>
      <c r="K19" s="46">
        <f>IF(D19&lt;&gt;"",'6. Indicator List'!$J$4,"")</f>
        <v>0.3</v>
      </c>
      <c r="L19" s="46">
        <f>IF(E19&lt;&gt;"",'6. Indicator List'!$J$5,"")</f>
        <v>0.1</v>
      </c>
      <c r="M19" s="46">
        <f>IF(F19&lt;&gt;"",'6. Indicator List'!$J$6,"")</f>
        <v>0.2</v>
      </c>
      <c r="N19" s="46">
        <f>IF(G19&lt;&gt;"",'6. Indicator List'!$J$7,"")</f>
        <v>0.2</v>
      </c>
      <c r="O19" s="46">
        <f>IF(H19&lt;&gt;"",'6. Indicator List'!$J$8,"")</f>
        <v>0.1</v>
      </c>
      <c r="P19" s="46">
        <f>IF(I19&lt;&gt;"",'6. Indicator List'!$J$9,"")</f>
        <v>0.1</v>
      </c>
      <c r="Q19" s="148">
        <f t="shared" si="0"/>
        <v>1</v>
      </c>
      <c r="R19" s="46">
        <f t="shared" si="4"/>
        <v>0.3</v>
      </c>
      <c r="S19" s="46">
        <f t="shared" si="5"/>
        <v>0.1</v>
      </c>
      <c r="T19" s="153">
        <f t="shared" si="6"/>
        <v>0.2</v>
      </c>
      <c r="U19" s="46">
        <f t="shared" si="7"/>
        <v>0.2</v>
      </c>
      <c r="V19" s="46">
        <f t="shared" si="8"/>
        <v>0.1</v>
      </c>
      <c r="W19" s="46">
        <f t="shared" si="9"/>
        <v>0.1</v>
      </c>
      <c r="X19" s="148">
        <f t="shared" si="2"/>
        <v>1</v>
      </c>
      <c r="Y19" s="155">
        <f t="shared" si="3"/>
        <v>4.2942181320325972</v>
      </c>
    </row>
    <row r="20" spans="1:25" x14ac:dyDescent="0.35">
      <c r="A20" s="40" t="s">
        <v>42</v>
      </c>
      <c r="B20" s="41" t="s">
        <v>6</v>
      </c>
      <c r="C20" s="43" t="s">
        <v>43</v>
      </c>
      <c r="D20" s="51">
        <v>6</v>
      </c>
      <c r="E20" s="51">
        <v>2</v>
      </c>
      <c r="F20" s="165">
        <f>VLOOKUP(A20, '4. Core WASH Severity'!A19:G352, 7, FALSE)</f>
        <v>4.423622359732871</v>
      </c>
      <c r="G20" s="54">
        <v>4</v>
      </c>
      <c r="H20" s="83">
        <v>3</v>
      </c>
      <c r="I20" s="85">
        <v>4</v>
      </c>
      <c r="J20" s="147"/>
      <c r="K20" s="46">
        <f>IF(D20&lt;&gt;"",'6. Indicator List'!$J$4,"")</f>
        <v>0.3</v>
      </c>
      <c r="L20" s="46">
        <f>IF(E20&lt;&gt;"",'6. Indicator List'!$J$5,"")</f>
        <v>0.1</v>
      </c>
      <c r="M20" s="46">
        <f>IF(F20&lt;&gt;"",'6. Indicator List'!$J$6,"")</f>
        <v>0.2</v>
      </c>
      <c r="N20" s="46">
        <f>IF(G20&lt;&gt;"",'6. Indicator List'!$J$7,"")</f>
        <v>0.2</v>
      </c>
      <c r="O20" s="46">
        <f>IF(H20&lt;&gt;"",'6. Indicator List'!$J$8,"")</f>
        <v>0.1</v>
      </c>
      <c r="P20" s="46">
        <f>IF(I20&lt;&gt;"",'6. Indicator List'!$J$9,"")</f>
        <v>0.1</v>
      </c>
      <c r="Q20" s="148">
        <f t="shared" si="0"/>
        <v>1</v>
      </c>
      <c r="R20" s="46">
        <f t="shared" si="4"/>
        <v>0.3</v>
      </c>
      <c r="S20" s="46">
        <f t="shared" si="5"/>
        <v>0.1</v>
      </c>
      <c r="T20" s="153">
        <f t="shared" si="6"/>
        <v>0.2</v>
      </c>
      <c r="U20" s="46">
        <f t="shared" si="7"/>
        <v>0.2</v>
      </c>
      <c r="V20" s="46">
        <f t="shared" si="8"/>
        <v>0.1</v>
      </c>
      <c r="W20" s="46">
        <f t="shared" si="9"/>
        <v>0.1</v>
      </c>
      <c r="X20" s="148">
        <f t="shared" si="2"/>
        <v>1</v>
      </c>
      <c r="Y20" s="155">
        <f t="shared" si="3"/>
        <v>4.3847244719465746</v>
      </c>
    </row>
    <row r="21" spans="1:25" x14ac:dyDescent="0.35">
      <c r="A21" s="40" t="s">
        <v>44</v>
      </c>
      <c r="B21" s="41" t="s">
        <v>6</v>
      </c>
      <c r="C21" s="42" t="s">
        <v>6</v>
      </c>
      <c r="D21" s="51">
        <v>6</v>
      </c>
      <c r="E21" s="52">
        <v>1</v>
      </c>
      <c r="F21" s="165"/>
      <c r="G21" s="54">
        <v>5</v>
      </c>
      <c r="H21" s="83">
        <v>3</v>
      </c>
      <c r="I21" s="85">
        <v>5</v>
      </c>
      <c r="J21" s="147"/>
      <c r="K21" s="46">
        <f>IF(D21&lt;&gt;"",'6. Indicator List'!$J$4,"")</f>
        <v>0.3</v>
      </c>
      <c r="L21" s="46">
        <f>IF(E21&lt;&gt;"",'6. Indicator List'!$J$5,"")</f>
        <v>0.1</v>
      </c>
      <c r="M21" s="46" t="str">
        <f>IF(F21&lt;&gt;"",'6. Indicator List'!$J$6,"")</f>
        <v/>
      </c>
      <c r="N21" s="46">
        <f>IF(G21&lt;&gt;"",'6. Indicator List'!$J$7,"")</f>
        <v>0.2</v>
      </c>
      <c r="O21" s="46">
        <f>IF(H21&lt;&gt;"",'6. Indicator List'!$J$8,"")</f>
        <v>0.1</v>
      </c>
      <c r="P21" s="46">
        <f>IF(I21&lt;&gt;"",'6. Indicator List'!$J$9,"")</f>
        <v>0.1</v>
      </c>
      <c r="Q21" s="148">
        <f t="shared" si="0"/>
        <v>0.8</v>
      </c>
      <c r="R21" s="46">
        <f t="shared" si="4"/>
        <v>0.37499999999999994</v>
      </c>
      <c r="S21" s="46">
        <f t="shared" si="5"/>
        <v>0.125</v>
      </c>
      <c r="T21" s="153" t="str">
        <f t="shared" si="6"/>
        <v/>
      </c>
      <c r="U21" s="46">
        <f t="shared" si="7"/>
        <v>0.25</v>
      </c>
      <c r="V21" s="46">
        <f t="shared" si="8"/>
        <v>0.125</v>
      </c>
      <c r="W21" s="46">
        <f t="shared" si="9"/>
        <v>0.125</v>
      </c>
      <c r="X21" s="148">
        <f t="shared" si="2"/>
        <v>1</v>
      </c>
      <c r="Y21" s="155">
        <f t="shared" si="3"/>
        <v>4.625</v>
      </c>
    </row>
    <row r="22" spans="1:25" x14ac:dyDescent="0.35">
      <c r="A22" s="40" t="s">
        <v>45</v>
      </c>
      <c r="B22" s="44" t="s">
        <v>46</v>
      </c>
      <c r="C22" s="43" t="s">
        <v>47</v>
      </c>
      <c r="D22" s="52">
        <v>1</v>
      </c>
      <c r="E22" s="52">
        <v>1</v>
      </c>
      <c r="F22" s="165" t="str">
        <f>VLOOKUP(A22, '4. Core WASH Severity'!A21:G354, 7, FALSE)</f>
        <v/>
      </c>
      <c r="G22" s="54">
        <v>3</v>
      </c>
      <c r="H22" s="83">
        <v>3</v>
      </c>
      <c r="I22" s="85">
        <v>3</v>
      </c>
      <c r="J22" s="147"/>
      <c r="K22" s="46">
        <f>IF(D22&lt;&gt;"",'6. Indicator List'!$J$4,"")</f>
        <v>0.3</v>
      </c>
      <c r="L22" s="46">
        <f>IF(E22&lt;&gt;"",'6. Indicator List'!$J$5,"")</f>
        <v>0.1</v>
      </c>
      <c r="M22" s="46" t="str">
        <f>IF(F22&lt;&gt;"",'6. Indicator List'!$J$6,"")</f>
        <v/>
      </c>
      <c r="N22" s="46">
        <f>IF(G22&lt;&gt;"",'6. Indicator List'!$J$7,"")</f>
        <v>0.2</v>
      </c>
      <c r="O22" s="46">
        <f>IF(H22&lt;&gt;"",'6. Indicator List'!$J$8,"")</f>
        <v>0.1</v>
      </c>
      <c r="P22" s="46">
        <f>IF(I22&lt;&gt;"",'6. Indicator List'!$J$9,"")</f>
        <v>0.1</v>
      </c>
      <c r="Q22" s="148">
        <f t="shared" si="0"/>
        <v>0.8</v>
      </c>
      <c r="R22" s="46">
        <f t="shared" si="4"/>
        <v>0.37499999999999994</v>
      </c>
      <c r="S22" s="46">
        <f t="shared" si="5"/>
        <v>0.125</v>
      </c>
      <c r="T22" s="153" t="str">
        <f t="shared" si="6"/>
        <v/>
      </c>
      <c r="U22" s="46">
        <f t="shared" si="7"/>
        <v>0.25</v>
      </c>
      <c r="V22" s="46">
        <f t="shared" si="8"/>
        <v>0.125</v>
      </c>
      <c r="W22" s="46">
        <f t="shared" si="9"/>
        <v>0.125</v>
      </c>
      <c r="X22" s="148">
        <f t="shared" si="2"/>
        <v>1</v>
      </c>
      <c r="Y22" s="155">
        <f t="shared" si="3"/>
        <v>2</v>
      </c>
    </row>
    <row r="23" spans="1:25" x14ac:dyDescent="0.35">
      <c r="A23" s="40" t="s">
        <v>48</v>
      </c>
      <c r="B23" s="44" t="s">
        <v>46</v>
      </c>
      <c r="C23" s="42" t="s">
        <v>49</v>
      </c>
      <c r="D23" s="52">
        <v>2</v>
      </c>
      <c r="E23" s="52">
        <v>1</v>
      </c>
      <c r="F23" s="165" t="str">
        <f>VLOOKUP(A23, '4. Core WASH Severity'!A22:G355, 7, FALSE)</f>
        <v/>
      </c>
      <c r="G23" s="54">
        <v>3</v>
      </c>
      <c r="H23" s="83">
        <v>3</v>
      </c>
      <c r="I23" s="85">
        <v>4</v>
      </c>
      <c r="J23" s="147"/>
      <c r="K23" s="46">
        <f>IF(D23&lt;&gt;"",'6. Indicator List'!$J$4,"")</f>
        <v>0.3</v>
      </c>
      <c r="L23" s="46">
        <f>IF(E23&lt;&gt;"",'6. Indicator List'!$J$5,"")</f>
        <v>0.1</v>
      </c>
      <c r="M23" s="46" t="str">
        <f>IF(F23&lt;&gt;"",'6. Indicator List'!$J$6,"")</f>
        <v/>
      </c>
      <c r="N23" s="46">
        <f>IF(G23&lt;&gt;"",'6. Indicator List'!$J$7,"")</f>
        <v>0.2</v>
      </c>
      <c r="O23" s="46">
        <f>IF(H23&lt;&gt;"",'6. Indicator List'!$J$8,"")</f>
        <v>0.1</v>
      </c>
      <c r="P23" s="46">
        <f>IF(I23&lt;&gt;"",'6. Indicator List'!$J$9,"")</f>
        <v>0.1</v>
      </c>
      <c r="Q23" s="148">
        <f t="shared" si="0"/>
        <v>0.8</v>
      </c>
      <c r="R23" s="46">
        <f t="shared" si="4"/>
        <v>0.37499999999999994</v>
      </c>
      <c r="S23" s="46">
        <f t="shared" si="5"/>
        <v>0.125</v>
      </c>
      <c r="T23" s="153" t="str">
        <f t="shared" si="6"/>
        <v/>
      </c>
      <c r="U23" s="46">
        <f t="shared" si="7"/>
        <v>0.25</v>
      </c>
      <c r="V23" s="46">
        <f t="shared" si="8"/>
        <v>0.125</v>
      </c>
      <c r="W23" s="46">
        <f t="shared" si="9"/>
        <v>0.125</v>
      </c>
      <c r="X23" s="148">
        <f t="shared" si="2"/>
        <v>1</v>
      </c>
      <c r="Y23" s="155">
        <f t="shared" si="3"/>
        <v>2.5</v>
      </c>
    </row>
    <row r="24" spans="1:25" x14ac:dyDescent="0.35">
      <c r="A24" s="40" t="s">
        <v>50</v>
      </c>
      <c r="B24" s="44" t="s">
        <v>46</v>
      </c>
      <c r="C24" s="42" t="s">
        <v>51</v>
      </c>
      <c r="D24" s="52">
        <v>2</v>
      </c>
      <c r="E24" s="52">
        <v>1</v>
      </c>
      <c r="F24" s="165" t="str">
        <f>VLOOKUP(A24, '4. Core WASH Severity'!A23:G356, 7, FALSE)</f>
        <v/>
      </c>
      <c r="G24" s="54">
        <v>3</v>
      </c>
      <c r="H24" s="83">
        <v>3</v>
      </c>
      <c r="I24" s="85">
        <v>3</v>
      </c>
      <c r="J24" s="147"/>
      <c r="K24" s="46">
        <f>IF(D24&lt;&gt;"",'6. Indicator List'!$J$4,"")</f>
        <v>0.3</v>
      </c>
      <c r="L24" s="46">
        <f>IF(E24&lt;&gt;"",'6. Indicator List'!$J$5,"")</f>
        <v>0.1</v>
      </c>
      <c r="M24" s="46" t="str">
        <f>IF(F24&lt;&gt;"",'6. Indicator List'!$J$6,"")</f>
        <v/>
      </c>
      <c r="N24" s="46">
        <f>IF(G24&lt;&gt;"",'6. Indicator List'!$J$7,"")</f>
        <v>0.2</v>
      </c>
      <c r="O24" s="46">
        <f>IF(H24&lt;&gt;"",'6. Indicator List'!$J$8,"")</f>
        <v>0.1</v>
      </c>
      <c r="P24" s="46">
        <f>IF(I24&lt;&gt;"",'6. Indicator List'!$J$9,"")</f>
        <v>0.1</v>
      </c>
      <c r="Q24" s="148">
        <f t="shared" si="0"/>
        <v>0.8</v>
      </c>
      <c r="R24" s="46">
        <f t="shared" si="4"/>
        <v>0.37499999999999994</v>
      </c>
      <c r="S24" s="46">
        <f t="shared" si="5"/>
        <v>0.125</v>
      </c>
      <c r="T24" s="153" t="str">
        <f t="shared" si="6"/>
        <v/>
      </c>
      <c r="U24" s="46">
        <f t="shared" si="7"/>
        <v>0.25</v>
      </c>
      <c r="V24" s="46">
        <f t="shared" si="8"/>
        <v>0.125</v>
      </c>
      <c r="W24" s="46">
        <f t="shared" si="9"/>
        <v>0.125</v>
      </c>
      <c r="X24" s="148">
        <f t="shared" si="2"/>
        <v>1</v>
      </c>
      <c r="Y24" s="155">
        <f t="shared" si="3"/>
        <v>2.375</v>
      </c>
    </row>
    <row r="25" spans="1:25" x14ac:dyDescent="0.35">
      <c r="A25" s="40" t="s">
        <v>52</v>
      </c>
      <c r="B25" s="44" t="s">
        <v>46</v>
      </c>
      <c r="C25" s="42" t="s">
        <v>53</v>
      </c>
      <c r="D25" s="52">
        <v>2</v>
      </c>
      <c r="E25" s="52">
        <v>1</v>
      </c>
      <c r="F25" s="165">
        <f>VLOOKUP(A25, '4. Core WASH Severity'!A24:G357, 7, FALSE)</f>
        <v>4.4426229508196728</v>
      </c>
      <c r="G25" s="54">
        <v>3</v>
      </c>
      <c r="H25" s="83">
        <v>3</v>
      </c>
      <c r="I25" s="85">
        <v>3</v>
      </c>
      <c r="J25" s="147"/>
      <c r="K25" s="46">
        <f>IF(D25&lt;&gt;"",'6. Indicator List'!$J$4,"")</f>
        <v>0.3</v>
      </c>
      <c r="L25" s="46">
        <f>IF(E25&lt;&gt;"",'6. Indicator List'!$J$5,"")</f>
        <v>0.1</v>
      </c>
      <c r="M25" s="46">
        <f>IF(F25&lt;&gt;"",'6. Indicator List'!$J$6,"")</f>
        <v>0.2</v>
      </c>
      <c r="N25" s="46">
        <f>IF(G25&lt;&gt;"",'6. Indicator List'!$J$7,"")</f>
        <v>0.2</v>
      </c>
      <c r="O25" s="46">
        <f>IF(H25&lt;&gt;"",'6. Indicator List'!$J$8,"")</f>
        <v>0.1</v>
      </c>
      <c r="P25" s="46">
        <f>IF(I25&lt;&gt;"",'6. Indicator List'!$J$9,"")</f>
        <v>0.1</v>
      </c>
      <c r="Q25" s="148">
        <f t="shared" si="0"/>
        <v>1</v>
      </c>
      <c r="R25" s="46">
        <f t="shared" si="4"/>
        <v>0.3</v>
      </c>
      <c r="S25" s="46">
        <f t="shared" si="5"/>
        <v>0.1</v>
      </c>
      <c r="T25" s="153">
        <f t="shared" si="6"/>
        <v>0.2</v>
      </c>
      <c r="U25" s="46">
        <f t="shared" si="7"/>
        <v>0.2</v>
      </c>
      <c r="V25" s="46">
        <f t="shared" si="8"/>
        <v>0.1</v>
      </c>
      <c r="W25" s="46">
        <f t="shared" si="9"/>
        <v>0.1</v>
      </c>
      <c r="X25" s="148">
        <f t="shared" si="2"/>
        <v>1</v>
      </c>
      <c r="Y25" s="155">
        <f t="shared" si="3"/>
        <v>2.7885245901639344</v>
      </c>
    </row>
    <row r="26" spans="1:25" x14ac:dyDescent="0.35">
      <c r="A26" s="40" t="s">
        <v>54</v>
      </c>
      <c r="B26" s="44" t="s">
        <v>46</v>
      </c>
      <c r="C26" s="42" t="s">
        <v>55</v>
      </c>
      <c r="D26" s="52">
        <v>2</v>
      </c>
      <c r="E26" s="51">
        <v>2</v>
      </c>
      <c r="F26" s="165" t="str">
        <f>VLOOKUP(A26, '4. Core WASH Severity'!A25:G358, 7, FALSE)</f>
        <v/>
      </c>
      <c r="G26" s="54">
        <v>4</v>
      </c>
      <c r="H26" s="83">
        <v>3</v>
      </c>
      <c r="I26" s="85">
        <v>3</v>
      </c>
      <c r="J26" s="147"/>
      <c r="K26" s="46">
        <f>IF(D26&lt;&gt;"",'6. Indicator List'!$J$4,"")</f>
        <v>0.3</v>
      </c>
      <c r="L26" s="46">
        <f>IF(E26&lt;&gt;"",'6. Indicator List'!$J$5,"")</f>
        <v>0.1</v>
      </c>
      <c r="M26" s="46" t="str">
        <f>IF(F26&lt;&gt;"",'6. Indicator List'!$J$6,"")</f>
        <v/>
      </c>
      <c r="N26" s="46">
        <f>IF(G26&lt;&gt;"",'6. Indicator List'!$J$7,"")</f>
        <v>0.2</v>
      </c>
      <c r="O26" s="46">
        <f>IF(H26&lt;&gt;"",'6. Indicator List'!$J$8,"")</f>
        <v>0.1</v>
      </c>
      <c r="P26" s="46">
        <f>IF(I26&lt;&gt;"",'6. Indicator List'!$J$9,"")</f>
        <v>0.1</v>
      </c>
      <c r="Q26" s="148">
        <f t="shared" si="0"/>
        <v>0.8</v>
      </c>
      <c r="R26" s="46">
        <f t="shared" si="4"/>
        <v>0.37499999999999994</v>
      </c>
      <c r="S26" s="46">
        <f t="shared" si="5"/>
        <v>0.125</v>
      </c>
      <c r="T26" s="153" t="str">
        <f t="shared" si="6"/>
        <v/>
      </c>
      <c r="U26" s="46">
        <f t="shared" si="7"/>
        <v>0.25</v>
      </c>
      <c r="V26" s="46">
        <f t="shared" si="8"/>
        <v>0.125</v>
      </c>
      <c r="W26" s="46">
        <f t="shared" si="9"/>
        <v>0.125</v>
      </c>
      <c r="X26" s="148">
        <f t="shared" si="2"/>
        <v>1</v>
      </c>
      <c r="Y26" s="155">
        <f t="shared" si="3"/>
        <v>2.75</v>
      </c>
    </row>
    <row r="27" spans="1:25" x14ac:dyDescent="0.35">
      <c r="A27" s="40" t="s">
        <v>56</v>
      </c>
      <c r="B27" s="44" t="s">
        <v>46</v>
      </c>
      <c r="C27" s="42" t="s">
        <v>57</v>
      </c>
      <c r="D27" s="51">
        <v>5</v>
      </c>
      <c r="E27" s="52">
        <v>1</v>
      </c>
      <c r="F27" s="165" t="str">
        <f>VLOOKUP(A27, '4. Core WASH Severity'!A26:G359, 7, FALSE)</f>
        <v/>
      </c>
      <c r="G27" s="54">
        <v>3</v>
      </c>
      <c r="H27" s="83">
        <v>3</v>
      </c>
      <c r="I27" s="85">
        <v>3</v>
      </c>
      <c r="J27" s="147"/>
      <c r="K27" s="46">
        <f>IF(D27&lt;&gt;"",'6. Indicator List'!$J$4,"")</f>
        <v>0.3</v>
      </c>
      <c r="L27" s="46">
        <f>IF(E27&lt;&gt;"",'6. Indicator List'!$J$5,"")</f>
        <v>0.1</v>
      </c>
      <c r="M27" s="46" t="str">
        <f>IF(F27&lt;&gt;"",'6. Indicator List'!$J$6,"")</f>
        <v/>
      </c>
      <c r="N27" s="46">
        <f>IF(G27&lt;&gt;"",'6. Indicator List'!$J$7,"")</f>
        <v>0.2</v>
      </c>
      <c r="O27" s="46">
        <f>IF(H27&lt;&gt;"",'6. Indicator List'!$J$8,"")</f>
        <v>0.1</v>
      </c>
      <c r="P27" s="46">
        <f>IF(I27&lt;&gt;"",'6. Indicator List'!$J$9,"")</f>
        <v>0.1</v>
      </c>
      <c r="Q27" s="148">
        <f t="shared" si="0"/>
        <v>0.8</v>
      </c>
      <c r="R27" s="46">
        <f t="shared" si="4"/>
        <v>0.37499999999999994</v>
      </c>
      <c r="S27" s="46">
        <f t="shared" si="5"/>
        <v>0.125</v>
      </c>
      <c r="T27" s="153" t="str">
        <f t="shared" si="6"/>
        <v/>
      </c>
      <c r="U27" s="46">
        <f t="shared" si="7"/>
        <v>0.25</v>
      </c>
      <c r="V27" s="46">
        <f t="shared" si="8"/>
        <v>0.125</v>
      </c>
      <c r="W27" s="46">
        <f t="shared" si="9"/>
        <v>0.125</v>
      </c>
      <c r="X27" s="148">
        <f t="shared" si="2"/>
        <v>1</v>
      </c>
      <c r="Y27" s="155">
        <f t="shared" si="3"/>
        <v>3.5</v>
      </c>
    </row>
    <row r="28" spans="1:25" x14ac:dyDescent="0.35">
      <c r="A28" s="40" t="s">
        <v>58</v>
      </c>
      <c r="B28" s="44" t="s">
        <v>46</v>
      </c>
      <c r="C28" s="42" t="s">
        <v>59</v>
      </c>
      <c r="D28" s="52">
        <v>1</v>
      </c>
      <c r="E28" s="52">
        <v>1</v>
      </c>
      <c r="F28" s="165" t="str">
        <f>VLOOKUP(A28, '4. Core WASH Severity'!A27:G360, 7, FALSE)</f>
        <v/>
      </c>
      <c r="G28" s="54">
        <v>5</v>
      </c>
      <c r="H28" s="83">
        <v>3</v>
      </c>
      <c r="I28" s="85">
        <v>3</v>
      </c>
      <c r="J28" s="147"/>
      <c r="K28" s="46">
        <f>IF(D28&lt;&gt;"",'6. Indicator List'!$J$4,"")</f>
        <v>0.3</v>
      </c>
      <c r="L28" s="46">
        <f>IF(E28&lt;&gt;"",'6. Indicator List'!$J$5,"")</f>
        <v>0.1</v>
      </c>
      <c r="M28" s="46" t="str">
        <f>IF(F28&lt;&gt;"",'6. Indicator List'!$J$6,"")</f>
        <v/>
      </c>
      <c r="N28" s="46">
        <f>IF(G28&lt;&gt;"",'6. Indicator List'!$J$7,"")</f>
        <v>0.2</v>
      </c>
      <c r="O28" s="46">
        <f>IF(H28&lt;&gt;"",'6. Indicator List'!$J$8,"")</f>
        <v>0.1</v>
      </c>
      <c r="P28" s="46">
        <f>IF(I28&lt;&gt;"",'6. Indicator List'!$J$9,"")</f>
        <v>0.1</v>
      </c>
      <c r="Q28" s="148">
        <f t="shared" si="0"/>
        <v>0.8</v>
      </c>
      <c r="R28" s="46">
        <f t="shared" si="4"/>
        <v>0.37499999999999994</v>
      </c>
      <c r="S28" s="46">
        <f t="shared" si="5"/>
        <v>0.125</v>
      </c>
      <c r="T28" s="153" t="str">
        <f t="shared" si="6"/>
        <v/>
      </c>
      <c r="U28" s="46">
        <f t="shared" si="7"/>
        <v>0.25</v>
      </c>
      <c r="V28" s="46">
        <f t="shared" si="8"/>
        <v>0.125</v>
      </c>
      <c r="W28" s="46">
        <f t="shared" si="9"/>
        <v>0.125</v>
      </c>
      <c r="X28" s="148">
        <f t="shared" si="2"/>
        <v>1</v>
      </c>
      <c r="Y28" s="155">
        <f t="shared" si="3"/>
        <v>2.5</v>
      </c>
    </row>
    <row r="29" spans="1:25" x14ac:dyDescent="0.35">
      <c r="A29" s="40" t="s">
        <v>60</v>
      </c>
      <c r="B29" s="44" t="s">
        <v>46</v>
      </c>
      <c r="C29" s="42" t="s">
        <v>61</v>
      </c>
      <c r="D29" s="52">
        <v>2</v>
      </c>
      <c r="E29" s="52">
        <v>1</v>
      </c>
      <c r="F29" s="165" t="str">
        <f>VLOOKUP(A29, '4. Core WASH Severity'!A28:G361, 7, FALSE)</f>
        <v/>
      </c>
      <c r="G29" s="54">
        <v>1</v>
      </c>
      <c r="H29" s="83">
        <v>3</v>
      </c>
      <c r="I29" s="85">
        <v>3</v>
      </c>
      <c r="J29" s="147"/>
      <c r="K29" s="46">
        <f>IF(D29&lt;&gt;"",'6. Indicator List'!$J$4,"")</f>
        <v>0.3</v>
      </c>
      <c r="L29" s="46">
        <f>IF(E29&lt;&gt;"",'6. Indicator List'!$J$5,"")</f>
        <v>0.1</v>
      </c>
      <c r="M29" s="46" t="str">
        <f>IF(F29&lt;&gt;"",'6. Indicator List'!$J$6,"")</f>
        <v/>
      </c>
      <c r="N29" s="46">
        <f>IF(G29&lt;&gt;"",'6. Indicator List'!$J$7,"")</f>
        <v>0.2</v>
      </c>
      <c r="O29" s="46">
        <f>IF(H29&lt;&gt;"",'6. Indicator List'!$J$8,"")</f>
        <v>0.1</v>
      </c>
      <c r="P29" s="46">
        <f>IF(I29&lt;&gt;"",'6. Indicator List'!$J$9,"")</f>
        <v>0.1</v>
      </c>
      <c r="Q29" s="148">
        <f t="shared" si="0"/>
        <v>0.8</v>
      </c>
      <c r="R29" s="46">
        <f t="shared" si="4"/>
        <v>0.37499999999999994</v>
      </c>
      <c r="S29" s="46">
        <f t="shared" si="5"/>
        <v>0.125</v>
      </c>
      <c r="T29" s="153" t="str">
        <f t="shared" si="6"/>
        <v/>
      </c>
      <c r="U29" s="46">
        <f t="shared" si="7"/>
        <v>0.25</v>
      </c>
      <c r="V29" s="46">
        <f t="shared" si="8"/>
        <v>0.125</v>
      </c>
      <c r="W29" s="46">
        <f t="shared" si="9"/>
        <v>0.125</v>
      </c>
      <c r="X29" s="148">
        <f t="shared" si="2"/>
        <v>1</v>
      </c>
      <c r="Y29" s="155">
        <f t="shared" si="3"/>
        <v>1.875</v>
      </c>
    </row>
    <row r="30" spans="1:25" x14ac:dyDescent="0.35">
      <c r="A30" s="40" t="s">
        <v>62</v>
      </c>
      <c r="B30" s="44" t="s">
        <v>46</v>
      </c>
      <c r="C30" s="42" t="s">
        <v>63</v>
      </c>
      <c r="D30" s="52">
        <v>1</v>
      </c>
      <c r="E30" s="52">
        <v>1</v>
      </c>
      <c r="F30" s="165" t="str">
        <f>VLOOKUP(A30, '4. Core WASH Severity'!A29:G362, 7, FALSE)</f>
        <v/>
      </c>
      <c r="G30" s="54">
        <v>3</v>
      </c>
      <c r="H30" s="83">
        <v>4</v>
      </c>
      <c r="I30" s="85">
        <v>3</v>
      </c>
      <c r="J30" s="147"/>
      <c r="K30" s="46">
        <f>IF(D30&lt;&gt;"",'6. Indicator List'!$J$4,"")</f>
        <v>0.3</v>
      </c>
      <c r="L30" s="46">
        <f>IF(E30&lt;&gt;"",'6. Indicator List'!$J$5,"")</f>
        <v>0.1</v>
      </c>
      <c r="M30" s="46" t="str">
        <f>IF(F30&lt;&gt;"",'6. Indicator List'!$J$6,"")</f>
        <v/>
      </c>
      <c r="N30" s="46">
        <f>IF(G30&lt;&gt;"",'6. Indicator List'!$J$7,"")</f>
        <v>0.2</v>
      </c>
      <c r="O30" s="46">
        <f>IF(H30&lt;&gt;"",'6. Indicator List'!$J$8,"")</f>
        <v>0.1</v>
      </c>
      <c r="P30" s="46">
        <f>IF(I30&lt;&gt;"",'6. Indicator List'!$J$9,"")</f>
        <v>0.1</v>
      </c>
      <c r="Q30" s="148">
        <f t="shared" si="0"/>
        <v>0.8</v>
      </c>
      <c r="R30" s="46">
        <f t="shared" si="4"/>
        <v>0.37499999999999994</v>
      </c>
      <c r="S30" s="46">
        <f t="shared" si="5"/>
        <v>0.125</v>
      </c>
      <c r="T30" s="153" t="str">
        <f t="shared" si="6"/>
        <v/>
      </c>
      <c r="U30" s="46">
        <f t="shared" si="7"/>
        <v>0.25</v>
      </c>
      <c r="V30" s="46">
        <f t="shared" si="8"/>
        <v>0.125</v>
      </c>
      <c r="W30" s="46">
        <f t="shared" si="9"/>
        <v>0.125</v>
      </c>
      <c r="X30" s="148">
        <f t="shared" si="2"/>
        <v>1</v>
      </c>
      <c r="Y30" s="155">
        <f t="shared" si="3"/>
        <v>2.125</v>
      </c>
    </row>
    <row r="31" spans="1:25" x14ac:dyDescent="0.35">
      <c r="A31" s="40" t="s">
        <v>64</v>
      </c>
      <c r="B31" s="44" t="s">
        <v>46</v>
      </c>
      <c r="C31" s="42" t="s">
        <v>65</v>
      </c>
      <c r="D31" s="51">
        <v>5</v>
      </c>
      <c r="E31" s="51">
        <v>6</v>
      </c>
      <c r="F31" s="165">
        <f>VLOOKUP(A31, '4. Core WASH Severity'!A30:G363, 7, FALSE)</f>
        <v>1</v>
      </c>
      <c r="G31" s="54">
        <v>5</v>
      </c>
      <c r="H31" s="83">
        <v>4</v>
      </c>
      <c r="I31" s="85">
        <v>3</v>
      </c>
      <c r="J31" s="147"/>
      <c r="K31" s="46">
        <f>IF(D31&lt;&gt;"",'6. Indicator List'!$J$4,"")</f>
        <v>0.3</v>
      </c>
      <c r="L31" s="46">
        <f>IF(E31&lt;&gt;"",'6. Indicator List'!$J$5,"")</f>
        <v>0.1</v>
      </c>
      <c r="M31" s="46">
        <f>IF(F31&lt;&gt;"",'6. Indicator List'!$J$6,"")</f>
        <v>0.2</v>
      </c>
      <c r="N31" s="46">
        <f>IF(G31&lt;&gt;"",'6. Indicator List'!$J$7,"")</f>
        <v>0.2</v>
      </c>
      <c r="O31" s="46">
        <f>IF(H31&lt;&gt;"",'6. Indicator List'!$J$8,"")</f>
        <v>0.1</v>
      </c>
      <c r="P31" s="46">
        <f>IF(I31&lt;&gt;"",'6. Indicator List'!$J$9,"")</f>
        <v>0.1</v>
      </c>
      <c r="Q31" s="148">
        <f t="shared" si="0"/>
        <v>1</v>
      </c>
      <c r="R31" s="46">
        <f t="shared" si="4"/>
        <v>0.3</v>
      </c>
      <c r="S31" s="46">
        <f t="shared" si="5"/>
        <v>0.1</v>
      </c>
      <c r="T31" s="153">
        <f t="shared" si="6"/>
        <v>0.2</v>
      </c>
      <c r="U31" s="46">
        <f t="shared" si="7"/>
        <v>0.2</v>
      </c>
      <c r="V31" s="46">
        <f t="shared" si="8"/>
        <v>0.1</v>
      </c>
      <c r="W31" s="46">
        <f t="shared" si="9"/>
        <v>0.1</v>
      </c>
      <c r="X31" s="148">
        <f t="shared" si="2"/>
        <v>1</v>
      </c>
      <c r="Y31" s="155">
        <f t="shared" si="3"/>
        <v>4</v>
      </c>
    </row>
    <row r="32" spans="1:25" x14ac:dyDescent="0.35">
      <c r="A32" s="40" t="s">
        <v>66</v>
      </c>
      <c r="B32" s="44" t="s">
        <v>46</v>
      </c>
      <c r="C32" s="42" t="s">
        <v>67</v>
      </c>
      <c r="D32" s="52">
        <v>2</v>
      </c>
      <c r="E32" s="51">
        <v>5</v>
      </c>
      <c r="F32" s="165">
        <f>VLOOKUP(A32, '4. Core WASH Severity'!A31:G364, 7, FALSE)</f>
        <v>3.2168674698795185</v>
      </c>
      <c r="G32" s="54">
        <v>4</v>
      </c>
      <c r="H32" s="83">
        <v>4</v>
      </c>
      <c r="I32" s="85">
        <v>3</v>
      </c>
      <c r="J32" s="147"/>
      <c r="K32" s="46">
        <f>IF(D32&lt;&gt;"",'6. Indicator List'!$J$4,"")</f>
        <v>0.3</v>
      </c>
      <c r="L32" s="46">
        <f>IF(E32&lt;&gt;"",'6. Indicator List'!$J$5,"")</f>
        <v>0.1</v>
      </c>
      <c r="M32" s="46">
        <f>IF(F32&lt;&gt;"",'6. Indicator List'!$J$6,"")</f>
        <v>0.2</v>
      </c>
      <c r="N32" s="46">
        <f>IF(G32&lt;&gt;"",'6. Indicator List'!$J$7,"")</f>
        <v>0.2</v>
      </c>
      <c r="O32" s="46">
        <f>IF(H32&lt;&gt;"",'6. Indicator List'!$J$8,"")</f>
        <v>0.1</v>
      </c>
      <c r="P32" s="46">
        <f>IF(I32&lt;&gt;"",'6. Indicator List'!$J$9,"")</f>
        <v>0.1</v>
      </c>
      <c r="Q32" s="148">
        <f t="shared" si="0"/>
        <v>1</v>
      </c>
      <c r="R32" s="46">
        <f t="shared" si="4"/>
        <v>0.3</v>
      </c>
      <c r="S32" s="46">
        <f t="shared" si="5"/>
        <v>0.1</v>
      </c>
      <c r="T32" s="153">
        <f t="shared" si="6"/>
        <v>0.2</v>
      </c>
      <c r="U32" s="46">
        <f t="shared" si="7"/>
        <v>0.2</v>
      </c>
      <c r="V32" s="46">
        <f t="shared" si="8"/>
        <v>0.1</v>
      </c>
      <c r="W32" s="46">
        <f t="shared" si="9"/>
        <v>0.1</v>
      </c>
      <c r="X32" s="148">
        <f t="shared" si="2"/>
        <v>1</v>
      </c>
      <c r="Y32" s="155">
        <f t="shared" si="3"/>
        <v>3.2433734939759038</v>
      </c>
    </row>
    <row r="33" spans="1:25" x14ac:dyDescent="0.35">
      <c r="A33" s="40" t="s">
        <v>68</v>
      </c>
      <c r="B33" s="40" t="s">
        <v>69</v>
      </c>
      <c r="C33" s="43" t="s">
        <v>810</v>
      </c>
      <c r="D33" s="51">
        <v>6</v>
      </c>
      <c r="E33" s="52">
        <v>1</v>
      </c>
      <c r="F33" s="165" t="str">
        <f>VLOOKUP(A33, '4. Core WASH Severity'!A32:G365, 7, FALSE)</f>
        <v/>
      </c>
      <c r="G33" s="54">
        <v>3</v>
      </c>
      <c r="H33" s="83">
        <v>3</v>
      </c>
      <c r="I33" s="85">
        <v>5</v>
      </c>
      <c r="J33" s="147"/>
      <c r="K33" s="46">
        <f>IF(D33&lt;&gt;"",'6. Indicator List'!$J$4,"")</f>
        <v>0.3</v>
      </c>
      <c r="L33" s="46">
        <f>IF(E33&lt;&gt;"",'6. Indicator List'!$J$5,"")</f>
        <v>0.1</v>
      </c>
      <c r="M33" s="46" t="str">
        <f>IF(F33&lt;&gt;"",'6. Indicator List'!$J$6,"")</f>
        <v/>
      </c>
      <c r="N33" s="46">
        <f>IF(G33&lt;&gt;"",'6. Indicator List'!$J$7,"")</f>
        <v>0.2</v>
      </c>
      <c r="O33" s="46">
        <f>IF(H33&lt;&gt;"",'6. Indicator List'!$J$8,"")</f>
        <v>0.1</v>
      </c>
      <c r="P33" s="46">
        <f>IF(I33&lt;&gt;"",'6. Indicator List'!$J$9,"")</f>
        <v>0.1</v>
      </c>
      <c r="Q33" s="148">
        <f t="shared" si="0"/>
        <v>0.8</v>
      </c>
      <c r="R33" s="46">
        <f t="shared" si="4"/>
        <v>0.37499999999999994</v>
      </c>
      <c r="S33" s="46">
        <f t="shared" si="5"/>
        <v>0.125</v>
      </c>
      <c r="T33" s="153" t="str">
        <f t="shared" si="6"/>
        <v/>
      </c>
      <c r="U33" s="46">
        <f t="shared" si="7"/>
        <v>0.25</v>
      </c>
      <c r="V33" s="46">
        <f t="shared" si="8"/>
        <v>0.125</v>
      </c>
      <c r="W33" s="46">
        <f t="shared" si="9"/>
        <v>0.125</v>
      </c>
      <c r="X33" s="148">
        <f t="shared" si="2"/>
        <v>1</v>
      </c>
      <c r="Y33" s="155">
        <f t="shared" si="3"/>
        <v>4.125</v>
      </c>
    </row>
    <row r="34" spans="1:25" x14ac:dyDescent="0.35">
      <c r="A34" s="40" t="s">
        <v>71</v>
      </c>
      <c r="B34" s="40" t="s">
        <v>69</v>
      </c>
      <c r="C34" s="42" t="s">
        <v>809</v>
      </c>
      <c r="D34" s="51">
        <v>6</v>
      </c>
      <c r="E34" s="51">
        <v>3</v>
      </c>
      <c r="F34" s="165" t="str">
        <f>VLOOKUP(A34, '4. Core WASH Severity'!A33:G366, 7, FALSE)</f>
        <v/>
      </c>
      <c r="G34" s="54">
        <v>5</v>
      </c>
      <c r="H34" s="83">
        <v>3</v>
      </c>
      <c r="I34" s="85">
        <v>5</v>
      </c>
      <c r="J34" s="147"/>
      <c r="K34" s="46">
        <f>IF(D34&lt;&gt;"",'6. Indicator List'!$J$4,"")</f>
        <v>0.3</v>
      </c>
      <c r="L34" s="46">
        <f>IF(E34&lt;&gt;"",'6. Indicator List'!$J$5,"")</f>
        <v>0.1</v>
      </c>
      <c r="M34" s="46" t="str">
        <f>IF(F34&lt;&gt;"",'6. Indicator List'!$J$6,"")</f>
        <v/>
      </c>
      <c r="N34" s="46">
        <f>IF(G34&lt;&gt;"",'6. Indicator List'!$J$7,"")</f>
        <v>0.2</v>
      </c>
      <c r="O34" s="46">
        <f>IF(H34&lt;&gt;"",'6. Indicator List'!$J$8,"")</f>
        <v>0.1</v>
      </c>
      <c r="P34" s="46">
        <f>IF(I34&lt;&gt;"",'6. Indicator List'!$J$9,"")</f>
        <v>0.1</v>
      </c>
      <c r="Q34" s="148">
        <f t="shared" si="0"/>
        <v>0.8</v>
      </c>
      <c r="R34" s="46">
        <f t="shared" si="4"/>
        <v>0.37499999999999994</v>
      </c>
      <c r="S34" s="46">
        <f t="shared" si="5"/>
        <v>0.125</v>
      </c>
      <c r="T34" s="153" t="str">
        <f t="shared" si="6"/>
        <v/>
      </c>
      <c r="U34" s="46">
        <f t="shared" si="7"/>
        <v>0.25</v>
      </c>
      <c r="V34" s="46">
        <f t="shared" si="8"/>
        <v>0.125</v>
      </c>
      <c r="W34" s="46">
        <f t="shared" si="9"/>
        <v>0.125</v>
      </c>
      <c r="X34" s="148">
        <f t="shared" si="2"/>
        <v>1</v>
      </c>
      <c r="Y34" s="155">
        <f t="shared" si="3"/>
        <v>4.875</v>
      </c>
    </row>
    <row r="35" spans="1:25" x14ac:dyDescent="0.35">
      <c r="A35" s="40" t="s">
        <v>73</v>
      </c>
      <c r="B35" s="40" t="s">
        <v>69</v>
      </c>
      <c r="C35" s="44" t="s">
        <v>74</v>
      </c>
      <c r="D35" s="51">
        <v>6</v>
      </c>
      <c r="E35" s="51">
        <v>2</v>
      </c>
      <c r="F35" s="165">
        <f>VLOOKUP(A35, '4. Core WASH Severity'!A34:G367, 7, FALSE)</f>
        <v>2.3717948717948723</v>
      </c>
      <c r="G35" s="54">
        <v>5</v>
      </c>
      <c r="H35" s="83">
        <v>3</v>
      </c>
      <c r="I35" s="85">
        <v>5</v>
      </c>
      <c r="J35" s="147"/>
      <c r="K35" s="46">
        <f>IF(D35&lt;&gt;"",'6. Indicator List'!$J$4,"")</f>
        <v>0.3</v>
      </c>
      <c r="L35" s="46">
        <f>IF(E35&lt;&gt;"",'6. Indicator List'!$J$5,"")</f>
        <v>0.1</v>
      </c>
      <c r="M35" s="46">
        <f>IF(F35&lt;&gt;"",'6. Indicator List'!$J$6,"")</f>
        <v>0.2</v>
      </c>
      <c r="N35" s="46">
        <f>IF(G35&lt;&gt;"",'6. Indicator List'!$J$7,"")</f>
        <v>0.2</v>
      </c>
      <c r="O35" s="46">
        <f>IF(H35&lt;&gt;"",'6. Indicator List'!$J$8,"")</f>
        <v>0.1</v>
      </c>
      <c r="P35" s="46">
        <f>IF(I35&lt;&gt;"",'6. Indicator List'!$J$9,"")</f>
        <v>0.1</v>
      </c>
      <c r="Q35" s="148">
        <f t="shared" si="0"/>
        <v>1</v>
      </c>
      <c r="R35" s="46">
        <f t="shared" si="4"/>
        <v>0.3</v>
      </c>
      <c r="S35" s="46">
        <f t="shared" si="5"/>
        <v>0.1</v>
      </c>
      <c r="T35" s="153">
        <f t="shared" si="6"/>
        <v>0.2</v>
      </c>
      <c r="U35" s="46">
        <f t="shared" si="7"/>
        <v>0.2</v>
      </c>
      <c r="V35" s="46">
        <f t="shared" si="8"/>
        <v>0.1</v>
      </c>
      <c r="W35" s="46">
        <f t="shared" si="9"/>
        <v>0.1</v>
      </c>
      <c r="X35" s="148">
        <f t="shared" si="2"/>
        <v>1</v>
      </c>
      <c r="Y35" s="155">
        <f t="shared" si="3"/>
        <v>4.2743589743589743</v>
      </c>
    </row>
    <row r="36" spans="1:25" x14ac:dyDescent="0.35">
      <c r="A36" s="40" t="s">
        <v>75</v>
      </c>
      <c r="B36" s="40" t="s">
        <v>69</v>
      </c>
      <c r="C36" s="42" t="s">
        <v>76</v>
      </c>
      <c r="D36" s="51">
        <v>6</v>
      </c>
      <c r="E36" s="51">
        <v>3</v>
      </c>
      <c r="F36" s="165" t="str">
        <f>VLOOKUP(A36, '4. Core WASH Severity'!A35:G368, 7, FALSE)</f>
        <v/>
      </c>
      <c r="G36" s="54">
        <v>3</v>
      </c>
      <c r="H36" s="83">
        <v>3</v>
      </c>
      <c r="I36" s="85">
        <v>5</v>
      </c>
      <c r="J36" s="147"/>
      <c r="K36" s="46">
        <f>IF(D36&lt;&gt;"",'6. Indicator List'!$J$4,"")</f>
        <v>0.3</v>
      </c>
      <c r="L36" s="46">
        <f>IF(E36&lt;&gt;"",'6. Indicator List'!$J$5,"")</f>
        <v>0.1</v>
      </c>
      <c r="M36" s="46" t="str">
        <f>IF(F36&lt;&gt;"",'6. Indicator List'!$J$6,"")</f>
        <v/>
      </c>
      <c r="N36" s="46">
        <f>IF(G36&lt;&gt;"",'6. Indicator List'!$J$7,"")</f>
        <v>0.2</v>
      </c>
      <c r="O36" s="46">
        <f>IF(H36&lt;&gt;"",'6. Indicator List'!$J$8,"")</f>
        <v>0.1</v>
      </c>
      <c r="P36" s="46">
        <f>IF(I36&lt;&gt;"",'6. Indicator List'!$J$9,"")</f>
        <v>0.1</v>
      </c>
      <c r="Q36" s="148">
        <f t="shared" si="0"/>
        <v>0.8</v>
      </c>
      <c r="R36" s="46">
        <f t="shared" si="4"/>
        <v>0.37499999999999994</v>
      </c>
      <c r="S36" s="46">
        <f t="shared" si="5"/>
        <v>0.125</v>
      </c>
      <c r="T36" s="153" t="str">
        <f t="shared" si="6"/>
        <v/>
      </c>
      <c r="U36" s="46">
        <f t="shared" si="7"/>
        <v>0.25</v>
      </c>
      <c r="V36" s="46">
        <f t="shared" si="8"/>
        <v>0.125</v>
      </c>
      <c r="W36" s="46">
        <f t="shared" si="9"/>
        <v>0.125</v>
      </c>
      <c r="X36" s="148">
        <f t="shared" si="2"/>
        <v>1</v>
      </c>
      <c r="Y36" s="155">
        <f t="shared" si="3"/>
        <v>4.375</v>
      </c>
    </row>
    <row r="37" spans="1:25" x14ac:dyDescent="0.35">
      <c r="A37" s="40" t="s">
        <v>77</v>
      </c>
      <c r="B37" s="40" t="s">
        <v>69</v>
      </c>
      <c r="C37" s="44" t="s">
        <v>78</v>
      </c>
      <c r="D37" s="51">
        <v>6</v>
      </c>
      <c r="E37" s="51">
        <v>5</v>
      </c>
      <c r="F37" s="165">
        <f>VLOOKUP(A37, '4. Core WASH Severity'!A36:G369, 7, FALSE)</f>
        <v>1.56</v>
      </c>
      <c r="G37" s="54">
        <v>4</v>
      </c>
      <c r="H37" s="83">
        <v>3</v>
      </c>
      <c r="I37" s="85">
        <v>5</v>
      </c>
      <c r="J37" s="147"/>
      <c r="K37" s="46">
        <f>IF(D37&lt;&gt;"",'6. Indicator List'!$J$4,"")</f>
        <v>0.3</v>
      </c>
      <c r="L37" s="46">
        <f>IF(E37&lt;&gt;"",'6. Indicator List'!$J$5,"")</f>
        <v>0.1</v>
      </c>
      <c r="M37" s="46">
        <f>IF(F37&lt;&gt;"",'6. Indicator List'!$J$6,"")</f>
        <v>0.2</v>
      </c>
      <c r="N37" s="46">
        <f>IF(G37&lt;&gt;"",'6. Indicator List'!$J$7,"")</f>
        <v>0.2</v>
      </c>
      <c r="O37" s="46">
        <f>IF(H37&lt;&gt;"",'6. Indicator List'!$J$8,"")</f>
        <v>0.1</v>
      </c>
      <c r="P37" s="46">
        <f>IF(I37&lt;&gt;"",'6. Indicator List'!$J$9,"")</f>
        <v>0.1</v>
      </c>
      <c r="Q37" s="148">
        <f t="shared" si="0"/>
        <v>1</v>
      </c>
      <c r="R37" s="46">
        <f t="shared" si="4"/>
        <v>0.3</v>
      </c>
      <c r="S37" s="46">
        <f t="shared" si="5"/>
        <v>0.1</v>
      </c>
      <c r="T37" s="153">
        <f t="shared" si="6"/>
        <v>0.2</v>
      </c>
      <c r="U37" s="46">
        <f t="shared" si="7"/>
        <v>0.2</v>
      </c>
      <c r="V37" s="46">
        <f t="shared" si="8"/>
        <v>0.1</v>
      </c>
      <c r="W37" s="46">
        <f t="shared" si="9"/>
        <v>0.1</v>
      </c>
      <c r="X37" s="148">
        <f t="shared" si="2"/>
        <v>1</v>
      </c>
      <c r="Y37" s="155">
        <f t="shared" si="3"/>
        <v>4.2119999999999997</v>
      </c>
    </row>
    <row r="38" spans="1:25" x14ac:dyDescent="0.35">
      <c r="A38" s="40" t="s">
        <v>79</v>
      </c>
      <c r="B38" s="40" t="s">
        <v>69</v>
      </c>
      <c r="C38" s="44" t="s">
        <v>80</v>
      </c>
      <c r="D38" s="51">
        <v>6</v>
      </c>
      <c r="E38" s="51">
        <v>3</v>
      </c>
      <c r="F38" s="165">
        <f>VLOOKUP(A38, '4. Core WASH Severity'!A37:G370, 7, FALSE)</f>
        <v>2.2179487179487181</v>
      </c>
      <c r="G38" s="54">
        <v>5</v>
      </c>
      <c r="H38" s="83">
        <v>3</v>
      </c>
      <c r="I38" s="85">
        <v>4</v>
      </c>
      <c r="J38" s="147"/>
      <c r="K38" s="46">
        <f>IF(D38&lt;&gt;"",'6. Indicator List'!$J$4,"")</f>
        <v>0.3</v>
      </c>
      <c r="L38" s="46">
        <f>IF(E38&lt;&gt;"",'6. Indicator List'!$J$5,"")</f>
        <v>0.1</v>
      </c>
      <c r="M38" s="46">
        <f>IF(F38&lt;&gt;"",'6. Indicator List'!$J$6,"")</f>
        <v>0.2</v>
      </c>
      <c r="N38" s="46">
        <f>IF(G38&lt;&gt;"",'6. Indicator List'!$J$7,"")</f>
        <v>0.2</v>
      </c>
      <c r="O38" s="46">
        <f>IF(H38&lt;&gt;"",'6. Indicator List'!$J$8,"")</f>
        <v>0.1</v>
      </c>
      <c r="P38" s="46">
        <f>IF(I38&lt;&gt;"",'6. Indicator List'!$J$9,"")</f>
        <v>0.1</v>
      </c>
      <c r="Q38" s="148">
        <f t="shared" si="0"/>
        <v>1</v>
      </c>
      <c r="R38" s="46">
        <f t="shared" si="4"/>
        <v>0.3</v>
      </c>
      <c r="S38" s="46">
        <f t="shared" si="5"/>
        <v>0.1</v>
      </c>
      <c r="T38" s="153">
        <f t="shared" si="6"/>
        <v>0.2</v>
      </c>
      <c r="U38" s="46">
        <f t="shared" si="7"/>
        <v>0.2</v>
      </c>
      <c r="V38" s="46">
        <f t="shared" si="8"/>
        <v>0.1</v>
      </c>
      <c r="W38" s="46">
        <f t="shared" si="9"/>
        <v>0.1</v>
      </c>
      <c r="X38" s="148">
        <f t="shared" si="2"/>
        <v>1</v>
      </c>
      <c r="Y38" s="155">
        <f t="shared" si="3"/>
        <v>4.2435897435897436</v>
      </c>
    </row>
    <row r="39" spans="1:25" x14ac:dyDescent="0.35">
      <c r="A39" s="40" t="s">
        <v>81</v>
      </c>
      <c r="B39" s="40" t="s">
        <v>69</v>
      </c>
      <c r="C39" s="42" t="s">
        <v>82</v>
      </c>
      <c r="D39" s="51">
        <v>6</v>
      </c>
      <c r="E39" s="51">
        <v>4</v>
      </c>
      <c r="F39" s="165" t="str">
        <f>VLOOKUP(A39, '4. Core WASH Severity'!A38:G371, 7, FALSE)</f>
        <v/>
      </c>
      <c r="G39" s="54">
        <v>3</v>
      </c>
      <c r="H39" s="83">
        <v>3</v>
      </c>
      <c r="I39" s="85">
        <v>4</v>
      </c>
      <c r="J39" s="147"/>
      <c r="K39" s="46">
        <f>IF(D39&lt;&gt;"",'6. Indicator List'!$J$4,"")</f>
        <v>0.3</v>
      </c>
      <c r="L39" s="46">
        <f>IF(E39&lt;&gt;"",'6. Indicator List'!$J$5,"")</f>
        <v>0.1</v>
      </c>
      <c r="M39" s="46" t="str">
        <f>IF(F39&lt;&gt;"",'6. Indicator List'!$J$6,"")</f>
        <v/>
      </c>
      <c r="N39" s="46">
        <f>IF(G39&lt;&gt;"",'6. Indicator List'!$J$7,"")</f>
        <v>0.2</v>
      </c>
      <c r="O39" s="46">
        <f>IF(H39&lt;&gt;"",'6. Indicator List'!$J$8,"")</f>
        <v>0.1</v>
      </c>
      <c r="P39" s="46">
        <f>IF(I39&lt;&gt;"",'6. Indicator List'!$J$9,"")</f>
        <v>0.1</v>
      </c>
      <c r="Q39" s="148">
        <f t="shared" si="0"/>
        <v>0.8</v>
      </c>
      <c r="R39" s="46">
        <f t="shared" si="4"/>
        <v>0.37499999999999994</v>
      </c>
      <c r="S39" s="46">
        <f t="shared" si="5"/>
        <v>0.125</v>
      </c>
      <c r="T39" s="153" t="str">
        <f t="shared" si="6"/>
        <v/>
      </c>
      <c r="U39" s="46">
        <f t="shared" si="7"/>
        <v>0.25</v>
      </c>
      <c r="V39" s="46">
        <f t="shared" si="8"/>
        <v>0.125</v>
      </c>
      <c r="W39" s="46">
        <f t="shared" si="9"/>
        <v>0.125</v>
      </c>
      <c r="X39" s="148">
        <f t="shared" si="2"/>
        <v>1</v>
      </c>
      <c r="Y39" s="155">
        <f t="shared" si="3"/>
        <v>4.375</v>
      </c>
    </row>
    <row r="40" spans="1:25" x14ac:dyDescent="0.35">
      <c r="A40" s="40" t="s">
        <v>83</v>
      </c>
      <c r="B40" s="40" t="s">
        <v>69</v>
      </c>
      <c r="C40" s="44" t="s">
        <v>84</v>
      </c>
      <c r="D40" s="51">
        <v>6</v>
      </c>
      <c r="E40" s="51">
        <v>5</v>
      </c>
      <c r="F40" s="165">
        <f>VLOOKUP(A40, '4. Core WASH Severity'!A39:G372, 7, FALSE)</f>
        <v>2.2820512820512819</v>
      </c>
      <c r="G40" s="54">
        <v>6</v>
      </c>
      <c r="H40" s="83">
        <v>3</v>
      </c>
      <c r="I40" s="85">
        <v>5</v>
      </c>
      <c r="J40" s="147"/>
      <c r="K40" s="46">
        <f>IF(D40&lt;&gt;"",'6. Indicator List'!$J$4,"")</f>
        <v>0.3</v>
      </c>
      <c r="L40" s="46">
        <f>IF(E40&lt;&gt;"",'6. Indicator List'!$J$5,"")</f>
        <v>0.1</v>
      </c>
      <c r="M40" s="46">
        <f>IF(F40&lt;&gt;"",'6. Indicator List'!$J$6,"")</f>
        <v>0.2</v>
      </c>
      <c r="N40" s="46">
        <f>IF(G40&lt;&gt;"",'6. Indicator List'!$J$7,"")</f>
        <v>0.2</v>
      </c>
      <c r="O40" s="46">
        <f>IF(H40&lt;&gt;"",'6. Indicator List'!$J$8,"")</f>
        <v>0.1</v>
      </c>
      <c r="P40" s="46">
        <f>IF(I40&lt;&gt;"",'6. Indicator List'!$J$9,"")</f>
        <v>0.1</v>
      </c>
      <c r="Q40" s="148">
        <f t="shared" si="0"/>
        <v>1</v>
      </c>
      <c r="R40" s="46">
        <f t="shared" si="4"/>
        <v>0.3</v>
      </c>
      <c r="S40" s="46">
        <f t="shared" si="5"/>
        <v>0.1</v>
      </c>
      <c r="T40" s="153">
        <f t="shared" si="6"/>
        <v>0.2</v>
      </c>
      <c r="U40" s="46">
        <f t="shared" si="7"/>
        <v>0.2</v>
      </c>
      <c r="V40" s="46">
        <f t="shared" si="8"/>
        <v>0.1</v>
      </c>
      <c r="W40" s="46">
        <f t="shared" si="9"/>
        <v>0.1</v>
      </c>
      <c r="X40" s="148">
        <f t="shared" si="2"/>
        <v>1</v>
      </c>
      <c r="Y40" s="155">
        <f t="shared" si="3"/>
        <v>4.7564102564102564</v>
      </c>
    </row>
    <row r="41" spans="1:25" x14ac:dyDescent="0.35">
      <c r="A41" s="40" t="s">
        <v>85</v>
      </c>
      <c r="B41" s="40" t="s">
        <v>69</v>
      </c>
      <c r="C41" s="44" t="s">
        <v>86</v>
      </c>
      <c r="D41" s="51">
        <v>6</v>
      </c>
      <c r="E41" s="51">
        <v>4</v>
      </c>
      <c r="F41" s="165">
        <f>VLOOKUP(A41, '4. Core WASH Severity'!A40:G373, 7, FALSE)</f>
        <v>1.17</v>
      </c>
      <c r="G41" s="54">
        <v>5</v>
      </c>
      <c r="H41" s="83">
        <v>3</v>
      </c>
      <c r="I41" s="85">
        <v>5</v>
      </c>
      <c r="J41" s="147"/>
      <c r="K41" s="46">
        <f>IF(D41&lt;&gt;"",'6. Indicator List'!$J$4,"")</f>
        <v>0.3</v>
      </c>
      <c r="L41" s="46">
        <f>IF(E41&lt;&gt;"",'6. Indicator List'!$J$5,"")</f>
        <v>0.1</v>
      </c>
      <c r="M41" s="46">
        <f>IF(F41&lt;&gt;"",'6. Indicator List'!$J$6,"")</f>
        <v>0.2</v>
      </c>
      <c r="N41" s="46">
        <f>IF(G41&lt;&gt;"",'6. Indicator List'!$J$7,"")</f>
        <v>0.2</v>
      </c>
      <c r="O41" s="46">
        <f>IF(H41&lt;&gt;"",'6. Indicator List'!$J$8,"")</f>
        <v>0.1</v>
      </c>
      <c r="P41" s="46">
        <f>IF(I41&lt;&gt;"",'6. Indicator List'!$J$9,"")</f>
        <v>0.1</v>
      </c>
      <c r="Q41" s="148">
        <f t="shared" si="0"/>
        <v>1</v>
      </c>
      <c r="R41" s="46">
        <f t="shared" si="4"/>
        <v>0.3</v>
      </c>
      <c r="S41" s="46">
        <f t="shared" si="5"/>
        <v>0.1</v>
      </c>
      <c r="T41" s="153">
        <f t="shared" si="6"/>
        <v>0.2</v>
      </c>
      <c r="U41" s="46">
        <f t="shared" si="7"/>
        <v>0.2</v>
      </c>
      <c r="V41" s="46">
        <f t="shared" si="8"/>
        <v>0.1</v>
      </c>
      <c r="W41" s="46">
        <f t="shared" si="9"/>
        <v>0.1</v>
      </c>
      <c r="X41" s="148">
        <f t="shared" si="2"/>
        <v>1</v>
      </c>
      <c r="Y41" s="155">
        <f t="shared" si="3"/>
        <v>4.234</v>
      </c>
    </row>
    <row r="42" spans="1:25" x14ac:dyDescent="0.35">
      <c r="A42" s="40" t="s">
        <v>87</v>
      </c>
      <c r="B42" s="40" t="s">
        <v>69</v>
      </c>
      <c r="C42" s="44" t="s">
        <v>88</v>
      </c>
      <c r="D42" s="51">
        <v>6</v>
      </c>
      <c r="E42" s="51">
        <v>6</v>
      </c>
      <c r="F42" s="165">
        <f>VLOOKUP(A42, '4. Core WASH Severity'!A41:G374, 7, FALSE)</f>
        <v>4.0256410256410255</v>
      </c>
      <c r="G42" s="54">
        <v>6</v>
      </c>
      <c r="H42" s="83">
        <v>3</v>
      </c>
      <c r="I42" s="85">
        <v>5</v>
      </c>
      <c r="J42" s="147"/>
      <c r="K42" s="46">
        <f>IF(D42&lt;&gt;"",'6. Indicator List'!$J$4,"")</f>
        <v>0.3</v>
      </c>
      <c r="L42" s="46">
        <f>IF(E42&lt;&gt;"",'6. Indicator List'!$J$5,"")</f>
        <v>0.1</v>
      </c>
      <c r="M42" s="46">
        <f>IF(F42&lt;&gt;"",'6. Indicator List'!$J$6,"")</f>
        <v>0.2</v>
      </c>
      <c r="N42" s="46">
        <f>IF(G42&lt;&gt;"",'6. Indicator List'!$J$7,"")</f>
        <v>0.2</v>
      </c>
      <c r="O42" s="46">
        <f>IF(H42&lt;&gt;"",'6. Indicator List'!$J$8,"")</f>
        <v>0.1</v>
      </c>
      <c r="P42" s="46">
        <f>IF(I42&lt;&gt;"",'6. Indicator List'!$J$9,"")</f>
        <v>0.1</v>
      </c>
      <c r="Q42" s="148">
        <f t="shared" si="0"/>
        <v>1</v>
      </c>
      <c r="R42" s="46">
        <f t="shared" si="4"/>
        <v>0.3</v>
      </c>
      <c r="S42" s="46">
        <f t="shared" si="5"/>
        <v>0.1</v>
      </c>
      <c r="T42" s="153">
        <f t="shared" si="6"/>
        <v>0.2</v>
      </c>
      <c r="U42" s="46">
        <f t="shared" si="7"/>
        <v>0.2</v>
      </c>
      <c r="V42" s="46">
        <f t="shared" si="8"/>
        <v>0.1</v>
      </c>
      <c r="W42" s="46">
        <f t="shared" si="9"/>
        <v>0.1</v>
      </c>
      <c r="X42" s="148">
        <f t="shared" si="2"/>
        <v>1</v>
      </c>
      <c r="Y42" s="155">
        <f t="shared" si="3"/>
        <v>5.2051282051282053</v>
      </c>
    </row>
    <row r="43" spans="1:25" x14ac:dyDescent="0.35">
      <c r="A43" s="40" t="s">
        <v>89</v>
      </c>
      <c r="B43" s="44" t="s">
        <v>90</v>
      </c>
      <c r="C43" s="43" t="s">
        <v>91</v>
      </c>
      <c r="D43" s="52">
        <v>2</v>
      </c>
      <c r="E43" s="51">
        <v>2</v>
      </c>
      <c r="F43" s="165" t="str">
        <f>VLOOKUP(A43, '4. Core WASH Severity'!A42:G375, 7, FALSE)</f>
        <v/>
      </c>
      <c r="G43" s="54">
        <v>5</v>
      </c>
      <c r="H43" s="83">
        <v>3</v>
      </c>
      <c r="I43" s="85">
        <v>4</v>
      </c>
      <c r="J43" s="147"/>
      <c r="K43" s="46">
        <f>IF(D43&lt;&gt;"",'6. Indicator List'!$J$4,"")</f>
        <v>0.3</v>
      </c>
      <c r="L43" s="46">
        <f>IF(E43&lt;&gt;"",'6. Indicator List'!$J$5,"")</f>
        <v>0.1</v>
      </c>
      <c r="M43" s="46" t="str">
        <f>IF(F43&lt;&gt;"",'6. Indicator List'!$J$6,"")</f>
        <v/>
      </c>
      <c r="N43" s="46">
        <f>IF(G43&lt;&gt;"",'6. Indicator List'!$J$7,"")</f>
        <v>0.2</v>
      </c>
      <c r="O43" s="46">
        <f>IF(H43&lt;&gt;"",'6. Indicator List'!$J$8,"")</f>
        <v>0.1</v>
      </c>
      <c r="P43" s="46">
        <f>IF(I43&lt;&gt;"",'6. Indicator List'!$J$9,"")</f>
        <v>0.1</v>
      </c>
      <c r="Q43" s="148">
        <f t="shared" si="0"/>
        <v>0.8</v>
      </c>
      <c r="R43" s="46">
        <f t="shared" si="4"/>
        <v>0.37499999999999994</v>
      </c>
      <c r="S43" s="46">
        <f t="shared" si="5"/>
        <v>0.125</v>
      </c>
      <c r="T43" s="153" t="str">
        <f t="shared" si="6"/>
        <v/>
      </c>
      <c r="U43" s="46">
        <f t="shared" si="7"/>
        <v>0.25</v>
      </c>
      <c r="V43" s="46">
        <f t="shared" si="8"/>
        <v>0.125</v>
      </c>
      <c r="W43" s="46">
        <f t="shared" si="9"/>
        <v>0.125</v>
      </c>
      <c r="X43" s="148">
        <f t="shared" si="2"/>
        <v>1</v>
      </c>
      <c r="Y43" s="155">
        <f t="shared" si="3"/>
        <v>3.125</v>
      </c>
    </row>
    <row r="44" spans="1:25" x14ac:dyDescent="0.35">
      <c r="A44" s="40" t="s">
        <v>92</v>
      </c>
      <c r="B44" s="44" t="s">
        <v>90</v>
      </c>
      <c r="C44" s="42" t="s">
        <v>93</v>
      </c>
      <c r="D44" s="52">
        <v>2</v>
      </c>
      <c r="E44" s="52">
        <v>1</v>
      </c>
      <c r="F44" s="165" t="str">
        <f>VLOOKUP(A44, '4. Core WASH Severity'!A43:G376, 7, FALSE)</f>
        <v/>
      </c>
      <c r="G44" s="54">
        <v>4</v>
      </c>
      <c r="H44" s="83">
        <v>3</v>
      </c>
      <c r="I44" s="85">
        <v>4</v>
      </c>
      <c r="J44" s="147"/>
      <c r="K44" s="46">
        <f>IF(D44&lt;&gt;"",'6. Indicator List'!$J$4,"")</f>
        <v>0.3</v>
      </c>
      <c r="L44" s="46">
        <f>IF(E44&lt;&gt;"",'6. Indicator List'!$J$5,"")</f>
        <v>0.1</v>
      </c>
      <c r="M44" s="46" t="str">
        <f>IF(F44&lt;&gt;"",'6. Indicator List'!$J$6,"")</f>
        <v/>
      </c>
      <c r="N44" s="46">
        <f>IF(G44&lt;&gt;"",'6. Indicator List'!$J$7,"")</f>
        <v>0.2</v>
      </c>
      <c r="O44" s="46">
        <f>IF(H44&lt;&gt;"",'6. Indicator List'!$J$8,"")</f>
        <v>0.1</v>
      </c>
      <c r="P44" s="46">
        <f>IF(I44&lt;&gt;"",'6. Indicator List'!$J$9,"")</f>
        <v>0.1</v>
      </c>
      <c r="Q44" s="148">
        <f t="shared" si="0"/>
        <v>0.8</v>
      </c>
      <c r="R44" s="46">
        <f t="shared" si="4"/>
        <v>0.37499999999999994</v>
      </c>
      <c r="S44" s="46">
        <f t="shared" si="5"/>
        <v>0.125</v>
      </c>
      <c r="T44" s="153" t="str">
        <f t="shared" si="6"/>
        <v/>
      </c>
      <c r="U44" s="46">
        <f t="shared" si="7"/>
        <v>0.25</v>
      </c>
      <c r="V44" s="46">
        <f t="shared" si="8"/>
        <v>0.125</v>
      </c>
      <c r="W44" s="46">
        <f t="shared" si="9"/>
        <v>0.125</v>
      </c>
      <c r="X44" s="148">
        <f t="shared" si="2"/>
        <v>1</v>
      </c>
      <c r="Y44" s="155">
        <f t="shared" si="3"/>
        <v>2.75</v>
      </c>
    </row>
    <row r="45" spans="1:25" x14ac:dyDescent="0.35">
      <c r="A45" s="40" t="s">
        <v>94</v>
      </c>
      <c r="B45" s="44" t="s">
        <v>90</v>
      </c>
      <c r="C45" s="42" t="s">
        <v>95</v>
      </c>
      <c r="D45" s="52">
        <v>1</v>
      </c>
      <c r="E45" s="52">
        <v>1</v>
      </c>
      <c r="F45" s="165" t="str">
        <f>VLOOKUP(A45, '4. Core WASH Severity'!A44:G377, 7, FALSE)</f>
        <v/>
      </c>
      <c r="G45" s="54">
        <v>4</v>
      </c>
      <c r="H45" s="83">
        <v>3</v>
      </c>
      <c r="I45" s="85">
        <v>3</v>
      </c>
      <c r="J45" s="147"/>
      <c r="K45" s="46">
        <f>IF(D45&lt;&gt;"",'6. Indicator List'!$J$4,"")</f>
        <v>0.3</v>
      </c>
      <c r="L45" s="46">
        <f>IF(E45&lt;&gt;"",'6. Indicator List'!$J$5,"")</f>
        <v>0.1</v>
      </c>
      <c r="M45" s="46" t="str">
        <f>IF(F45&lt;&gt;"",'6. Indicator List'!$J$6,"")</f>
        <v/>
      </c>
      <c r="N45" s="46">
        <f>IF(G45&lt;&gt;"",'6. Indicator List'!$J$7,"")</f>
        <v>0.2</v>
      </c>
      <c r="O45" s="46">
        <f>IF(H45&lt;&gt;"",'6. Indicator List'!$J$8,"")</f>
        <v>0.1</v>
      </c>
      <c r="P45" s="46">
        <f>IF(I45&lt;&gt;"",'6. Indicator List'!$J$9,"")</f>
        <v>0.1</v>
      </c>
      <c r="Q45" s="148">
        <f t="shared" si="0"/>
        <v>0.8</v>
      </c>
      <c r="R45" s="46">
        <f t="shared" si="4"/>
        <v>0.37499999999999994</v>
      </c>
      <c r="S45" s="46">
        <f t="shared" si="5"/>
        <v>0.125</v>
      </c>
      <c r="T45" s="153" t="str">
        <f t="shared" si="6"/>
        <v/>
      </c>
      <c r="U45" s="46">
        <f t="shared" si="7"/>
        <v>0.25</v>
      </c>
      <c r="V45" s="46">
        <f t="shared" si="8"/>
        <v>0.125</v>
      </c>
      <c r="W45" s="46">
        <f t="shared" si="9"/>
        <v>0.125</v>
      </c>
      <c r="X45" s="148">
        <f t="shared" si="2"/>
        <v>1</v>
      </c>
      <c r="Y45" s="155">
        <f t="shared" si="3"/>
        <v>2.25</v>
      </c>
    </row>
    <row r="46" spans="1:25" x14ac:dyDescent="0.35">
      <c r="A46" s="40" t="s">
        <v>96</v>
      </c>
      <c r="B46" s="44" t="s">
        <v>90</v>
      </c>
      <c r="C46" s="42" t="s">
        <v>97</v>
      </c>
      <c r="D46" s="52">
        <v>2</v>
      </c>
      <c r="E46" s="52">
        <v>1</v>
      </c>
      <c r="F46" s="165">
        <f>VLOOKUP(A46, '4. Core WASH Severity'!A45:G378, 7, FALSE)</f>
        <v>5</v>
      </c>
      <c r="G46" s="54">
        <v>3</v>
      </c>
      <c r="H46" s="83">
        <v>3</v>
      </c>
      <c r="I46" s="85">
        <v>3</v>
      </c>
      <c r="J46" s="147"/>
      <c r="K46" s="46">
        <f>IF(D46&lt;&gt;"",'6. Indicator List'!$J$4,"")</f>
        <v>0.3</v>
      </c>
      <c r="L46" s="46">
        <f>IF(E46&lt;&gt;"",'6. Indicator List'!$J$5,"")</f>
        <v>0.1</v>
      </c>
      <c r="M46" s="46">
        <f>IF(F46&lt;&gt;"",'6. Indicator List'!$J$6,"")</f>
        <v>0.2</v>
      </c>
      <c r="N46" s="46">
        <f>IF(G46&lt;&gt;"",'6. Indicator List'!$J$7,"")</f>
        <v>0.2</v>
      </c>
      <c r="O46" s="46">
        <f>IF(H46&lt;&gt;"",'6. Indicator List'!$J$8,"")</f>
        <v>0.1</v>
      </c>
      <c r="P46" s="46">
        <f>IF(I46&lt;&gt;"",'6. Indicator List'!$J$9,"")</f>
        <v>0.1</v>
      </c>
      <c r="Q46" s="148">
        <f t="shared" si="0"/>
        <v>1</v>
      </c>
      <c r="R46" s="46">
        <f t="shared" si="4"/>
        <v>0.3</v>
      </c>
      <c r="S46" s="46">
        <f t="shared" si="5"/>
        <v>0.1</v>
      </c>
      <c r="T46" s="153">
        <f t="shared" si="6"/>
        <v>0.2</v>
      </c>
      <c r="U46" s="46">
        <f t="shared" si="7"/>
        <v>0.2</v>
      </c>
      <c r="V46" s="46">
        <f t="shared" si="8"/>
        <v>0.1</v>
      </c>
      <c r="W46" s="46">
        <f t="shared" si="9"/>
        <v>0.1</v>
      </c>
      <c r="X46" s="148">
        <f t="shared" si="2"/>
        <v>1</v>
      </c>
      <c r="Y46" s="155">
        <f t="shared" si="3"/>
        <v>2.8999999999999995</v>
      </c>
    </row>
    <row r="47" spans="1:25" x14ac:dyDescent="0.35">
      <c r="A47" s="40" t="s">
        <v>98</v>
      </c>
      <c r="B47" s="44" t="s">
        <v>90</v>
      </c>
      <c r="C47" s="42" t="s">
        <v>99</v>
      </c>
      <c r="D47" s="51">
        <v>3</v>
      </c>
      <c r="E47" s="51">
        <v>4</v>
      </c>
      <c r="F47" s="165" t="str">
        <f>VLOOKUP(A47, '4. Core WASH Severity'!A46:G379, 7, FALSE)</f>
        <v/>
      </c>
      <c r="G47" s="54">
        <v>5</v>
      </c>
      <c r="H47" s="83">
        <v>3</v>
      </c>
      <c r="I47" s="85">
        <v>5</v>
      </c>
      <c r="J47" s="147"/>
      <c r="K47" s="46">
        <f>IF(D47&lt;&gt;"",'6. Indicator List'!$J$4,"")</f>
        <v>0.3</v>
      </c>
      <c r="L47" s="46">
        <f>IF(E47&lt;&gt;"",'6. Indicator List'!$J$5,"")</f>
        <v>0.1</v>
      </c>
      <c r="M47" s="46" t="str">
        <f>IF(F47&lt;&gt;"",'6. Indicator List'!$J$6,"")</f>
        <v/>
      </c>
      <c r="N47" s="46">
        <f>IF(G47&lt;&gt;"",'6. Indicator List'!$J$7,"")</f>
        <v>0.2</v>
      </c>
      <c r="O47" s="46">
        <f>IF(H47&lt;&gt;"",'6. Indicator List'!$J$8,"")</f>
        <v>0.1</v>
      </c>
      <c r="P47" s="46">
        <f>IF(I47&lt;&gt;"",'6. Indicator List'!$J$9,"")</f>
        <v>0.1</v>
      </c>
      <c r="Q47" s="148">
        <f t="shared" si="0"/>
        <v>0.8</v>
      </c>
      <c r="R47" s="46">
        <f t="shared" si="4"/>
        <v>0.37499999999999994</v>
      </c>
      <c r="S47" s="46">
        <f t="shared" si="5"/>
        <v>0.125</v>
      </c>
      <c r="T47" s="153" t="str">
        <f t="shared" si="6"/>
        <v/>
      </c>
      <c r="U47" s="46">
        <f t="shared" si="7"/>
        <v>0.25</v>
      </c>
      <c r="V47" s="46">
        <f t="shared" si="8"/>
        <v>0.125</v>
      </c>
      <c r="W47" s="46">
        <f t="shared" si="9"/>
        <v>0.125</v>
      </c>
      <c r="X47" s="148">
        <f t="shared" si="2"/>
        <v>1</v>
      </c>
      <c r="Y47" s="155">
        <f t="shared" si="3"/>
        <v>3.875</v>
      </c>
    </row>
    <row r="48" spans="1:25" x14ac:dyDescent="0.35">
      <c r="A48" s="40" t="s">
        <v>100</v>
      </c>
      <c r="B48" s="44" t="s">
        <v>90</v>
      </c>
      <c r="C48" s="42" t="s">
        <v>101</v>
      </c>
      <c r="D48" s="51">
        <v>3</v>
      </c>
      <c r="E48" s="52">
        <v>1</v>
      </c>
      <c r="F48" s="165" t="str">
        <f>VLOOKUP(A48, '4. Core WASH Severity'!A47:G380, 7, FALSE)</f>
        <v/>
      </c>
      <c r="G48" s="54">
        <v>3</v>
      </c>
      <c r="H48" s="83">
        <v>3</v>
      </c>
      <c r="I48" s="85">
        <v>6</v>
      </c>
      <c r="J48" s="147"/>
      <c r="K48" s="46">
        <f>IF(D48&lt;&gt;"",'6. Indicator List'!$J$4,"")</f>
        <v>0.3</v>
      </c>
      <c r="L48" s="46">
        <f>IF(E48&lt;&gt;"",'6. Indicator List'!$J$5,"")</f>
        <v>0.1</v>
      </c>
      <c r="M48" s="46" t="str">
        <f>IF(F48&lt;&gt;"",'6. Indicator List'!$J$6,"")</f>
        <v/>
      </c>
      <c r="N48" s="46">
        <f>IF(G48&lt;&gt;"",'6. Indicator List'!$J$7,"")</f>
        <v>0.2</v>
      </c>
      <c r="O48" s="46">
        <f>IF(H48&lt;&gt;"",'6. Indicator List'!$J$8,"")</f>
        <v>0.1</v>
      </c>
      <c r="P48" s="46">
        <f>IF(I48&lt;&gt;"",'6. Indicator List'!$J$9,"")</f>
        <v>0.1</v>
      </c>
      <c r="Q48" s="148">
        <f t="shared" si="0"/>
        <v>0.8</v>
      </c>
      <c r="R48" s="46">
        <f t="shared" si="4"/>
        <v>0.37499999999999994</v>
      </c>
      <c r="S48" s="46">
        <f t="shared" si="5"/>
        <v>0.125</v>
      </c>
      <c r="T48" s="153" t="str">
        <f t="shared" si="6"/>
        <v/>
      </c>
      <c r="U48" s="46">
        <f t="shared" si="7"/>
        <v>0.25</v>
      </c>
      <c r="V48" s="46">
        <f t="shared" si="8"/>
        <v>0.125</v>
      </c>
      <c r="W48" s="46">
        <f t="shared" si="9"/>
        <v>0.125</v>
      </c>
      <c r="X48" s="148">
        <f t="shared" si="2"/>
        <v>1</v>
      </c>
      <c r="Y48" s="155">
        <f t="shared" si="3"/>
        <v>3.125</v>
      </c>
    </row>
    <row r="49" spans="1:25" x14ac:dyDescent="0.35">
      <c r="A49" s="40" t="s">
        <v>102</v>
      </c>
      <c r="B49" s="44" t="s">
        <v>90</v>
      </c>
      <c r="C49" s="42" t="s">
        <v>103</v>
      </c>
      <c r="D49" s="52">
        <v>2</v>
      </c>
      <c r="E49" s="52">
        <v>1</v>
      </c>
      <c r="F49" s="165" t="str">
        <f>VLOOKUP(A49, '4. Core WASH Severity'!A48:G381, 7, FALSE)</f>
        <v/>
      </c>
      <c r="G49" s="54">
        <v>5</v>
      </c>
      <c r="H49" s="83">
        <v>3</v>
      </c>
      <c r="I49" s="85">
        <v>6</v>
      </c>
      <c r="J49" s="147"/>
      <c r="K49" s="46">
        <f>IF(D49&lt;&gt;"",'6. Indicator List'!$J$4,"")</f>
        <v>0.3</v>
      </c>
      <c r="L49" s="46">
        <f>IF(E49&lt;&gt;"",'6. Indicator List'!$J$5,"")</f>
        <v>0.1</v>
      </c>
      <c r="M49" s="46" t="str">
        <f>IF(F49&lt;&gt;"",'6. Indicator List'!$J$6,"")</f>
        <v/>
      </c>
      <c r="N49" s="46">
        <f>IF(G49&lt;&gt;"",'6. Indicator List'!$J$7,"")</f>
        <v>0.2</v>
      </c>
      <c r="O49" s="46">
        <f>IF(H49&lt;&gt;"",'6. Indicator List'!$J$8,"")</f>
        <v>0.1</v>
      </c>
      <c r="P49" s="46">
        <f>IF(I49&lt;&gt;"",'6. Indicator List'!$J$9,"")</f>
        <v>0.1</v>
      </c>
      <c r="Q49" s="148">
        <f t="shared" si="0"/>
        <v>0.8</v>
      </c>
      <c r="R49" s="46">
        <f t="shared" si="4"/>
        <v>0.37499999999999994</v>
      </c>
      <c r="S49" s="46">
        <f t="shared" si="5"/>
        <v>0.125</v>
      </c>
      <c r="T49" s="153" t="str">
        <f t="shared" si="6"/>
        <v/>
      </c>
      <c r="U49" s="46">
        <f t="shared" si="7"/>
        <v>0.25</v>
      </c>
      <c r="V49" s="46">
        <f t="shared" si="8"/>
        <v>0.125</v>
      </c>
      <c r="W49" s="46">
        <f t="shared" si="9"/>
        <v>0.125</v>
      </c>
      <c r="X49" s="148">
        <f t="shared" si="2"/>
        <v>1</v>
      </c>
      <c r="Y49" s="155">
        <f t="shared" si="3"/>
        <v>3.25</v>
      </c>
    </row>
    <row r="50" spans="1:25" x14ac:dyDescent="0.35">
      <c r="A50" s="40" t="s">
        <v>104</v>
      </c>
      <c r="B50" s="44" t="s">
        <v>90</v>
      </c>
      <c r="C50" s="42" t="s">
        <v>105</v>
      </c>
      <c r="D50" s="52">
        <v>2</v>
      </c>
      <c r="E50" s="51">
        <v>5</v>
      </c>
      <c r="F50" s="165" t="str">
        <f>VLOOKUP(A50, '4. Core WASH Severity'!A49:G382, 7, FALSE)</f>
        <v/>
      </c>
      <c r="G50" s="54">
        <v>5</v>
      </c>
      <c r="H50" s="83">
        <v>3</v>
      </c>
      <c r="I50" s="85">
        <v>6</v>
      </c>
      <c r="J50" s="147"/>
      <c r="K50" s="46">
        <f>IF(D50&lt;&gt;"",'6. Indicator List'!$J$4,"")</f>
        <v>0.3</v>
      </c>
      <c r="L50" s="46">
        <f>IF(E50&lt;&gt;"",'6. Indicator List'!$J$5,"")</f>
        <v>0.1</v>
      </c>
      <c r="M50" s="46" t="str">
        <f>IF(F50&lt;&gt;"",'6. Indicator List'!$J$6,"")</f>
        <v/>
      </c>
      <c r="N50" s="46">
        <f>IF(G50&lt;&gt;"",'6. Indicator List'!$J$7,"")</f>
        <v>0.2</v>
      </c>
      <c r="O50" s="46">
        <f>IF(H50&lt;&gt;"",'6. Indicator List'!$J$8,"")</f>
        <v>0.1</v>
      </c>
      <c r="P50" s="46">
        <f>IF(I50&lt;&gt;"",'6. Indicator List'!$J$9,"")</f>
        <v>0.1</v>
      </c>
      <c r="Q50" s="148">
        <f t="shared" si="0"/>
        <v>0.8</v>
      </c>
      <c r="R50" s="46">
        <f t="shared" si="4"/>
        <v>0.37499999999999994</v>
      </c>
      <c r="S50" s="46">
        <f t="shared" si="5"/>
        <v>0.125</v>
      </c>
      <c r="T50" s="153" t="str">
        <f t="shared" si="6"/>
        <v/>
      </c>
      <c r="U50" s="46">
        <f t="shared" si="7"/>
        <v>0.25</v>
      </c>
      <c r="V50" s="46">
        <f t="shared" si="8"/>
        <v>0.125</v>
      </c>
      <c r="W50" s="46">
        <f t="shared" si="9"/>
        <v>0.125</v>
      </c>
      <c r="X50" s="148">
        <f t="shared" si="2"/>
        <v>1</v>
      </c>
      <c r="Y50" s="155">
        <f t="shared" si="3"/>
        <v>3.75</v>
      </c>
    </row>
    <row r="51" spans="1:25" x14ac:dyDescent="0.35">
      <c r="A51" s="40" t="s">
        <v>106</v>
      </c>
      <c r="B51" s="44" t="s">
        <v>90</v>
      </c>
      <c r="C51" s="42" t="s">
        <v>107</v>
      </c>
      <c r="D51" s="51">
        <v>6</v>
      </c>
      <c r="E51" s="51">
        <v>5</v>
      </c>
      <c r="F51" s="165" t="str">
        <f>VLOOKUP(A51, '4. Core WASH Severity'!A50:G383, 7, FALSE)</f>
        <v/>
      </c>
      <c r="G51" s="54">
        <v>5</v>
      </c>
      <c r="H51" s="83">
        <v>3</v>
      </c>
      <c r="I51" s="85">
        <v>6</v>
      </c>
      <c r="J51" s="147"/>
      <c r="K51" s="46">
        <f>IF(D51&lt;&gt;"",'6. Indicator List'!$J$4,"")</f>
        <v>0.3</v>
      </c>
      <c r="L51" s="46">
        <f>IF(E51&lt;&gt;"",'6. Indicator List'!$J$5,"")</f>
        <v>0.1</v>
      </c>
      <c r="M51" s="46" t="str">
        <f>IF(F51&lt;&gt;"",'6. Indicator List'!$J$6,"")</f>
        <v/>
      </c>
      <c r="N51" s="46">
        <f>IF(G51&lt;&gt;"",'6. Indicator List'!$J$7,"")</f>
        <v>0.2</v>
      </c>
      <c r="O51" s="46">
        <f>IF(H51&lt;&gt;"",'6. Indicator List'!$J$8,"")</f>
        <v>0.1</v>
      </c>
      <c r="P51" s="46">
        <f>IF(I51&lt;&gt;"",'6. Indicator List'!$J$9,"")</f>
        <v>0.1</v>
      </c>
      <c r="Q51" s="148">
        <f t="shared" si="0"/>
        <v>0.8</v>
      </c>
      <c r="R51" s="46">
        <f t="shared" si="4"/>
        <v>0.37499999999999994</v>
      </c>
      <c r="S51" s="46">
        <f t="shared" si="5"/>
        <v>0.125</v>
      </c>
      <c r="T51" s="153" t="str">
        <f t="shared" si="6"/>
        <v/>
      </c>
      <c r="U51" s="46">
        <f t="shared" si="7"/>
        <v>0.25</v>
      </c>
      <c r="V51" s="46">
        <f t="shared" si="8"/>
        <v>0.125</v>
      </c>
      <c r="W51" s="46">
        <f t="shared" si="9"/>
        <v>0.125</v>
      </c>
      <c r="X51" s="148">
        <f t="shared" si="2"/>
        <v>1</v>
      </c>
      <c r="Y51" s="155">
        <f t="shared" si="3"/>
        <v>5.25</v>
      </c>
    </row>
    <row r="52" spans="1:25" x14ac:dyDescent="0.35">
      <c r="A52" s="40" t="s">
        <v>108</v>
      </c>
      <c r="B52" s="44" t="s">
        <v>90</v>
      </c>
      <c r="C52" s="42" t="s">
        <v>90</v>
      </c>
      <c r="D52" s="51">
        <v>3</v>
      </c>
      <c r="E52" s="51">
        <v>3</v>
      </c>
      <c r="F52" s="165" t="str">
        <f>VLOOKUP(A52, '4. Core WASH Severity'!A51:G384, 7, FALSE)</f>
        <v/>
      </c>
      <c r="G52" s="54">
        <v>4</v>
      </c>
      <c r="H52" s="83">
        <v>3</v>
      </c>
      <c r="I52" s="85">
        <v>5</v>
      </c>
      <c r="J52" s="147"/>
      <c r="K52" s="46">
        <f>IF(D52&lt;&gt;"",'6. Indicator List'!$J$4,"")</f>
        <v>0.3</v>
      </c>
      <c r="L52" s="46">
        <f>IF(E52&lt;&gt;"",'6. Indicator List'!$J$5,"")</f>
        <v>0.1</v>
      </c>
      <c r="M52" s="46" t="str">
        <f>IF(F52&lt;&gt;"",'6. Indicator List'!$J$6,"")</f>
        <v/>
      </c>
      <c r="N52" s="46">
        <f>IF(G52&lt;&gt;"",'6. Indicator List'!$J$7,"")</f>
        <v>0.2</v>
      </c>
      <c r="O52" s="46">
        <f>IF(H52&lt;&gt;"",'6. Indicator List'!$J$8,"")</f>
        <v>0.1</v>
      </c>
      <c r="P52" s="46">
        <f>IF(I52&lt;&gt;"",'6. Indicator List'!$J$9,"")</f>
        <v>0.1</v>
      </c>
      <c r="Q52" s="148">
        <f t="shared" si="0"/>
        <v>0.8</v>
      </c>
      <c r="R52" s="46">
        <f t="shared" si="4"/>
        <v>0.37499999999999994</v>
      </c>
      <c r="S52" s="46">
        <f t="shared" si="5"/>
        <v>0.125</v>
      </c>
      <c r="T52" s="153" t="str">
        <f t="shared" si="6"/>
        <v/>
      </c>
      <c r="U52" s="46">
        <f t="shared" si="7"/>
        <v>0.25</v>
      </c>
      <c r="V52" s="46">
        <f t="shared" si="8"/>
        <v>0.125</v>
      </c>
      <c r="W52" s="46">
        <f t="shared" si="9"/>
        <v>0.125</v>
      </c>
      <c r="X52" s="148">
        <f t="shared" si="2"/>
        <v>1</v>
      </c>
      <c r="Y52" s="155">
        <f t="shared" si="3"/>
        <v>3.5</v>
      </c>
    </row>
    <row r="53" spans="1:25" x14ac:dyDescent="0.35">
      <c r="A53" s="40" t="s">
        <v>109</v>
      </c>
      <c r="B53" s="44" t="s">
        <v>90</v>
      </c>
      <c r="C53" s="42" t="s">
        <v>110</v>
      </c>
      <c r="D53" s="52">
        <v>2</v>
      </c>
      <c r="E53" s="52">
        <v>1</v>
      </c>
      <c r="F53" s="165" t="str">
        <f>VLOOKUP(A53, '4. Core WASH Severity'!A52:G385, 7, FALSE)</f>
        <v/>
      </c>
      <c r="G53" s="54">
        <v>3</v>
      </c>
      <c r="H53" s="83">
        <v>3</v>
      </c>
      <c r="I53" s="85">
        <v>6</v>
      </c>
      <c r="J53" s="147"/>
      <c r="K53" s="46">
        <f>IF(D53&lt;&gt;"",'6. Indicator List'!$J$4,"")</f>
        <v>0.3</v>
      </c>
      <c r="L53" s="46">
        <f>IF(E53&lt;&gt;"",'6. Indicator List'!$J$5,"")</f>
        <v>0.1</v>
      </c>
      <c r="M53" s="46" t="str">
        <f>IF(F53&lt;&gt;"",'6. Indicator List'!$J$6,"")</f>
        <v/>
      </c>
      <c r="N53" s="46">
        <f>IF(G53&lt;&gt;"",'6. Indicator List'!$J$7,"")</f>
        <v>0.2</v>
      </c>
      <c r="O53" s="46">
        <f>IF(H53&lt;&gt;"",'6. Indicator List'!$J$8,"")</f>
        <v>0.1</v>
      </c>
      <c r="P53" s="46">
        <f>IF(I53&lt;&gt;"",'6. Indicator List'!$J$9,"")</f>
        <v>0.1</v>
      </c>
      <c r="Q53" s="148">
        <f t="shared" si="0"/>
        <v>0.8</v>
      </c>
      <c r="R53" s="46">
        <f t="shared" si="4"/>
        <v>0.37499999999999994</v>
      </c>
      <c r="S53" s="46">
        <f t="shared" si="5"/>
        <v>0.125</v>
      </c>
      <c r="T53" s="153" t="str">
        <f t="shared" si="6"/>
        <v/>
      </c>
      <c r="U53" s="46">
        <f t="shared" si="7"/>
        <v>0.25</v>
      </c>
      <c r="V53" s="46">
        <f t="shared" si="8"/>
        <v>0.125</v>
      </c>
      <c r="W53" s="46">
        <f t="shared" si="9"/>
        <v>0.125</v>
      </c>
      <c r="X53" s="148">
        <f t="shared" si="2"/>
        <v>1</v>
      </c>
      <c r="Y53" s="155">
        <f t="shared" si="3"/>
        <v>2.75</v>
      </c>
    </row>
    <row r="54" spans="1:25" x14ac:dyDescent="0.35">
      <c r="A54" s="40" t="s">
        <v>111</v>
      </c>
      <c r="B54" s="44" t="s">
        <v>90</v>
      </c>
      <c r="C54" s="42" t="s">
        <v>112</v>
      </c>
      <c r="D54" s="51">
        <v>3</v>
      </c>
      <c r="E54" s="52">
        <v>1</v>
      </c>
      <c r="F54" s="165" t="str">
        <f>VLOOKUP(A54, '4. Core WASH Severity'!A53:G386, 7, FALSE)</f>
        <v/>
      </c>
      <c r="G54" s="54">
        <v>3</v>
      </c>
      <c r="H54" s="83">
        <v>3</v>
      </c>
      <c r="I54" s="85">
        <v>6</v>
      </c>
      <c r="J54" s="147"/>
      <c r="K54" s="46">
        <f>IF(D54&lt;&gt;"",'6. Indicator List'!$J$4,"")</f>
        <v>0.3</v>
      </c>
      <c r="L54" s="46">
        <f>IF(E54&lt;&gt;"",'6. Indicator List'!$J$5,"")</f>
        <v>0.1</v>
      </c>
      <c r="M54" s="46" t="str">
        <f>IF(F54&lt;&gt;"",'6. Indicator List'!$J$6,"")</f>
        <v/>
      </c>
      <c r="N54" s="46">
        <f>IF(G54&lt;&gt;"",'6. Indicator List'!$J$7,"")</f>
        <v>0.2</v>
      </c>
      <c r="O54" s="46">
        <f>IF(H54&lt;&gt;"",'6. Indicator List'!$J$8,"")</f>
        <v>0.1</v>
      </c>
      <c r="P54" s="46">
        <f>IF(I54&lt;&gt;"",'6. Indicator List'!$J$9,"")</f>
        <v>0.1</v>
      </c>
      <c r="Q54" s="148">
        <f t="shared" si="0"/>
        <v>0.8</v>
      </c>
      <c r="R54" s="46">
        <f t="shared" si="4"/>
        <v>0.37499999999999994</v>
      </c>
      <c r="S54" s="46">
        <f t="shared" si="5"/>
        <v>0.125</v>
      </c>
      <c r="T54" s="153" t="str">
        <f t="shared" si="6"/>
        <v/>
      </c>
      <c r="U54" s="46">
        <f t="shared" si="7"/>
        <v>0.25</v>
      </c>
      <c r="V54" s="46">
        <f t="shared" si="8"/>
        <v>0.125</v>
      </c>
      <c r="W54" s="46">
        <f t="shared" si="9"/>
        <v>0.125</v>
      </c>
      <c r="X54" s="148">
        <f t="shared" si="2"/>
        <v>1</v>
      </c>
      <c r="Y54" s="155">
        <f t="shared" si="3"/>
        <v>3.125</v>
      </c>
    </row>
    <row r="55" spans="1:25" x14ac:dyDescent="0.35">
      <c r="A55" s="40" t="s">
        <v>113</v>
      </c>
      <c r="B55" s="44" t="s">
        <v>90</v>
      </c>
      <c r="C55" s="42" t="s">
        <v>114</v>
      </c>
      <c r="D55" s="51">
        <v>5</v>
      </c>
      <c r="E55" s="51">
        <v>5</v>
      </c>
      <c r="F55" s="165" t="str">
        <f>VLOOKUP(A55, '4. Core WASH Severity'!A54:G387, 7, FALSE)</f>
        <v/>
      </c>
      <c r="G55" s="54">
        <v>5</v>
      </c>
      <c r="H55" s="83">
        <v>3</v>
      </c>
      <c r="I55" s="85">
        <v>6</v>
      </c>
      <c r="J55" s="147"/>
      <c r="K55" s="46">
        <f>IF(D55&lt;&gt;"",'6. Indicator List'!$J$4,"")</f>
        <v>0.3</v>
      </c>
      <c r="L55" s="46">
        <f>IF(E55&lt;&gt;"",'6. Indicator List'!$J$5,"")</f>
        <v>0.1</v>
      </c>
      <c r="M55" s="46" t="str">
        <f>IF(F55&lt;&gt;"",'6. Indicator List'!$J$6,"")</f>
        <v/>
      </c>
      <c r="N55" s="46">
        <f>IF(G55&lt;&gt;"",'6. Indicator List'!$J$7,"")</f>
        <v>0.2</v>
      </c>
      <c r="O55" s="46">
        <f>IF(H55&lt;&gt;"",'6. Indicator List'!$J$8,"")</f>
        <v>0.1</v>
      </c>
      <c r="P55" s="46">
        <f>IF(I55&lt;&gt;"",'6. Indicator List'!$J$9,"")</f>
        <v>0.1</v>
      </c>
      <c r="Q55" s="148">
        <f t="shared" si="0"/>
        <v>0.8</v>
      </c>
      <c r="R55" s="46">
        <f t="shared" si="4"/>
        <v>0.37499999999999994</v>
      </c>
      <c r="S55" s="46">
        <f t="shared" si="5"/>
        <v>0.125</v>
      </c>
      <c r="T55" s="153" t="str">
        <f t="shared" si="6"/>
        <v/>
      </c>
      <c r="U55" s="46">
        <f t="shared" si="7"/>
        <v>0.25</v>
      </c>
      <c r="V55" s="46">
        <f t="shared" si="8"/>
        <v>0.125</v>
      </c>
      <c r="W55" s="46">
        <f t="shared" si="9"/>
        <v>0.125</v>
      </c>
      <c r="X55" s="148">
        <f t="shared" si="2"/>
        <v>1</v>
      </c>
      <c r="Y55" s="155">
        <f t="shared" si="3"/>
        <v>4.875</v>
      </c>
    </row>
    <row r="56" spans="1:25" x14ac:dyDescent="0.35">
      <c r="A56" s="40" t="s">
        <v>115</v>
      </c>
      <c r="B56" s="44" t="s">
        <v>90</v>
      </c>
      <c r="C56" s="42" t="s">
        <v>116</v>
      </c>
      <c r="D56" s="52">
        <v>2</v>
      </c>
      <c r="E56" s="52">
        <v>1</v>
      </c>
      <c r="F56" s="165" t="str">
        <f>VLOOKUP(A56, '4. Core WASH Severity'!A55:G388, 7, FALSE)</f>
        <v/>
      </c>
      <c r="G56" s="54">
        <v>4</v>
      </c>
      <c r="H56" s="83">
        <v>3</v>
      </c>
      <c r="I56" s="85">
        <v>5</v>
      </c>
      <c r="J56" s="147"/>
      <c r="K56" s="46">
        <f>IF(D56&lt;&gt;"",'6. Indicator List'!$J$4,"")</f>
        <v>0.3</v>
      </c>
      <c r="L56" s="46">
        <f>IF(E56&lt;&gt;"",'6. Indicator List'!$J$5,"")</f>
        <v>0.1</v>
      </c>
      <c r="M56" s="46" t="str">
        <f>IF(F56&lt;&gt;"",'6. Indicator List'!$J$6,"")</f>
        <v/>
      </c>
      <c r="N56" s="46">
        <f>IF(G56&lt;&gt;"",'6. Indicator List'!$J$7,"")</f>
        <v>0.2</v>
      </c>
      <c r="O56" s="46">
        <f>IF(H56&lt;&gt;"",'6. Indicator List'!$J$8,"")</f>
        <v>0.1</v>
      </c>
      <c r="P56" s="46">
        <f>IF(I56&lt;&gt;"",'6. Indicator List'!$J$9,"")</f>
        <v>0.1</v>
      </c>
      <c r="Q56" s="148">
        <f t="shared" si="0"/>
        <v>0.8</v>
      </c>
      <c r="R56" s="46">
        <f t="shared" si="4"/>
        <v>0.37499999999999994</v>
      </c>
      <c r="S56" s="46">
        <f t="shared" si="5"/>
        <v>0.125</v>
      </c>
      <c r="T56" s="153" t="str">
        <f t="shared" si="6"/>
        <v/>
      </c>
      <c r="U56" s="46">
        <f t="shared" si="7"/>
        <v>0.25</v>
      </c>
      <c r="V56" s="46">
        <f t="shared" si="8"/>
        <v>0.125</v>
      </c>
      <c r="W56" s="46">
        <f t="shared" si="9"/>
        <v>0.125</v>
      </c>
      <c r="X56" s="148">
        <f t="shared" si="2"/>
        <v>1</v>
      </c>
      <c r="Y56" s="155">
        <f t="shared" si="3"/>
        <v>2.875</v>
      </c>
    </row>
    <row r="57" spans="1:25" x14ac:dyDescent="0.35">
      <c r="A57" s="40" t="s">
        <v>117</v>
      </c>
      <c r="B57" s="44" t="s">
        <v>90</v>
      </c>
      <c r="C57" s="44" t="s">
        <v>118</v>
      </c>
      <c r="D57" s="52">
        <v>2</v>
      </c>
      <c r="E57" s="51">
        <v>5</v>
      </c>
      <c r="F57" s="165">
        <f>VLOOKUP(A57, '4. Core WASH Severity'!A56:G389, 7, FALSE)</f>
        <v>5</v>
      </c>
      <c r="G57" s="54">
        <v>6</v>
      </c>
      <c r="H57" s="83">
        <v>3</v>
      </c>
      <c r="I57" s="85">
        <v>6</v>
      </c>
      <c r="J57" s="147"/>
      <c r="K57" s="46">
        <f>IF(D57&lt;&gt;"",'6. Indicator List'!$J$4,"")</f>
        <v>0.3</v>
      </c>
      <c r="L57" s="46">
        <f>IF(E57&lt;&gt;"",'6. Indicator List'!$J$5,"")</f>
        <v>0.1</v>
      </c>
      <c r="M57" s="46">
        <f>IF(F57&lt;&gt;"",'6. Indicator List'!$J$6,"")</f>
        <v>0.2</v>
      </c>
      <c r="N57" s="46">
        <f>IF(G57&lt;&gt;"",'6. Indicator List'!$J$7,"")</f>
        <v>0.2</v>
      </c>
      <c r="O57" s="46">
        <f>IF(H57&lt;&gt;"",'6. Indicator List'!$J$8,"")</f>
        <v>0.1</v>
      </c>
      <c r="P57" s="46">
        <f>IF(I57&lt;&gt;"",'6. Indicator List'!$J$9,"")</f>
        <v>0.1</v>
      </c>
      <c r="Q57" s="148">
        <f t="shared" si="0"/>
        <v>1</v>
      </c>
      <c r="R57" s="46">
        <f t="shared" si="4"/>
        <v>0.3</v>
      </c>
      <c r="S57" s="46">
        <f t="shared" si="5"/>
        <v>0.1</v>
      </c>
      <c r="T57" s="153">
        <f t="shared" si="6"/>
        <v>0.2</v>
      </c>
      <c r="U57" s="46">
        <f t="shared" si="7"/>
        <v>0.2</v>
      </c>
      <c r="V57" s="46">
        <f t="shared" si="8"/>
        <v>0.1</v>
      </c>
      <c r="W57" s="46">
        <f t="shared" si="9"/>
        <v>0.1</v>
      </c>
      <c r="X57" s="148">
        <f t="shared" si="2"/>
        <v>1</v>
      </c>
      <c r="Y57" s="155">
        <f t="shared" si="3"/>
        <v>4.2000000000000011</v>
      </c>
    </row>
    <row r="58" spans="1:25" x14ac:dyDescent="0.35">
      <c r="A58" s="40" t="s">
        <v>119</v>
      </c>
      <c r="B58" s="44" t="s">
        <v>90</v>
      </c>
      <c r="C58" s="42" t="s">
        <v>120</v>
      </c>
      <c r="D58" s="51">
        <v>4</v>
      </c>
      <c r="E58" s="52">
        <v>1</v>
      </c>
      <c r="F58" s="165" t="str">
        <f>VLOOKUP(A58, '4. Core WASH Severity'!A57:G390, 7, FALSE)</f>
        <v/>
      </c>
      <c r="G58" s="54">
        <v>3</v>
      </c>
      <c r="H58" s="83">
        <v>3</v>
      </c>
      <c r="I58" s="85">
        <v>5</v>
      </c>
      <c r="J58" s="147"/>
      <c r="K58" s="46">
        <f>IF(D58&lt;&gt;"",'6. Indicator List'!$J$4,"")</f>
        <v>0.3</v>
      </c>
      <c r="L58" s="46">
        <f>IF(E58&lt;&gt;"",'6. Indicator List'!$J$5,"")</f>
        <v>0.1</v>
      </c>
      <c r="M58" s="46" t="str">
        <f>IF(F58&lt;&gt;"",'6. Indicator List'!$J$6,"")</f>
        <v/>
      </c>
      <c r="N58" s="46">
        <f>IF(G58&lt;&gt;"",'6. Indicator List'!$J$7,"")</f>
        <v>0.2</v>
      </c>
      <c r="O58" s="46">
        <f>IF(H58&lt;&gt;"",'6. Indicator List'!$J$8,"")</f>
        <v>0.1</v>
      </c>
      <c r="P58" s="46">
        <f>IF(I58&lt;&gt;"",'6. Indicator List'!$J$9,"")</f>
        <v>0.1</v>
      </c>
      <c r="Q58" s="148">
        <f t="shared" si="0"/>
        <v>0.8</v>
      </c>
      <c r="R58" s="46">
        <f t="shared" si="4"/>
        <v>0.37499999999999994</v>
      </c>
      <c r="S58" s="46">
        <f t="shared" si="5"/>
        <v>0.125</v>
      </c>
      <c r="T58" s="153" t="str">
        <f t="shared" si="6"/>
        <v/>
      </c>
      <c r="U58" s="46">
        <f t="shared" si="7"/>
        <v>0.25</v>
      </c>
      <c r="V58" s="46">
        <f t="shared" si="8"/>
        <v>0.125</v>
      </c>
      <c r="W58" s="46">
        <f t="shared" si="9"/>
        <v>0.125</v>
      </c>
      <c r="X58" s="148">
        <f t="shared" si="2"/>
        <v>1</v>
      </c>
      <c r="Y58" s="155">
        <f t="shared" si="3"/>
        <v>3.375</v>
      </c>
    </row>
    <row r="59" spans="1:25" x14ac:dyDescent="0.35">
      <c r="A59" s="40" t="s">
        <v>121</v>
      </c>
      <c r="B59" s="44" t="s">
        <v>90</v>
      </c>
      <c r="C59" s="44" t="s">
        <v>122</v>
      </c>
      <c r="D59" s="51">
        <v>3</v>
      </c>
      <c r="E59" s="52">
        <v>1</v>
      </c>
      <c r="F59" s="165" t="str">
        <f>VLOOKUP(A59, '4. Core WASH Severity'!A58:G391, 7, FALSE)</f>
        <v/>
      </c>
      <c r="G59" s="54">
        <v>3</v>
      </c>
      <c r="H59" s="83">
        <v>3</v>
      </c>
      <c r="I59" s="85">
        <v>5</v>
      </c>
      <c r="J59" s="147"/>
      <c r="K59" s="46">
        <f>IF(D59&lt;&gt;"",'6. Indicator List'!$J$4,"")</f>
        <v>0.3</v>
      </c>
      <c r="L59" s="46">
        <f>IF(E59&lt;&gt;"",'6. Indicator List'!$J$5,"")</f>
        <v>0.1</v>
      </c>
      <c r="M59" s="46" t="str">
        <f>IF(F59&lt;&gt;"",'6. Indicator List'!$J$6,"")</f>
        <v/>
      </c>
      <c r="N59" s="46">
        <f>IF(G59&lt;&gt;"",'6. Indicator List'!$J$7,"")</f>
        <v>0.2</v>
      </c>
      <c r="O59" s="46">
        <f>IF(H59&lt;&gt;"",'6. Indicator List'!$J$8,"")</f>
        <v>0.1</v>
      </c>
      <c r="P59" s="46">
        <f>IF(I59&lt;&gt;"",'6. Indicator List'!$J$9,"")</f>
        <v>0.1</v>
      </c>
      <c r="Q59" s="148">
        <f t="shared" si="0"/>
        <v>0.8</v>
      </c>
      <c r="R59" s="46">
        <f t="shared" si="4"/>
        <v>0.37499999999999994</v>
      </c>
      <c r="S59" s="46">
        <f t="shared" si="5"/>
        <v>0.125</v>
      </c>
      <c r="T59" s="153" t="str">
        <f t="shared" si="6"/>
        <v/>
      </c>
      <c r="U59" s="46">
        <f t="shared" si="7"/>
        <v>0.25</v>
      </c>
      <c r="V59" s="46">
        <f t="shared" si="8"/>
        <v>0.125</v>
      </c>
      <c r="W59" s="46">
        <f t="shared" si="9"/>
        <v>0.125</v>
      </c>
      <c r="X59" s="148">
        <f t="shared" si="2"/>
        <v>1</v>
      </c>
      <c r="Y59" s="155">
        <f t="shared" si="3"/>
        <v>3</v>
      </c>
    </row>
    <row r="60" spans="1:25" x14ac:dyDescent="0.35">
      <c r="A60" s="40" t="s">
        <v>123</v>
      </c>
      <c r="B60" s="44" t="s">
        <v>90</v>
      </c>
      <c r="C60" s="42" t="s">
        <v>124</v>
      </c>
      <c r="D60" s="51">
        <v>4</v>
      </c>
      <c r="E60" s="51">
        <v>5</v>
      </c>
      <c r="F60" s="165" t="str">
        <f>VLOOKUP(A60, '4. Core WASH Severity'!A59:G392, 7, FALSE)</f>
        <v/>
      </c>
      <c r="G60" s="54">
        <v>5</v>
      </c>
      <c r="H60" s="83">
        <v>3</v>
      </c>
      <c r="I60" s="85">
        <v>4</v>
      </c>
      <c r="J60" s="149"/>
      <c r="K60" s="46">
        <f>IF(D60&lt;&gt;"",'6. Indicator List'!$J$4,"")</f>
        <v>0.3</v>
      </c>
      <c r="L60" s="46">
        <f>IF(E60&lt;&gt;"",'6. Indicator List'!$J$5,"")</f>
        <v>0.1</v>
      </c>
      <c r="M60" s="46" t="str">
        <f>IF(F60&lt;&gt;"",'6. Indicator List'!$J$6,"")</f>
        <v/>
      </c>
      <c r="N60" s="46">
        <f>IF(G60&lt;&gt;"",'6. Indicator List'!$J$7,"")</f>
        <v>0.2</v>
      </c>
      <c r="O60" s="46">
        <f>IF(H60&lt;&gt;"",'6. Indicator List'!$J$8,"")</f>
        <v>0.1</v>
      </c>
      <c r="P60" s="46">
        <f>IF(I60&lt;&gt;"",'6. Indicator List'!$J$9,"")</f>
        <v>0.1</v>
      </c>
      <c r="Q60" s="148">
        <f t="shared" si="0"/>
        <v>0.8</v>
      </c>
      <c r="R60" s="46">
        <f t="shared" si="4"/>
        <v>0.37499999999999994</v>
      </c>
      <c r="S60" s="46">
        <f t="shared" si="5"/>
        <v>0.125</v>
      </c>
      <c r="T60" s="153" t="str">
        <f t="shared" si="6"/>
        <v/>
      </c>
      <c r="U60" s="46">
        <f t="shared" si="7"/>
        <v>0.25</v>
      </c>
      <c r="V60" s="46">
        <f t="shared" si="8"/>
        <v>0.125</v>
      </c>
      <c r="W60" s="46">
        <f t="shared" si="9"/>
        <v>0.125</v>
      </c>
      <c r="X60" s="148">
        <f t="shared" si="2"/>
        <v>1</v>
      </c>
      <c r="Y60" s="155">
        <f t="shared" si="3"/>
        <v>4.25</v>
      </c>
    </row>
    <row r="61" spans="1:25" x14ac:dyDescent="0.35">
      <c r="A61" s="40" t="s">
        <v>125</v>
      </c>
      <c r="B61" s="44" t="s">
        <v>90</v>
      </c>
      <c r="C61" s="42" t="s">
        <v>126</v>
      </c>
      <c r="D61" s="52">
        <v>2</v>
      </c>
      <c r="E61" s="52">
        <v>1</v>
      </c>
      <c r="F61" s="165" t="str">
        <f>VLOOKUP(A61, '4. Core WASH Severity'!A60:G393, 7, FALSE)</f>
        <v/>
      </c>
      <c r="G61" s="54">
        <v>3</v>
      </c>
      <c r="H61" s="83">
        <v>3</v>
      </c>
      <c r="I61" s="85">
        <v>6</v>
      </c>
      <c r="J61" s="147"/>
      <c r="K61" s="46">
        <f>IF(D61&lt;&gt;"",'6. Indicator List'!$J$4,"")</f>
        <v>0.3</v>
      </c>
      <c r="L61" s="46">
        <f>IF(E61&lt;&gt;"",'6. Indicator List'!$J$5,"")</f>
        <v>0.1</v>
      </c>
      <c r="M61" s="46" t="str">
        <f>IF(F61&lt;&gt;"",'6. Indicator List'!$J$6,"")</f>
        <v/>
      </c>
      <c r="N61" s="46">
        <f>IF(G61&lt;&gt;"",'6. Indicator List'!$J$7,"")</f>
        <v>0.2</v>
      </c>
      <c r="O61" s="46">
        <f>IF(H61&lt;&gt;"",'6. Indicator List'!$J$8,"")</f>
        <v>0.1</v>
      </c>
      <c r="P61" s="46">
        <f>IF(I61&lt;&gt;"",'6. Indicator List'!$J$9,"")</f>
        <v>0.1</v>
      </c>
      <c r="Q61" s="148">
        <f t="shared" si="0"/>
        <v>0.8</v>
      </c>
      <c r="R61" s="46">
        <f t="shared" si="4"/>
        <v>0.37499999999999994</v>
      </c>
      <c r="S61" s="46">
        <f t="shared" si="5"/>
        <v>0.125</v>
      </c>
      <c r="T61" s="153" t="str">
        <f t="shared" si="6"/>
        <v/>
      </c>
      <c r="U61" s="46">
        <f t="shared" si="7"/>
        <v>0.25</v>
      </c>
      <c r="V61" s="46">
        <f t="shared" si="8"/>
        <v>0.125</v>
      </c>
      <c r="W61" s="46">
        <f t="shared" si="9"/>
        <v>0.125</v>
      </c>
      <c r="X61" s="148">
        <f t="shared" si="2"/>
        <v>1</v>
      </c>
      <c r="Y61" s="155">
        <f t="shared" si="3"/>
        <v>2.75</v>
      </c>
    </row>
    <row r="62" spans="1:25" x14ac:dyDescent="0.35">
      <c r="A62" s="40" t="s">
        <v>127</v>
      </c>
      <c r="B62" s="44" t="s">
        <v>90</v>
      </c>
      <c r="C62" s="42" t="s">
        <v>128</v>
      </c>
      <c r="D62" s="51">
        <v>3</v>
      </c>
      <c r="E62" s="52">
        <v>1</v>
      </c>
      <c r="F62" s="165" t="str">
        <f>VLOOKUP(A62, '4. Core WASH Severity'!A61:G394, 7, FALSE)</f>
        <v/>
      </c>
      <c r="G62" s="54">
        <v>5</v>
      </c>
      <c r="H62" s="83">
        <v>3</v>
      </c>
      <c r="I62" s="85">
        <v>6</v>
      </c>
      <c r="J62" s="147"/>
      <c r="K62" s="46">
        <f>IF(D62&lt;&gt;"",'6. Indicator List'!$J$4,"")</f>
        <v>0.3</v>
      </c>
      <c r="L62" s="46">
        <f>IF(E62&lt;&gt;"",'6. Indicator List'!$J$5,"")</f>
        <v>0.1</v>
      </c>
      <c r="M62" s="46" t="str">
        <f>IF(F62&lt;&gt;"",'6. Indicator List'!$J$6,"")</f>
        <v/>
      </c>
      <c r="N62" s="46">
        <f>IF(G62&lt;&gt;"",'6. Indicator List'!$J$7,"")</f>
        <v>0.2</v>
      </c>
      <c r="O62" s="46">
        <f>IF(H62&lt;&gt;"",'6. Indicator List'!$J$8,"")</f>
        <v>0.1</v>
      </c>
      <c r="P62" s="46">
        <f>IF(I62&lt;&gt;"",'6. Indicator List'!$J$9,"")</f>
        <v>0.1</v>
      </c>
      <c r="Q62" s="148">
        <f t="shared" si="0"/>
        <v>0.8</v>
      </c>
      <c r="R62" s="46">
        <f t="shared" si="4"/>
        <v>0.37499999999999994</v>
      </c>
      <c r="S62" s="46">
        <f t="shared" si="5"/>
        <v>0.125</v>
      </c>
      <c r="T62" s="153" t="str">
        <f t="shared" si="6"/>
        <v/>
      </c>
      <c r="U62" s="46">
        <f t="shared" si="7"/>
        <v>0.25</v>
      </c>
      <c r="V62" s="46">
        <f t="shared" si="8"/>
        <v>0.125</v>
      </c>
      <c r="W62" s="46">
        <f t="shared" si="9"/>
        <v>0.125</v>
      </c>
      <c r="X62" s="148">
        <f t="shared" si="2"/>
        <v>1</v>
      </c>
      <c r="Y62" s="155">
        <f t="shared" si="3"/>
        <v>3.625</v>
      </c>
    </row>
    <row r="63" spans="1:25" x14ac:dyDescent="0.35">
      <c r="A63" s="40" t="s">
        <v>129</v>
      </c>
      <c r="B63" s="40" t="s">
        <v>130</v>
      </c>
      <c r="C63" s="44" t="s">
        <v>131</v>
      </c>
      <c r="D63" s="51">
        <v>4</v>
      </c>
      <c r="E63" s="51">
        <v>2</v>
      </c>
      <c r="F63" s="165">
        <f>VLOOKUP(A63, '4. Core WASH Severity'!A62:G395, 7, FALSE)</f>
        <v>4.4096385542168681</v>
      </c>
      <c r="G63" s="54">
        <v>5</v>
      </c>
      <c r="H63" s="83">
        <v>5</v>
      </c>
      <c r="I63" s="85">
        <v>4</v>
      </c>
      <c r="J63" s="147"/>
      <c r="K63" s="46">
        <f>IF(D63&lt;&gt;"",'6. Indicator List'!$J$4,"")</f>
        <v>0.3</v>
      </c>
      <c r="L63" s="46">
        <f>IF(E63&lt;&gt;"",'6. Indicator List'!$J$5,"")</f>
        <v>0.1</v>
      </c>
      <c r="M63" s="46">
        <f>IF(F63&lt;&gt;"",'6. Indicator List'!$J$6,"")</f>
        <v>0.2</v>
      </c>
      <c r="N63" s="46">
        <f>IF(G63&lt;&gt;"",'6. Indicator List'!$J$7,"")</f>
        <v>0.2</v>
      </c>
      <c r="O63" s="46">
        <f>IF(H63&lt;&gt;"",'6. Indicator List'!$J$8,"")</f>
        <v>0.1</v>
      </c>
      <c r="P63" s="46">
        <f>IF(I63&lt;&gt;"",'6. Indicator List'!$J$9,"")</f>
        <v>0.1</v>
      </c>
      <c r="Q63" s="148">
        <f t="shared" si="0"/>
        <v>1</v>
      </c>
      <c r="R63" s="46">
        <f t="shared" si="4"/>
        <v>0.3</v>
      </c>
      <c r="S63" s="46">
        <f t="shared" si="5"/>
        <v>0.1</v>
      </c>
      <c r="T63" s="153">
        <f t="shared" si="6"/>
        <v>0.2</v>
      </c>
      <c r="U63" s="46">
        <f t="shared" si="7"/>
        <v>0.2</v>
      </c>
      <c r="V63" s="46">
        <f t="shared" si="8"/>
        <v>0.1</v>
      </c>
      <c r="W63" s="46">
        <f t="shared" si="9"/>
        <v>0.1</v>
      </c>
      <c r="X63" s="148">
        <f t="shared" si="2"/>
        <v>1</v>
      </c>
      <c r="Y63" s="155">
        <f t="shared" si="3"/>
        <v>4.1819277108433734</v>
      </c>
    </row>
    <row r="64" spans="1:25" x14ac:dyDescent="0.35">
      <c r="A64" s="40" t="s">
        <v>132</v>
      </c>
      <c r="B64" s="40" t="s">
        <v>130</v>
      </c>
      <c r="C64" s="42" t="s">
        <v>133</v>
      </c>
      <c r="D64" s="51">
        <v>6</v>
      </c>
      <c r="E64" s="51">
        <v>3</v>
      </c>
      <c r="F64" s="165"/>
      <c r="G64" s="54">
        <v>5</v>
      </c>
      <c r="H64" s="83">
        <v>5</v>
      </c>
      <c r="I64" s="85">
        <v>3</v>
      </c>
      <c r="J64" s="147"/>
      <c r="K64" s="46">
        <f>IF(D64&lt;&gt;"",'6. Indicator List'!$J$4,"")</f>
        <v>0.3</v>
      </c>
      <c r="L64" s="46">
        <f>IF(E64&lt;&gt;"",'6. Indicator List'!$J$5,"")</f>
        <v>0.1</v>
      </c>
      <c r="M64" s="46" t="str">
        <f>IF(F64&lt;&gt;"",'6. Indicator List'!$J$6,"")</f>
        <v/>
      </c>
      <c r="N64" s="46">
        <f>IF(G64&lt;&gt;"",'6. Indicator List'!$J$7,"")</f>
        <v>0.2</v>
      </c>
      <c r="O64" s="46">
        <f>IF(H64&lt;&gt;"",'6. Indicator List'!$J$8,"")</f>
        <v>0.1</v>
      </c>
      <c r="P64" s="46">
        <f>IF(I64&lt;&gt;"",'6. Indicator List'!$J$9,"")</f>
        <v>0.1</v>
      </c>
      <c r="Q64" s="148">
        <f t="shared" si="0"/>
        <v>0.8</v>
      </c>
      <c r="R64" s="46">
        <f t="shared" si="4"/>
        <v>0.37499999999999994</v>
      </c>
      <c r="S64" s="46">
        <f t="shared" si="5"/>
        <v>0.125</v>
      </c>
      <c r="T64" s="153" t="str">
        <f t="shared" si="6"/>
        <v/>
      </c>
      <c r="U64" s="46">
        <f t="shared" si="7"/>
        <v>0.25</v>
      </c>
      <c r="V64" s="46">
        <f t="shared" si="8"/>
        <v>0.125</v>
      </c>
      <c r="W64" s="46">
        <f t="shared" si="9"/>
        <v>0.125</v>
      </c>
      <c r="X64" s="148">
        <f t="shared" si="2"/>
        <v>1</v>
      </c>
      <c r="Y64" s="155">
        <f t="shared" si="3"/>
        <v>4.875</v>
      </c>
    </row>
    <row r="65" spans="1:25" ht="29" x14ac:dyDescent="0.35">
      <c r="A65" s="40" t="s">
        <v>134</v>
      </c>
      <c r="B65" s="40" t="s">
        <v>130</v>
      </c>
      <c r="C65" s="42" t="s">
        <v>135</v>
      </c>
      <c r="D65" s="51">
        <v>5</v>
      </c>
      <c r="E65" s="51">
        <v>3</v>
      </c>
      <c r="F65" s="165"/>
      <c r="G65" s="54">
        <v>5</v>
      </c>
      <c r="H65" s="83">
        <v>5</v>
      </c>
      <c r="I65" s="85">
        <v>4</v>
      </c>
      <c r="J65" s="147"/>
      <c r="K65" s="46">
        <f>IF(D65&lt;&gt;"",'6. Indicator List'!$J$4,"")</f>
        <v>0.3</v>
      </c>
      <c r="L65" s="46">
        <f>IF(E65&lt;&gt;"",'6. Indicator List'!$J$5,"")</f>
        <v>0.1</v>
      </c>
      <c r="M65" s="46" t="str">
        <f>IF(F65&lt;&gt;"",'6. Indicator List'!$J$6,"")</f>
        <v/>
      </c>
      <c r="N65" s="46">
        <f>IF(G65&lt;&gt;"",'6. Indicator List'!$J$7,"")</f>
        <v>0.2</v>
      </c>
      <c r="O65" s="46">
        <f>IF(H65&lt;&gt;"",'6. Indicator List'!$J$8,"")</f>
        <v>0.1</v>
      </c>
      <c r="P65" s="46">
        <f>IF(I65&lt;&gt;"",'6. Indicator List'!$J$9,"")</f>
        <v>0.1</v>
      </c>
      <c r="Q65" s="148">
        <f t="shared" si="0"/>
        <v>0.8</v>
      </c>
      <c r="R65" s="46">
        <f t="shared" si="4"/>
        <v>0.37499999999999994</v>
      </c>
      <c r="S65" s="46">
        <f t="shared" si="5"/>
        <v>0.125</v>
      </c>
      <c r="T65" s="153" t="str">
        <f t="shared" si="6"/>
        <v/>
      </c>
      <c r="U65" s="46">
        <f t="shared" si="7"/>
        <v>0.25</v>
      </c>
      <c r="V65" s="46">
        <f t="shared" si="8"/>
        <v>0.125</v>
      </c>
      <c r="W65" s="46">
        <f t="shared" si="9"/>
        <v>0.125</v>
      </c>
      <c r="X65" s="148">
        <f t="shared" si="2"/>
        <v>1</v>
      </c>
      <c r="Y65" s="155">
        <f t="shared" si="3"/>
        <v>4.625</v>
      </c>
    </row>
    <row r="66" spans="1:25" x14ac:dyDescent="0.35">
      <c r="A66" s="40" t="s">
        <v>136</v>
      </c>
      <c r="B66" s="40" t="s">
        <v>130</v>
      </c>
      <c r="C66" s="42" t="s">
        <v>137</v>
      </c>
      <c r="D66" s="51">
        <v>4</v>
      </c>
      <c r="E66" s="51">
        <v>3</v>
      </c>
      <c r="F66" s="165">
        <f>VLOOKUP(A66, '4. Core WASH Severity'!A65:G398, 7, FALSE)</f>
        <v>4.2820512820512819</v>
      </c>
      <c r="G66" s="54">
        <v>5</v>
      </c>
      <c r="H66" s="83">
        <v>6</v>
      </c>
      <c r="I66" s="85">
        <v>5</v>
      </c>
      <c r="J66" s="147"/>
      <c r="K66" s="46">
        <f>IF(D66&lt;&gt;"",'6. Indicator List'!$J$4,"")</f>
        <v>0.3</v>
      </c>
      <c r="L66" s="46">
        <f>IF(E66&lt;&gt;"",'6. Indicator List'!$J$5,"")</f>
        <v>0.1</v>
      </c>
      <c r="M66" s="46">
        <f>IF(F66&lt;&gt;"",'6. Indicator List'!$J$6,"")</f>
        <v>0.2</v>
      </c>
      <c r="N66" s="46">
        <f>IF(G66&lt;&gt;"",'6. Indicator List'!$J$7,"")</f>
        <v>0.2</v>
      </c>
      <c r="O66" s="46">
        <f>IF(H66&lt;&gt;"",'6. Indicator List'!$J$8,"")</f>
        <v>0.1</v>
      </c>
      <c r="P66" s="46">
        <f>IF(I66&lt;&gt;"",'6. Indicator List'!$J$9,"")</f>
        <v>0.1</v>
      </c>
      <c r="Q66" s="148">
        <f t="shared" ref="Q66:Q129" si="10">SUM(K66:P66)</f>
        <v>1</v>
      </c>
      <c r="R66" s="46">
        <f t="shared" si="4"/>
        <v>0.3</v>
      </c>
      <c r="S66" s="46">
        <f t="shared" si="5"/>
        <v>0.1</v>
      </c>
      <c r="T66" s="153">
        <f t="shared" si="6"/>
        <v>0.2</v>
      </c>
      <c r="U66" s="46">
        <f t="shared" si="7"/>
        <v>0.2</v>
      </c>
      <c r="V66" s="46">
        <f t="shared" si="8"/>
        <v>0.1</v>
      </c>
      <c r="W66" s="46">
        <f t="shared" si="9"/>
        <v>0.1</v>
      </c>
      <c r="X66" s="148">
        <f t="shared" ref="X66:X129" si="11">SUM(R66:W66)</f>
        <v>1</v>
      </c>
      <c r="Y66" s="155">
        <f t="shared" ref="Y66:Y129" si="12">SUMPRODUCT($D66:$I66,$R66:$W66)/SUMPRODUCT(--($D66:$I66&lt;&gt;""),R66:W66)</f>
        <v>4.4564102564102566</v>
      </c>
    </row>
    <row r="67" spans="1:25" x14ac:dyDescent="0.35">
      <c r="A67" s="40" t="s">
        <v>138</v>
      </c>
      <c r="B67" s="40" t="s">
        <v>130</v>
      </c>
      <c r="C67" s="42" t="s">
        <v>139</v>
      </c>
      <c r="D67" s="52">
        <v>2</v>
      </c>
      <c r="E67" s="51">
        <v>6</v>
      </c>
      <c r="F67" s="165" t="str">
        <f>VLOOKUP(A67, '4. Core WASH Severity'!A66:G399, 7, FALSE)</f>
        <v/>
      </c>
      <c r="G67" s="54">
        <v>6</v>
      </c>
      <c r="H67" s="83">
        <v>6</v>
      </c>
      <c r="I67" s="85">
        <v>3</v>
      </c>
      <c r="J67" s="147"/>
      <c r="K67" s="46">
        <f>IF(D67&lt;&gt;"",'6. Indicator List'!$J$4,"")</f>
        <v>0.3</v>
      </c>
      <c r="L67" s="46">
        <f>IF(E67&lt;&gt;"",'6. Indicator List'!$J$5,"")</f>
        <v>0.1</v>
      </c>
      <c r="M67" s="46" t="str">
        <f>IF(F67&lt;&gt;"",'6. Indicator List'!$J$6,"")</f>
        <v/>
      </c>
      <c r="N67" s="46">
        <f>IF(G67&lt;&gt;"",'6. Indicator List'!$J$7,"")</f>
        <v>0.2</v>
      </c>
      <c r="O67" s="46">
        <f>IF(H67&lt;&gt;"",'6. Indicator List'!$J$8,"")</f>
        <v>0.1</v>
      </c>
      <c r="P67" s="46">
        <f>IF(I67&lt;&gt;"",'6. Indicator List'!$J$9,"")</f>
        <v>0.1</v>
      </c>
      <c r="Q67" s="148">
        <f t="shared" si="10"/>
        <v>0.8</v>
      </c>
      <c r="R67" s="46">
        <f t="shared" ref="R67:R130" si="13">IF(K67="","",K67/Q67)</f>
        <v>0.37499999999999994</v>
      </c>
      <c r="S67" s="46">
        <f t="shared" ref="S67:S130" si="14">IF(L67="","",L67/$Q67)</f>
        <v>0.125</v>
      </c>
      <c r="T67" s="153" t="str">
        <f t="shared" ref="T67:T130" si="15">IF(M67="","",M67/$Q67)</f>
        <v/>
      </c>
      <c r="U67" s="46">
        <f t="shared" ref="U67:U130" si="16">IF(N67="","",N67/$Q67)</f>
        <v>0.25</v>
      </c>
      <c r="V67" s="46">
        <f t="shared" ref="V67:V130" si="17">IF(O67="","",O67/$Q67)</f>
        <v>0.125</v>
      </c>
      <c r="W67" s="46">
        <f t="shared" ref="W67:W130" si="18">IF(P67="","",P67/$Q67)</f>
        <v>0.125</v>
      </c>
      <c r="X67" s="148">
        <f t="shared" si="11"/>
        <v>1</v>
      </c>
      <c r="Y67" s="155">
        <f t="shared" si="12"/>
        <v>4.125</v>
      </c>
    </row>
    <row r="68" spans="1:25" x14ac:dyDescent="0.35">
      <c r="A68" s="40" t="s">
        <v>140</v>
      </c>
      <c r="B68" s="40" t="s">
        <v>130</v>
      </c>
      <c r="C68" s="42" t="s">
        <v>141</v>
      </c>
      <c r="D68" s="52">
        <v>1</v>
      </c>
      <c r="E68" s="51">
        <v>6</v>
      </c>
      <c r="F68" s="165" t="str">
        <f>VLOOKUP(A68, '4. Core WASH Severity'!A67:G400, 7, FALSE)</f>
        <v/>
      </c>
      <c r="G68" s="54">
        <v>6</v>
      </c>
      <c r="H68" s="83">
        <v>5</v>
      </c>
      <c r="I68" s="85">
        <v>3</v>
      </c>
      <c r="J68" s="147"/>
      <c r="K68" s="46">
        <f>IF(D68&lt;&gt;"",'6. Indicator List'!$J$4,"")</f>
        <v>0.3</v>
      </c>
      <c r="L68" s="46">
        <f>IF(E68&lt;&gt;"",'6. Indicator List'!$J$5,"")</f>
        <v>0.1</v>
      </c>
      <c r="M68" s="46" t="str">
        <f>IF(F68&lt;&gt;"",'6. Indicator List'!$J$6,"")</f>
        <v/>
      </c>
      <c r="N68" s="46">
        <f>IF(G68&lt;&gt;"",'6. Indicator List'!$J$7,"")</f>
        <v>0.2</v>
      </c>
      <c r="O68" s="46">
        <f>IF(H68&lt;&gt;"",'6. Indicator List'!$J$8,"")</f>
        <v>0.1</v>
      </c>
      <c r="P68" s="46">
        <f>IF(I68&lt;&gt;"",'6. Indicator List'!$J$9,"")</f>
        <v>0.1</v>
      </c>
      <c r="Q68" s="148">
        <f t="shared" si="10"/>
        <v>0.8</v>
      </c>
      <c r="R68" s="46">
        <f t="shared" si="13"/>
        <v>0.37499999999999994</v>
      </c>
      <c r="S68" s="46">
        <f t="shared" si="14"/>
        <v>0.125</v>
      </c>
      <c r="T68" s="153" t="str">
        <f t="shared" si="15"/>
        <v/>
      </c>
      <c r="U68" s="46">
        <f t="shared" si="16"/>
        <v>0.25</v>
      </c>
      <c r="V68" s="46">
        <f t="shared" si="17"/>
        <v>0.125</v>
      </c>
      <c r="W68" s="46">
        <f t="shared" si="18"/>
        <v>0.125</v>
      </c>
      <c r="X68" s="148">
        <f t="shared" si="11"/>
        <v>1</v>
      </c>
      <c r="Y68" s="155">
        <f t="shared" si="12"/>
        <v>3.625</v>
      </c>
    </row>
    <row r="69" spans="1:25" x14ac:dyDescent="0.35">
      <c r="A69" s="40" t="s">
        <v>142</v>
      </c>
      <c r="B69" s="40" t="s">
        <v>130</v>
      </c>
      <c r="C69" s="42" t="s">
        <v>143</v>
      </c>
      <c r="D69" s="52">
        <v>1</v>
      </c>
      <c r="E69" s="51">
        <v>6</v>
      </c>
      <c r="F69" s="165">
        <f>VLOOKUP(A69, '4. Core WASH Severity'!A68:G401, 7, FALSE)</f>
        <v>4.4476431632907518</v>
      </c>
      <c r="G69" s="54">
        <v>6</v>
      </c>
      <c r="H69" s="83">
        <v>5</v>
      </c>
      <c r="I69" s="85">
        <v>3</v>
      </c>
      <c r="J69" s="147"/>
      <c r="K69" s="46">
        <f>IF(D69&lt;&gt;"",'6. Indicator List'!$J$4,"")</f>
        <v>0.3</v>
      </c>
      <c r="L69" s="46">
        <f>IF(E69&lt;&gt;"",'6. Indicator List'!$J$5,"")</f>
        <v>0.1</v>
      </c>
      <c r="M69" s="46">
        <f>IF(F69&lt;&gt;"",'6. Indicator List'!$J$6,"")</f>
        <v>0.2</v>
      </c>
      <c r="N69" s="46">
        <f>IF(G69&lt;&gt;"",'6. Indicator List'!$J$7,"")</f>
        <v>0.2</v>
      </c>
      <c r="O69" s="46">
        <f>IF(H69&lt;&gt;"",'6. Indicator List'!$J$8,"")</f>
        <v>0.1</v>
      </c>
      <c r="P69" s="46">
        <f>IF(I69&lt;&gt;"",'6. Indicator List'!$J$9,"")</f>
        <v>0.1</v>
      </c>
      <c r="Q69" s="148">
        <f t="shared" si="10"/>
        <v>1</v>
      </c>
      <c r="R69" s="46">
        <f t="shared" si="13"/>
        <v>0.3</v>
      </c>
      <c r="S69" s="46">
        <f t="shared" si="14"/>
        <v>0.1</v>
      </c>
      <c r="T69" s="153">
        <f t="shared" si="15"/>
        <v>0.2</v>
      </c>
      <c r="U69" s="46">
        <f t="shared" si="16"/>
        <v>0.2</v>
      </c>
      <c r="V69" s="46">
        <f t="shared" si="17"/>
        <v>0.1</v>
      </c>
      <c r="W69" s="46">
        <f t="shared" si="18"/>
        <v>0.1</v>
      </c>
      <c r="X69" s="148">
        <f t="shared" si="11"/>
        <v>1</v>
      </c>
      <c r="Y69" s="155">
        <f t="shared" si="12"/>
        <v>3.7895286326581505</v>
      </c>
    </row>
    <row r="70" spans="1:25" x14ac:dyDescent="0.35">
      <c r="A70" s="40" t="s">
        <v>144</v>
      </c>
      <c r="B70" s="40" t="s">
        <v>130</v>
      </c>
      <c r="C70" s="44" t="s">
        <v>145</v>
      </c>
      <c r="D70" s="51">
        <v>5</v>
      </c>
      <c r="E70" s="51">
        <v>4</v>
      </c>
      <c r="F70" s="165" t="str">
        <f>VLOOKUP(A70, '4. Core WASH Severity'!A69:G402, 7, FALSE)</f>
        <v/>
      </c>
      <c r="G70" s="54">
        <v>4</v>
      </c>
      <c r="H70" s="83">
        <v>5</v>
      </c>
      <c r="I70" s="85">
        <v>3</v>
      </c>
      <c r="J70" s="147"/>
      <c r="K70" s="46">
        <f>IF(D70&lt;&gt;"",'6. Indicator List'!$J$4,"")</f>
        <v>0.3</v>
      </c>
      <c r="L70" s="46">
        <f>IF(E70&lt;&gt;"",'6. Indicator List'!$J$5,"")</f>
        <v>0.1</v>
      </c>
      <c r="M70" s="46" t="str">
        <f>IF(F70&lt;&gt;"",'6. Indicator List'!$J$6,"")</f>
        <v/>
      </c>
      <c r="N70" s="46">
        <f>IF(G70&lt;&gt;"",'6. Indicator List'!$J$7,"")</f>
        <v>0.2</v>
      </c>
      <c r="O70" s="46">
        <f>IF(H70&lt;&gt;"",'6. Indicator List'!$J$8,"")</f>
        <v>0.1</v>
      </c>
      <c r="P70" s="46">
        <f>IF(I70&lt;&gt;"",'6. Indicator List'!$J$9,"")</f>
        <v>0.1</v>
      </c>
      <c r="Q70" s="148">
        <f t="shared" si="10"/>
        <v>0.8</v>
      </c>
      <c r="R70" s="46">
        <f t="shared" si="13"/>
        <v>0.37499999999999994</v>
      </c>
      <c r="S70" s="46">
        <f t="shared" si="14"/>
        <v>0.125</v>
      </c>
      <c r="T70" s="153" t="str">
        <f t="shared" si="15"/>
        <v/>
      </c>
      <c r="U70" s="46">
        <f t="shared" si="16"/>
        <v>0.25</v>
      </c>
      <c r="V70" s="46">
        <f t="shared" si="17"/>
        <v>0.125</v>
      </c>
      <c r="W70" s="46">
        <f t="shared" si="18"/>
        <v>0.125</v>
      </c>
      <c r="X70" s="148">
        <f t="shared" si="11"/>
        <v>1</v>
      </c>
      <c r="Y70" s="155">
        <f t="shared" si="12"/>
        <v>4.375</v>
      </c>
    </row>
    <row r="71" spans="1:25" ht="29" x14ac:dyDescent="0.35">
      <c r="A71" s="40" t="s">
        <v>146</v>
      </c>
      <c r="B71" s="40" t="s">
        <v>130</v>
      </c>
      <c r="C71" s="42" t="s">
        <v>147</v>
      </c>
      <c r="D71" s="51">
        <v>6</v>
      </c>
      <c r="E71" s="51">
        <v>3</v>
      </c>
      <c r="F71" s="165" t="str">
        <f>VLOOKUP(A71, '4. Core WASH Severity'!A70:G403, 7, FALSE)</f>
        <v/>
      </c>
      <c r="G71" s="54">
        <v>3</v>
      </c>
      <c r="H71" s="83">
        <v>5</v>
      </c>
      <c r="I71" s="85">
        <v>3</v>
      </c>
      <c r="J71" s="147"/>
      <c r="K71" s="46">
        <f>IF(D71&lt;&gt;"",'6. Indicator List'!$J$4,"")</f>
        <v>0.3</v>
      </c>
      <c r="L71" s="46">
        <f>IF(E71&lt;&gt;"",'6. Indicator List'!$J$5,"")</f>
        <v>0.1</v>
      </c>
      <c r="M71" s="46" t="str">
        <f>IF(F71&lt;&gt;"",'6. Indicator List'!$J$6,"")</f>
        <v/>
      </c>
      <c r="N71" s="46">
        <f>IF(G71&lt;&gt;"",'6. Indicator List'!$J$7,"")</f>
        <v>0.2</v>
      </c>
      <c r="O71" s="46">
        <f>IF(H71&lt;&gt;"",'6. Indicator List'!$J$8,"")</f>
        <v>0.1</v>
      </c>
      <c r="P71" s="46">
        <f>IF(I71&lt;&gt;"",'6. Indicator List'!$J$9,"")</f>
        <v>0.1</v>
      </c>
      <c r="Q71" s="148">
        <f t="shared" si="10"/>
        <v>0.8</v>
      </c>
      <c r="R71" s="46">
        <f t="shared" si="13"/>
        <v>0.37499999999999994</v>
      </c>
      <c r="S71" s="46">
        <f t="shared" si="14"/>
        <v>0.125</v>
      </c>
      <c r="T71" s="153" t="str">
        <f t="shared" si="15"/>
        <v/>
      </c>
      <c r="U71" s="46">
        <f t="shared" si="16"/>
        <v>0.25</v>
      </c>
      <c r="V71" s="46">
        <f t="shared" si="17"/>
        <v>0.125</v>
      </c>
      <c r="W71" s="46">
        <f t="shared" si="18"/>
        <v>0.125</v>
      </c>
      <c r="X71" s="148">
        <f t="shared" si="11"/>
        <v>1</v>
      </c>
      <c r="Y71" s="155">
        <f t="shared" si="12"/>
        <v>4.375</v>
      </c>
    </row>
    <row r="72" spans="1:25" ht="17.5" customHeight="1" x14ac:dyDescent="0.35">
      <c r="A72" s="40" t="s">
        <v>148</v>
      </c>
      <c r="B72" s="40" t="s">
        <v>130</v>
      </c>
      <c r="C72" s="42" t="s">
        <v>149</v>
      </c>
      <c r="D72" s="51">
        <v>6</v>
      </c>
      <c r="E72" s="51">
        <v>5</v>
      </c>
      <c r="F72" s="165"/>
      <c r="G72" s="54">
        <v>5</v>
      </c>
      <c r="H72" s="83">
        <v>5</v>
      </c>
      <c r="I72" s="85">
        <v>3</v>
      </c>
      <c r="J72" s="147"/>
      <c r="K72" s="46">
        <f>IF(D72&lt;&gt;"",'6. Indicator List'!$J$4,"")</f>
        <v>0.3</v>
      </c>
      <c r="L72" s="46">
        <f>IF(E72&lt;&gt;"",'6. Indicator List'!$J$5,"")</f>
        <v>0.1</v>
      </c>
      <c r="M72" s="46" t="str">
        <f>IF(F72&lt;&gt;"",'6. Indicator List'!$J$6,"")</f>
        <v/>
      </c>
      <c r="N72" s="46">
        <f>IF(G72&lt;&gt;"",'6. Indicator List'!$J$7,"")</f>
        <v>0.2</v>
      </c>
      <c r="O72" s="46">
        <f>IF(H72&lt;&gt;"",'6. Indicator List'!$J$8,"")</f>
        <v>0.1</v>
      </c>
      <c r="P72" s="46">
        <f>IF(I72&lt;&gt;"",'6. Indicator List'!$J$9,"")</f>
        <v>0.1</v>
      </c>
      <c r="Q72" s="148">
        <f t="shared" si="10"/>
        <v>0.8</v>
      </c>
      <c r="R72" s="46">
        <f t="shared" si="13"/>
        <v>0.37499999999999994</v>
      </c>
      <c r="S72" s="46">
        <f t="shared" si="14"/>
        <v>0.125</v>
      </c>
      <c r="T72" s="153" t="str">
        <f t="shared" si="15"/>
        <v/>
      </c>
      <c r="U72" s="46">
        <f t="shared" si="16"/>
        <v>0.25</v>
      </c>
      <c r="V72" s="46">
        <f t="shared" si="17"/>
        <v>0.125</v>
      </c>
      <c r="W72" s="46">
        <f t="shared" si="18"/>
        <v>0.125</v>
      </c>
      <c r="X72" s="148">
        <f t="shared" si="11"/>
        <v>1</v>
      </c>
      <c r="Y72" s="155">
        <f t="shared" si="12"/>
        <v>5.125</v>
      </c>
    </row>
    <row r="73" spans="1:25" x14ac:dyDescent="0.35">
      <c r="A73" s="40" t="s">
        <v>150</v>
      </c>
      <c r="B73" s="40" t="s">
        <v>130</v>
      </c>
      <c r="C73" s="42" t="s">
        <v>151</v>
      </c>
      <c r="D73" s="51">
        <v>6</v>
      </c>
      <c r="E73" s="51">
        <v>2</v>
      </c>
      <c r="F73" s="165"/>
      <c r="G73" s="54">
        <v>4</v>
      </c>
      <c r="H73" s="83">
        <v>5</v>
      </c>
      <c r="I73" s="85">
        <v>5</v>
      </c>
      <c r="J73" s="147"/>
      <c r="K73" s="46">
        <f>IF(D73&lt;&gt;"",'6. Indicator List'!$J$4,"")</f>
        <v>0.3</v>
      </c>
      <c r="L73" s="46">
        <f>IF(E73&lt;&gt;"",'6. Indicator List'!$J$5,"")</f>
        <v>0.1</v>
      </c>
      <c r="M73" s="46" t="str">
        <f>IF(F73&lt;&gt;"",'6. Indicator List'!$J$6,"")</f>
        <v/>
      </c>
      <c r="N73" s="46">
        <f>IF(G73&lt;&gt;"",'6. Indicator List'!$J$7,"")</f>
        <v>0.2</v>
      </c>
      <c r="O73" s="46">
        <f>IF(H73&lt;&gt;"",'6. Indicator List'!$J$8,"")</f>
        <v>0.1</v>
      </c>
      <c r="P73" s="46">
        <f>IF(I73&lt;&gt;"",'6. Indicator List'!$J$9,"")</f>
        <v>0.1</v>
      </c>
      <c r="Q73" s="148">
        <f t="shared" si="10"/>
        <v>0.8</v>
      </c>
      <c r="R73" s="46">
        <f t="shared" si="13"/>
        <v>0.37499999999999994</v>
      </c>
      <c r="S73" s="46">
        <f t="shared" si="14"/>
        <v>0.125</v>
      </c>
      <c r="T73" s="153" t="str">
        <f t="shared" si="15"/>
        <v/>
      </c>
      <c r="U73" s="46">
        <f t="shared" si="16"/>
        <v>0.25</v>
      </c>
      <c r="V73" s="46">
        <f t="shared" si="17"/>
        <v>0.125</v>
      </c>
      <c r="W73" s="46">
        <f t="shared" si="18"/>
        <v>0.125</v>
      </c>
      <c r="X73" s="148">
        <f t="shared" si="11"/>
        <v>1</v>
      </c>
      <c r="Y73" s="155">
        <f t="shared" si="12"/>
        <v>4.75</v>
      </c>
    </row>
    <row r="74" spans="1:25" x14ac:dyDescent="0.35">
      <c r="A74" s="40" t="s">
        <v>152</v>
      </c>
      <c r="B74" s="40" t="s">
        <v>130</v>
      </c>
      <c r="C74" s="42" t="s">
        <v>153</v>
      </c>
      <c r="D74" s="51">
        <v>5</v>
      </c>
      <c r="E74" s="51">
        <v>6</v>
      </c>
      <c r="F74" s="165"/>
      <c r="G74" s="54">
        <v>6</v>
      </c>
      <c r="H74" s="83">
        <v>5</v>
      </c>
      <c r="I74" s="85">
        <v>4</v>
      </c>
      <c r="J74" s="147"/>
      <c r="K74" s="46">
        <f>IF(D74&lt;&gt;"",'6. Indicator List'!$J$4,"")</f>
        <v>0.3</v>
      </c>
      <c r="L74" s="46">
        <f>IF(E74&lt;&gt;"",'6. Indicator List'!$J$5,"")</f>
        <v>0.1</v>
      </c>
      <c r="M74" s="46" t="str">
        <f>IF(F74&lt;&gt;"",'6. Indicator List'!$J$6,"")</f>
        <v/>
      </c>
      <c r="N74" s="46">
        <f>IF(G74&lt;&gt;"",'6. Indicator List'!$J$7,"")</f>
        <v>0.2</v>
      </c>
      <c r="O74" s="46">
        <f>IF(H74&lt;&gt;"",'6. Indicator List'!$J$8,"")</f>
        <v>0.1</v>
      </c>
      <c r="P74" s="46">
        <f>IF(I74&lt;&gt;"",'6. Indicator List'!$J$9,"")</f>
        <v>0.1</v>
      </c>
      <c r="Q74" s="148">
        <f t="shared" si="10"/>
        <v>0.8</v>
      </c>
      <c r="R74" s="46">
        <f t="shared" si="13"/>
        <v>0.37499999999999994</v>
      </c>
      <c r="S74" s="46">
        <f t="shared" si="14"/>
        <v>0.125</v>
      </c>
      <c r="T74" s="153" t="str">
        <f t="shared" si="15"/>
        <v/>
      </c>
      <c r="U74" s="46">
        <f t="shared" si="16"/>
        <v>0.25</v>
      </c>
      <c r="V74" s="46">
        <f t="shared" si="17"/>
        <v>0.125</v>
      </c>
      <c r="W74" s="46">
        <f t="shared" si="18"/>
        <v>0.125</v>
      </c>
      <c r="X74" s="148">
        <f t="shared" si="11"/>
        <v>1</v>
      </c>
      <c r="Y74" s="155">
        <f t="shared" si="12"/>
        <v>5.25</v>
      </c>
    </row>
    <row r="75" spans="1:25" x14ac:dyDescent="0.35">
      <c r="A75" s="40" t="s">
        <v>154</v>
      </c>
      <c r="B75" s="40" t="s">
        <v>130</v>
      </c>
      <c r="C75" s="44" t="s">
        <v>155</v>
      </c>
      <c r="D75" s="51">
        <v>6</v>
      </c>
      <c r="E75" s="51">
        <v>5</v>
      </c>
      <c r="F75" s="165">
        <f>VLOOKUP(A75, '4. Core WASH Severity'!A74:G407, 7, FALSE)</f>
        <v>5.22</v>
      </c>
      <c r="G75" s="54">
        <v>5</v>
      </c>
      <c r="H75" s="83">
        <v>5</v>
      </c>
      <c r="I75" s="85">
        <v>6</v>
      </c>
      <c r="J75" s="147"/>
      <c r="K75" s="46">
        <f>IF(D75&lt;&gt;"",'6. Indicator List'!$J$4,"")</f>
        <v>0.3</v>
      </c>
      <c r="L75" s="46">
        <f>IF(E75&lt;&gt;"",'6. Indicator List'!$J$5,"")</f>
        <v>0.1</v>
      </c>
      <c r="M75" s="46">
        <f>IF(F75&lt;&gt;"",'6. Indicator List'!$J$6,"")</f>
        <v>0.2</v>
      </c>
      <c r="N75" s="46">
        <f>IF(G75&lt;&gt;"",'6. Indicator List'!$J$7,"")</f>
        <v>0.2</v>
      </c>
      <c r="O75" s="46">
        <f>IF(H75&lt;&gt;"",'6. Indicator List'!$J$8,"")</f>
        <v>0.1</v>
      </c>
      <c r="P75" s="46">
        <f>IF(I75&lt;&gt;"",'6. Indicator List'!$J$9,"")</f>
        <v>0.1</v>
      </c>
      <c r="Q75" s="148">
        <f t="shared" si="10"/>
        <v>1</v>
      </c>
      <c r="R75" s="46">
        <f t="shared" si="13"/>
        <v>0.3</v>
      </c>
      <c r="S75" s="46">
        <f t="shared" si="14"/>
        <v>0.1</v>
      </c>
      <c r="T75" s="153">
        <f t="shared" si="15"/>
        <v>0.2</v>
      </c>
      <c r="U75" s="46">
        <f t="shared" si="16"/>
        <v>0.2</v>
      </c>
      <c r="V75" s="46">
        <f t="shared" si="17"/>
        <v>0.1</v>
      </c>
      <c r="W75" s="46">
        <f t="shared" si="18"/>
        <v>0.1</v>
      </c>
      <c r="X75" s="148">
        <f t="shared" si="11"/>
        <v>1</v>
      </c>
      <c r="Y75" s="155">
        <f t="shared" si="12"/>
        <v>5.4439999999999991</v>
      </c>
    </row>
    <row r="76" spans="1:25" ht="29" x14ac:dyDescent="0.35">
      <c r="A76" s="40" t="s">
        <v>156</v>
      </c>
      <c r="B76" s="40" t="s">
        <v>130</v>
      </c>
      <c r="C76" s="44" t="s">
        <v>157</v>
      </c>
      <c r="D76" s="51">
        <v>5</v>
      </c>
      <c r="E76" s="51">
        <v>6</v>
      </c>
      <c r="F76" s="165">
        <f>VLOOKUP(A76, '4. Core WASH Severity'!A75:G408, 7, FALSE)</f>
        <v>5.0076784379685586</v>
      </c>
      <c r="G76" s="54">
        <v>5</v>
      </c>
      <c r="H76" s="83">
        <v>5</v>
      </c>
      <c r="I76" s="85">
        <v>5</v>
      </c>
      <c r="J76" s="147"/>
      <c r="K76" s="46">
        <f>IF(D76&lt;&gt;"",'6. Indicator List'!$J$4,"")</f>
        <v>0.3</v>
      </c>
      <c r="L76" s="46">
        <f>IF(E76&lt;&gt;"",'6. Indicator List'!$J$5,"")</f>
        <v>0.1</v>
      </c>
      <c r="M76" s="46">
        <f>IF(F76&lt;&gt;"",'6. Indicator List'!$J$6,"")</f>
        <v>0.2</v>
      </c>
      <c r="N76" s="46">
        <f>IF(G76&lt;&gt;"",'6. Indicator List'!$J$7,"")</f>
        <v>0.2</v>
      </c>
      <c r="O76" s="46">
        <f>IF(H76&lt;&gt;"",'6. Indicator List'!$J$8,"")</f>
        <v>0.1</v>
      </c>
      <c r="P76" s="46">
        <f>IF(I76&lt;&gt;"",'6. Indicator List'!$J$9,"")</f>
        <v>0.1</v>
      </c>
      <c r="Q76" s="148">
        <f t="shared" si="10"/>
        <v>1</v>
      </c>
      <c r="R76" s="46">
        <f t="shared" si="13"/>
        <v>0.3</v>
      </c>
      <c r="S76" s="46">
        <f t="shared" si="14"/>
        <v>0.1</v>
      </c>
      <c r="T76" s="153">
        <f t="shared" si="15"/>
        <v>0.2</v>
      </c>
      <c r="U76" s="46">
        <f t="shared" si="16"/>
        <v>0.2</v>
      </c>
      <c r="V76" s="46">
        <f t="shared" si="17"/>
        <v>0.1</v>
      </c>
      <c r="W76" s="46">
        <f t="shared" si="18"/>
        <v>0.1</v>
      </c>
      <c r="X76" s="148">
        <f t="shared" si="11"/>
        <v>1</v>
      </c>
      <c r="Y76" s="155">
        <f t="shared" si="12"/>
        <v>5.1015356875937119</v>
      </c>
    </row>
    <row r="77" spans="1:25" x14ac:dyDescent="0.35">
      <c r="A77" s="40" t="s">
        <v>158</v>
      </c>
      <c r="B77" s="40" t="s">
        <v>130</v>
      </c>
      <c r="C77" s="44" t="s">
        <v>159</v>
      </c>
      <c r="D77" s="52">
        <v>1</v>
      </c>
      <c r="E77" s="51">
        <v>6</v>
      </c>
      <c r="F77" s="165" t="str">
        <f>VLOOKUP(A77, '4. Core WASH Severity'!A76:G409, 7, FALSE)</f>
        <v/>
      </c>
      <c r="G77" s="54">
        <v>6</v>
      </c>
      <c r="H77" s="83">
        <v>5</v>
      </c>
      <c r="I77" s="85">
        <v>3</v>
      </c>
      <c r="J77" s="147"/>
      <c r="K77" s="46">
        <f>IF(D77&lt;&gt;"",'6. Indicator List'!$J$4,"")</f>
        <v>0.3</v>
      </c>
      <c r="L77" s="46">
        <f>IF(E77&lt;&gt;"",'6. Indicator List'!$J$5,"")</f>
        <v>0.1</v>
      </c>
      <c r="M77" s="46" t="str">
        <f>IF(F77&lt;&gt;"",'6. Indicator List'!$J$6,"")</f>
        <v/>
      </c>
      <c r="N77" s="46">
        <f>IF(G77&lt;&gt;"",'6. Indicator List'!$J$7,"")</f>
        <v>0.2</v>
      </c>
      <c r="O77" s="46">
        <f>IF(H77&lt;&gt;"",'6. Indicator List'!$J$8,"")</f>
        <v>0.1</v>
      </c>
      <c r="P77" s="46">
        <f>IF(I77&lt;&gt;"",'6. Indicator List'!$J$9,"")</f>
        <v>0.1</v>
      </c>
      <c r="Q77" s="148">
        <f t="shared" si="10"/>
        <v>0.8</v>
      </c>
      <c r="R77" s="46">
        <f t="shared" si="13"/>
        <v>0.37499999999999994</v>
      </c>
      <c r="S77" s="46">
        <f t="shared" si="14"/>
        <v>0.125</v>
      </c>
      <c r="T77" s="153" t="str">
        <f t="shared" si="15"/>
        <v/>
      </c>
      <c r="U77" s="46">
        <f t="shared" si="16"/>
        <v>0.25</v>
      </c>
      <c r="V77" s="46">
        <f t="shared" si="17"/>
        <v>0.125</v>
      </c>
      <c r="W77" s="46">
        <f t="shared" si="18"/>
        <v>0.125</v>
      </c>
      <c r="X77" s="148">
        <f t="shared" si="11"/>
        <v>1</v>
      </c>
      <c r="Y77" s="155">
        <f t="shared" si="12"/>
        <v>3.625</v>
      </c>
    </row>
    <row r="78" spans="1:25" x14ac:dyDescent="0.35">
      <c r="A78" s="40" t="s">
        <v>160</v>
      </c>
      <c r="B78" s="40" t="s">
        <v>130</v>
      </c>
      <c r="C78" s="42" t="s">
        <v>161</v>
      </c>
      <c r="D78" s="51">
        <v>6</v>
      </c>
      <c r="E78" s="51">
        <v>6</v>
      </c>
      <c r="F78" s="165" t="str">
        <f>VLOOKUP(A78, '4. Core WASH Severity'!A77:G410, 7, FALSE)</f>
        <v/>
      </c>
      <c r="G78" s="54">
        <v>5</v>
      </c>
      <c r="H78" s="83">
        <v>5</v>
      </c>
      <c r="I78" s="85">
        <v>4</v>
      </c>
      <c r="J78" s="147"/>
      <c r="K78" s="46">
        <f>IF(D78&lt;&gt;"",'6. Indicator List'!$J$4,"")</f>
        <v>0.3</v>
      </c>
      <c r="L78" s="46">
        <f>IF(E78&lt;&gt;"",'6. Indicator List'!$J$5,"")</f>
        <v>0.1</v>
      </c>
      <c r="M78" s="46" t="str">
        <f>IF(F78&lt;&gt;"",'6. Indicator List'!$J$6,"")</f>
        <v/>
      </c>
      <c r="N78" s="46">
        <f>IF(G78&lt;&gt;"",'6. Indicator List'!$J$7,"")</f>
        <v>0.2</v>
      </c>
      <c r="O78" s="46">
        <f>IF(H78&lt;&gt;"",'6. Indicator List'!$J$8,"")</f>
        <v>0.1</v>
      </c>
      <c r="P78" s="46">
        <f>IF(I78&lt;&gt;"",'6. Indicator List'!$J$9,"")</f>
        <v>0.1</v>
      </c>
      <c r="Q78" s="148">
        <f t="shared" si="10"/>
        <v>0.8</v>
      </c>
      <c r="R78" s="46">
        <f t="shared" si="13"/>
        <v>0.37499999999999994</v>
      </c>
      <c r="S78" s="46">
        <f t="shared" si="14"/>
        <v>0.125</v>
      </c>
      <c r="T78" s="153" t="str">
        <f t="shared" si="15"/>
        <v/>
      </c>
      <c r="U78" s="46">
        <f t="shared" si="16"/>
        <v>0.25</v>
      </c>
      <c r="V78" s="46">
        <f t="shared" si="17"/>
        <v>0.125</v>
      </c>
      <c r="W78" s="46">
        <f t="shared" si="18"/>
        <v>0.125</v>
      </c>
      <c r="X78" s="148">
        <f t="shared" si="11"/>
        <v>1</v>
      </c>
      <c r="Y78" s="155">
        <f t="shared" si="12"/>
        <v>5.375</v>
      </c>
    </row>
    <row r="79" spans="1:25" x14ac:dyDescent="0.35">
      <c r="A79" s="40" t="s">
        <v>162</v>
      </c>
      <c r="B79" s="40" t="s">
        <v>130</v>
      </c>
      <c r="C79" s="42" t="s">
        <v>163</v>
      </c>
      <c r="D79" s="51">
        <v>6</v>
      </c>
      <c r="E79" s="51">
        <v>3</v>
      </c>
      <c r="F79" s="165">
        <f>VLOOKUP(A79, '4. Core WASH Severity'!A78:G411, 7, FALSE)</f>
        <v>2.7188040588284657</v>
      </c>
      <c r="G79" s="54">
        <v>5</v>
      </c>
      <c r="H79" s="83">
        <v>5</v>
      </c>
      <c r="I79" s="85">
        <v>5</v>
      </c>
      <c r="J79" s="147"/>
      <c r="K79" s="46">
        <f>IF(D79&lt;&gt;"",'6. Indicator List'!$J$4,"")</f>
        <v>0.3</v>
      </c>
      <c r="L79" s="46">
        <f>IF(E79&lt;&gt;"",'6. Indicator List'!$J$5,"")</f>
        <v>0.1</v>
      </c>
      <c r="M79" s="46">
        <f>IF(F79&lt;&gt;"",'6. Indicator List'!$J$6,"")</f>
        <v>0.2</v>
      </c>
      <c r="N79" s="46">
        <f>IF(G79&lt;&gt;"",'6. Indicator List'!$J$7,"")</f>
        <v>0.2</v>
      </c>
      <c r="O79" s="46">
        <f>IF(H79&lt;&gt;"",'6. Indicator List'!$J$8,"")</f>
        <v>0.1</v>
      </c>
      <c r="P79" s="46">
        <f>IF(I79&lt;&gt;"",'6. Indicator List'!$J$9,"")</f>
        <v>0.1</v>
      </c>
      <c r="Q79" s="148">
        <f t="shared" si="10"/>
        <v>1</v>
      </c>
      <c r="R79" s="46">
        <f t="shared" si="13"/>
        <v>0.3</v>
      </c>
      <c r="S79" s="46">
        <f t="shared" si="14"/>
        <v>0.1</v>
      </c>
      <c r="T79" s="153">
        <f t="shared" si="15"/>
        <v>0.2</v>
      </c>
      <c r="U79" s="46">
        <f t="shared" si="16"/>
        <v>0.2</v>
      </c>
      <c r="V79" s="46">
        <f t="shared" si="17"/>
        <v>0.1</v>
      </c>
      <c r="W79" s="46">
        <f t="shared" si="18"/>
        <v>0.1</v>
      </c>
      <c r="X79" s="148">
        <f t="shared" si="11"/>
        <v>1</v>
      </c>
      <c r="Y79" s="155">
        <f t="shared" si="12"/>
        <v>4.6437608117656932</v>
      </c>
    </row>
    <row r="80" spans="1:25" x14ac:dyDescent="0.35">
      <c r="A80" s="40" t="s">
        <v>164</v>
      </c>
      <c r="B80" s="40" t="s">
        <v>130</v>
      </c>
      <c r="C80" s="44" t="s">
        <v>165</v>
      </c>
      <c r="D80" s="51">
        <v>6</v>
      </c>
      <c r="E80" s="51">
        <v>4</v>
      </c>
      <c r="F80" s="165">
        <f>VLOOKUP(A80, '4. Core WASH Severity'!A79:G412, 7, FALSE)</f>
        <v>3.0995896435832542</v>
      </c>
      <c r="G80" s="54">
        <v>4</v>
      </c>
      <c r="H80" s="83">
        <v>5</v>
      </c>
      <c r="I80" s="85">
        <v>5</v>
      </c>
      <c r="J80" s="147"/>
      <c r="K80" s="46">
        <f>IF(D80&lt;&gt;"",'6. Indicator List'!$J$4,"")</f>
        <v>0.3</v>
      </c>
      <c r="L80" s="46">
        <f>IF(E80&lt;&gt;"",'6. Indicator List'!$J$5,"")</f>
        <v>0.1</v>
      </c>
      <c r="M80" s="46">
        <f>IF(F80&lt;&gt;"",'6. Indicator List'!$J$6,"")</f>
        <v>0.2</v>
      </c>
      <c r="N80" s="46">
        <f>IF(G80&lt;&gt;"",'6. Indicator List'!$J$7,"")</f>
        <v>0.2</v>
      </c>
      <c r="O80" s="46">
        <f>IF(H80&lt;&gt;"",'6. Indicator List'!$J$8,"")</f>
        <v>0.1</v>
      </c>
      <c r="P80" s="46">
        <f>IF(I80&lt;&gt;"",'6. Indicator List'!$J$9,"")</f>
        <v>0.1</v>
      </c>
      <c r="Q80" s="148">
        <f t="shared" si="10"/>
        <v>1</v>
      </c>
      <c r="R80" s="46">
        <f t="shared" si="13"/>
        <v>0.3</v>
      </c>
      <c r="S80" s="46">
        <f t="shared" si="14"/>
        <v>0.1</v>
      </c>
      <c r="T80" s="153">
        <f t="shared" si="15"/>
        <v>0.2</v>
      </c>
      <c r="U80" s="46">
        <f t="shared" si="16"/>
        <v>0.2</v>
      </c>
      <c r="V80" s="46">
        <f t="shared" si="17"/>
        <v>0.1</v>
      </c>
      <c r="W80" s="46">
        <f t="shared" si="18"/>
        <v>0.1</v>
      </c>
      <c r="X80" s="148">
        <f t="shared" si="11"/>
        <v>1</v>
      </c>
      <c r="Y80" s="155">
        <f t="shared" si="12"/>
        <v>4.6199179287166503</v>
      </c>
    </row>
    <row r="81" spans="1:25" x14ac:dyDescent="0.35">
      <c r="A81" s="40" t="s">
        <v>166</v>
      </c>
      <c r="B81" s="40" t="s">
        <v>130</v>
      </c>
      <c r="C81" s="44" t="s">
        <v>167</v>
      </c>
      <c r="D81" s="51">
        <v>6</v>
      </c>
      <c r="E81" s="51">
        <v>6</v>
      </c>
      <c r="F81" s="165">
        <f>VLOOKUP(A81, '4. Core WASH Severity'!A80:G413, 7, FALSE)</f>
        <v>2.7498818333744479</v>
      </c>
      <c r="G81" s="54">
        <v>6</v>
      </c>
      <c r="H81" s="83">
        <v>5</v>
      </c>
      <c r="I81" s="85">
        <v>5</v>
      </c>
      <c r="J81" s="147"/>
      <c r="K81" s="46">
        <f>IF(D81&lt;&gt;"",'6. Indicator List'!$J$4,"")</f>
        <v>0.3</v>
      </c>
      <c r="L81" s="46">
        <f>IF(E81&lt;&gt;"",'6. Indicator List'!$J$5,"")</f>
        <v>0.1</v>
      </c>
      <c r="M81" s="46">
        <f>IF(F81&lt;&gt;"",'6. Indicator List'!$J$6,"")</f>
        <v>0.2</v>
      </c>
      <c r="N81" s="46">
        <f>IF(G81&lt;&gt;"",'6. Indicator List'!$J$7,"")</f>
        <v>0.2</v>
      </c>
      <c r="O81" s="46">
        <f>IF(H81&lt;&gt;"",'6. Indicator List'!$J$8,"")</f>
        <v>0.1</v>
      </c>
      <c r="P81" s="46">
        <f>IF(I81&lt;&gt;"",'6. Indicator List'!$J$9,"")</f>
        <v>0.1</v>
      </c>
      <c r="Q81" s="148">
        <f t="shared" si="10"/>
        <v>1</v>
      </c>
      <c r="R81" s="46">
        <f t="shared" si="13"/>
        <v>0.3</v>
      </c>
      <c r="S81" s="46">
        <f t="shared" si="14"/>
        <v>0.1</v>
      </c>
      <c r="T81" s="153">
        <f t="shared" si="15"/>
        <v>0.2</v>
      </c>
      <c r="U81" s="46">
        <f t="shared" si="16"/>
        <v>0.2</v>
      </c>
      <c r="V81" s="46">
        <f t="shared" si="17"/>
        <v>0.1</v>
      </c>
      <c r="W81" s="46">
        <f t="shared" si="18"/>
        <v>0.1</v>
      </c>
      <c r="X81" s="148">
        <f t="shared" si="11"/>
        <v>1</v>
      </c>
      <c r="Y81" s="155">
        <f t="shared" si="12"/>
        <v>5.1499763666748901</v>
      </c>
    </row>
    <row r="82" spans="1:25" ht="29" x14ac:dyDescent="0.35">
      <c r="A82" s="40" t="s">
        <v>168</v>
      </c>
      <c r="B82" s="40" t="s">
        <v>130</v>
      </c>
      <c r="C82" s="42" t="s">
        <v>169</v>
      </c>
      <c r="D82" s="51">
        <v>5</v>
      </c>
      <c r="E82" s="51">
        <v>6</v>
      </c>
      <c r="F82" s="165"/>
      <c r="G82" s="54">
        <v>6</v>
      </c>
      <c r="H82" s="83">
        <v>5</v>
      </c>
      <c r="I82" s="85">
        <v>5</v>
      </c>
      <c r="J82" s="147"/>
      <c r="K82" s="46">
        <f>IF(D82&lt;&gt;"",'6. Indicator List'!$J$4,"")</f>
        <v>0.3</v>
      </c>
      <c r="L82" s="46">
        <f>IF(E82&lt;&gt;"",'6. Indicator List'!$J$5,"")</f>
        <v>0.1</v>
      </c>
      <c r="M82" s="46" t="str">
        <f>IF(F82&lt;&gt;"",'6. Indicator List'!$J$6,"")</f>
        <v/>
      </c>
      <c r="N82" s="46">
        <f>IF(G82&lt;&gt;"",'6. Indicator List'!$J$7,"")</f>
        <v>0.2</v>
      </c>
      <c r="O82" s="46">
        <f>IF(H82&lt;&gt;"",'6. Indicator List'!$J$8,"")</f>
        <v>0.1</v>
      </c>
      <c r="P82" s="46">
        <f>IF(I82&lt;&gt;"",'6. Indicator List'!$J$9,"")</f>
        <v>0.1</v>
      </c>
      <c r="Q82" s="148">
        <f t="shared" si="10"/>
        <v>0.8</v>
      </c>
      <c r="R82" s="46">
        <f t="shared" si="13"/>
        <v>0.37499999999999994</v>
      </c>
      <c r="S82" s="46">
        <f t="shared" si="14"/>
        <v>0.125</v>
      </c>
      <c r="T82" s="153" t="str">
        <f t="shared" si="15"/>
        <v/>
      </c>
      <c r="U82" s="46">
        <f t="shared" si="16"/>
        <v>0.25</v>
      </c>
      <c r="V82" s="46">
        <f t="shared" si="17"/>
        <v>0.125</v>
      </c>
      <c r="W82" s="46">
        <f t="shared" si="18"/>
        <v>0.125</v>
      </c>
      <c r="X82" s="148">
        <f t="shared" si="11"/>
        <v>1</v>
      </c>
      <c r="Y82" s="155">
        <f t="shared" si="12"/>
        <v>5.375</v>
      </c>
    </row>
    <row r="83" spans="1:25" x14ac:dyDescent="0.35">
      <c r="A83" s="40" t="s">
        <v>170</v>
      </c>
      <c r="B83" s="40" t="s">
        <v>130</v>
      </c>
      <c r="C83" s="44" t="s">
        <v>171</v>
      </c>
      <c r="D83" s="51">
        <v>5</v>
      </c>
      <c r="E83" s="51">
        <v>5</v>
      </c>
      <c r="F83" s="165">
        <f>VLOOKUP(A83, '4. Core WASH Severity'!A82:G415, 7, FALSE)</f>
        <v>2.0302533943351389</v>
      </c>
      <c r="G83" s="54">
        <v>5</v>
      </c>
      <c r="H83" s="83">
        <v>5</v>
      </c>
      <c r="I83" s="85">
        <v>5</v>
      </c>
      <c r="J83" s="147"/>
      <c r="K83" s="46">
        <f>IF(D83&lt;&gt;"",'6. Indicator List'!$J$4,"")</f>
        <v>0.3</v>
      </c>
      <c r="L83" s="46">
        <f>IF(E83&lt;&gt;"",'6. Indicator List'!$J$5,"")</f>
        <v>0.1</v>
      </c>
      <c r="M83" s="46">
        <f>IF(F83&lt;&gt;"",'6. Indicator List'!$J$6,"")</f>
        <v>0.2</v>
      </c>
      <c r="N83" s="46">
        <f>IF(G83&lt;&gt;"",'6. Indicator List'!$J$7,"")</f>
        <v>0.2</v>
      </c>
      <c r="O83" s="46">
        <f>IF(H83&lt;&gt;"",'6. Indicator List'!$J$8,"")</f>
        <v>0.1</v>
      </c>
      <c r="P83" s="46">
        <f>IF(I83&lt;&gt;"",'6. Indicator List'!$J$9,"")</f>
        <v>0.1</v>
      </c>
      <c r="Q83" s="148">
        <f t="shared" si="10"/>
        <v>1</v>
      </c>
      <c r="R83" s="46">
        <f t="shared" si="13"/>
        <v>0.3</v>
      </c>
      <c r="S83" s="46">
        <f t="shared" si="14"/>
        <v>0.1</v>
      </c>
      <c r="T83" s="153">
        <f t="shared" si="15"/>
        <v>0.2</v>
      </c>
      <c r="U83" s="46">
        <f t="shared" si="16"/>
        <v>0.2</v>
      </c>
      <c r="V83" s="46">
        <f t="shared" si="17"/>
        <v>0.1</v>
      </c>
      <c r="W83" s="46">
        <f t="shared" si="18"/>
        <v>0.1</v>
      </c>
      <c r="X83" s="148">
        <f t="shared" si="11"/>
        <v>1</v>
      </c>
      <c r="Y83" s="155">
        <f t="shared" si="12"/>
        <v>4.4060506788670279</v>
      </c>
    </row>
    <row r="84" spans="1:25" x14ac:dyDescent="0.35">
      <c r="A84" s="40" t="s">
        <v>172</v>
      </c>
      <c r="B84" s="40" t="s">
        <v>130</v>
      </c>
      <c r="C84" s="42" t="s">
        <v>173</v>
      </c>
      <c r="D84" s="51">
        <v>6</v>
      </c>
      <c r="E84" s="51">
        <v>3</v>
      </c>
      <c r="F84" s="165"/>
      <c r="G84" s="54">
        <v>5</v>
      </c>
      <c r="H84" s="83">
        <v>5</v>
      </c>
      <c r="I84" s="85">
        <v>4</v>
      </c>
      <c r="J84" s="147"/>
      <c r="K84" s="46">
        <f>IF(D84&lt;&gt;"",'6. Indicator List'!$J$4,"")</f>
        <v>0.3</v>
      </c>
      <c r="L84" s="46">
        <f>IF(E84&lt;&gt;"",'6. Indicator List'!$J$5,"")</f>
        <v>0.1</v>
      </c>
      <c r="M84" s="46" t="str">
        <f>IF(F84&lt;&gt;"",'6. Indicator List'!$J$6,"")</f>
        <v/>
      </c>
      <c r="N84" s="46">
        <f>IF(G84&lt;&gt;"",'6. Indicator List'!$J$7,"")</f>
        <v>0.2</v>
      </c>
      <c r="O84" s="46">
        <f>IF(H84&lt;&gt;"",'6. Indicator List'!$J$8,"")</f>
        <v>0.1</v>
      </c>
      <c r="P84" s="46">
        <f>IF(I84&lt;&gt;"",'6. Indicator List'!$J$9,"")</f>
        <v>0.1</v>
      </c>
      <c r="Q84" s="148">
        <f t="shared" si="10"/>
        <v>0.8</v>
      </c>
      <c r="R84" s="46">
        <f t="shared" si="13"/>
        <v>0.37499999999999994</v>
      </c>
      <c r="S84" s="46">
        <f t="shared" si="14"/>
        <v>0.125</v>
      </c>
      <c r="T84" s="153" t="str">
        <f t="shared" si="15"/>
        <v/>
      </c>
      <c r="U84" s="46">
        <f t="shared" si="16"/>
        <v>0.25</v>
      </c>
      <c r="V84" s="46">
        <f t="shared" si="17"/>
        <v>0.125</v>
      </c>
      <c r="W84" s="46">
        <f t="shared" si="18"/>
        <v>0.125</v>
      </c>
      <c r="X84" s="148">
        <f t="shared" si="11"/>
        <v>1</v>
      </c>
      <c r="Y84" s="155">
        <f t="shared" si="12"/>
        <v>5</v>
      </c>
    </row>
    <row r="85" spans="1:25" x14ac:dyDescent="0.35">
      <c r="A85" s="40" t="s">
        <v>174</v>
      </c>
      <c r="B85" s="40" t="s">
        <v>130</v>
      </c>
      <c r="C85" s="42" t="s">
        <v>175</v>
      </c>
      <c r="D85" s="51">
        <v>6</v>
      </c>
      <c r="E85" s="51">
        <v>3</v>
      </c>
      <c r="F85" s="165" t="str">
        <f>VLOOKUP(A85, '4. Core WASH Severity'!A84:G417, 7, FALSE)</f>
        <v/>
      </c>
      <c r="G85" s="54">
        <v>5</v>
      </c>
      <c r="H85" s="83">
        <v>5</v>
      </c>
      <c r="I85" s="85">
        <v>3</v>
      </c>
      <c r="J85" s="147"/>
      <c r="K85" s="46">
        <f>IF(D85&lt;&gt;"",'6. Indicator List'!$J$4,"")</f>
        <v>0.3</v>
      </c>
      <c r="L85" s="46">
        <f>IF(E85&lt;&gt;"",'6. Indicator List'!$J$5,"")</f>
        <v>0.1</v>
      </c>
      <c r="M85" s="46" t="str">
        <f>IF(F85&lt;&gt;"",'6. Indicator List'!$J$6,"")</f>
        <v/>
      </c>
      <c r="N85" s="46">
        <f>IF(G85&lt;&gt;"",'6. Indicator List'!$J$7,"")</f>
        <v>0.2</v>
      </c>
      <c r="O85" s="46">
        <f>IF(H85&lt;&gt;"",'6. Indicator List'!$J$8,"")</f>
        <v>0.1</v>
      </c>
      <c r="P85" s="46">
        <f>IF(I85&lt;&gt;"",'6. Indicator List'!$J$9,"")</f>
        <v>0.1</v>
      </c>
      <c r="Q85" s="148">
        <f t="shared" si="10"/>
        <v>0.8</v>
      </c>
      <c r="R85" s="46">
        <f t="shared" si="13"/>
        <v>0.37499999999999994</v>
      </c>
      <c r="S85" s="46">
        <f t="shared" si="14"/>
        <v>0.125</v>
      </c>
      <c r="T85" s="153" t="str">
        <f t="shared" si="15"/>
        <v/>
      </c>
      <c r="U85" s="46">
        <f t="shared" si="16"/>
        <v>0.25</v>
      </c>
      <c r="V85" s="46">
        <f t="shared" si="17"/>
        <v>0.125</v>
      </c>
      <c r="W85" s="46">
        <f t="shared" si="18"/>
        <v>0.125</v>
      </c>
      <c r="X85" s="148">
        <f t="shared" si="11"/>
        <v>1</v>
      </c>
      <c r="Y85" s="155">
        <f t="shared" si="12"/>
        <v>4.875</v>
      </c>
    </row>
    <row r="86" spans="1:25" ht="29" x14ac:dyDescent="0.35">
      <c r="A86" s="40" t="s">
        <v>176</v>
      </c>
      <c r="B86" s="44" t="s">
        <v>177</v>
      </c>
      <c r="C86" s="43" t="s">
        <v>178</v>
      </c>
      <c r="D86" s="52">
        <v>1</v>
      </c>
      <c r="E86" s="51">
        <v>2</v>
      </c>
      <c r="F86" s="165" t="str">
        <f>VLOOKUP(A86, '4. Core WASH Severity'!A85:G418, 7, FALSE)</f>
        <v/>
      </c>
      <c r="G86" s="54">
        <v>4</v>
      </c>
      <c r="H86" s="83">
        <v>3</v>
      </c>
      <c r="I86" s="85">
        <v>3</v>
      </c>
      <c r="J86" s="147"/>
      <c r="K86" s="46">
        <f>IF(D86&lt;&gt;"",'6. Indicator List'!$J$4,"")</f>
        <v>0.3</v>
      </c>
      <c r="L86" s="46">
        <f>IF(E86&lt;&gt;"",'6. Indicator List'!$J$5,"")</f>
        <v>0.1</v>
      </c>
      <c r="M86" s="46" t="str">
        <f>IF(F86&lt;&gt;"",'6. Indicator List'!$J$6,"")</f>
        <v/>
      </c>
      <c r="N86" s="46">
        <f>IF(G86&lt;&gt;"",'6. Indicator List'!$J$7,"")</f>
        <v>0.2</v>
      </c>
      <c r="O86" s="46">
        <f>IF(H86&lt;&gt;"",'6. Indicator List'!$J$8,"")</f>
        <v>0.1</v>
      </c>
      <c r="P86" s="46">
        <f>IF(I86&lt;&gt;"",'6. Indicator List'!$J$9,"")</f>
        <v>0.1</v>
      </c>
      <c r="Q86" s="148">
        <f t="shared" si="10"/>
        <v>0.8</v>
      </c>
      <c r="R86" s="46">
        <f t="shared" si="13"/>
        <v>0.37499999999999994</v>
      </c>
      <c r="S86" s="46">
        <f t="shared" si="14"/>
        <v>0.125</v>
      </c>
      <c r="T86" s="153" t="str">
        <f t="shared" si="15"/>
        <v/>
      </c>
      <c r="U86" s="46">
        <f t="shared" si="16"/>
        <v>0.25</v>
      </c>
      <c r="V86" s="46">
        <f t="shared" si="17"/>
        <v>0.125</v>
      </c>
      <c r="W86" s="46">
        <f t="shared" si="18"/>
        <v>0.125</v>
      </c>
      <c r="X86" s="148">
        <f t="shared" si="11"/>
        <v>1</v>
      </c>
      <c r="Y86" s="155">
        <f t="shared" si="12"/>
        <v>2.375</v>
      </c>
    </row>
    <row r="87" spans="1:25" x14ac:dyDescent="0.35">
      <c r="A87" s="40" t="s">
        <v>179</v>
      </c>
      <c r="B87" s="44" t="s">
        <v>177</v>
      </c>
      <c r="C87" s="42" t="s">
        <v>180</v>
      </c>
      <c r="D87" s="52">
        <v>2</v>
      </c>
      <c r="E87" s="51">
        <v>6</v>
      </c>
      <c r="F87" s="165" t="str">
        <f>VLOOKUP(A87, '4. Core WASH Severity'!A86:G419, 7, FALSE)</f>
        <v/>
      </c>
      <c r="G87" s="54">
        <v>6</v>
      </c>
      <c r="H87" s="83">
        <v>3</v>
      </c>
      <c r="I87" s="85">
        <v>6</v>
      </c>
      <c r="J87" s="147"/>
      <c r="K87" s="46">
        <f>IF(D87&lt;&gt;"",'6. Indicator List'!$J$4,"")</f>
        <v>0.3</v>
      </c>
      <c r="L87" s="46">
        <f>IF(E87&lt;&gt;"",'6. Indicator List'!$J$5,"")</f>
        <v>0.1</v>
      </c>
      <c r="M87" s="46" t="str">
        <f>IF(F87&lt;&gt;"",'6. Indicator List'!$J$6,"")</f>
        <v/>
      </c>
      <c r="N87" s="46">
        <f>IF(G87&lt;&gt;"",'6. Indicator List'!$J$7,"")</f>
        <v>0.2</v>
      </c>
      <c r="O87" s="46">
        <f>IF(H87&lt;&gt;"",'6. Indicator List'!$J$8,"")</f>
        <v>0.1</v>
      </c>
      <c r="P87" s="46">
        <f>IF(I87&lt;&gt;"",'6. Indicator List'!$J$9,"")</f>
        <v>0.1</v>
      </c>
      <c r="Q87" s="148">
        <f t="shared" si="10"/>
        <v>0.8</v>
      </c>
      <c r="R87" s="46">
        <f t="shared" si="13"/>
        <v>0.37499999999999994</v>
      </c>
      <c r="S87" s="46">
        <f t="shared" si="14"/>
        <v>0.125</v>
      </c>
      <c r="T87" s="153" t="str">
        <f t="shared" si="15"/>
        <v/>
      </c>
      <c r="U87" s="46">
        <f t="shared" si="16"/>
        <v>0.25</v>
      </c>
      <c r="V87" s="46">
        <f t="shared" si="17"/>
        <v>0.125</v>
      </c>
      <c r="W87" s="46">
        <f t="shared" si="18"/>
        <v>0.125</v>
      </c>
      <c r="X87" s="148">
        <f t="shared" si="11"/>
        <v>1</v>
      </c>
      <c r="Y87" s="155">
        <f t="shared" si="12"/>
        <v>4.125</v>
      </c>
    </row>
    <row r="88" spans="1:25" x14ac:dyDescent="0.35">
      <c r="A88" s="40" t="s">
        <v>181</v>
      </c>
      <c r="B88" s="44" t="s">
        <v>177</v>
      </c>
      <c r="C88" s="42" t="s">
        <v>182</v>
      </c>
      <c r="D88" s="52">
        <v>2</v>
      </c>
      <c r="E88" s="51">
        <v>6</v>
      </c>
      <c r="F88" s="165" t="str">
        <f>VLOOKUP(A88, '4. Core WASH Severity'!A87:G420, 7, FALSE)</f>
        <v/>
      </c>
      <c r="G88" s="54">
        <v>6</v>
      </c>
      <c r="H88" s="83">
        <v>3</v>
      </c>
      <c r="I88" s="85">
        <v>5</v>
      </c>
      <c r="J88" s="147"/>
      <c r="K88" s="46">
        <f>IF(D88&lt;&gt;"",'6. Indicator List'!$J$4,"")</f>
        <v>0.3</v>
      </c>
      <c r="L88" s="46">
        <f>IF(E88&lt;&gt;"",'6. Indicator List'!$J$5,"")</f>
        <v>0.1</v>
      </c>
      <c r="M88" s="46" t="str">
        <f>IF(F88&lt;&gt;"",'6. Indicator List'!$J$6,"")</f>
        <v/>
      </c>
      <c r="N88" s="46">
        <f>IF(G88&lt;&gt;"",'6. Indicator List'!$J$7,"")</f>
        <v>0.2</v>
      </c>
      <c r="O88" s="46">
        <f>IF(H88&lt;&gt;"",'6. Indicator List'!$J$8,"")</f>
        <v>0.1</v>
      </c>
      <c r="P88" s="46">
        <f>IF(I88&lt;&gt;"",'6. Indicator List'!$J$9,"")</f>
        <v>0.1</v>
      </c>
      <c r="Q88" s="148">
        <f t="shared" si="10"/>
        <v>0.8</v>
      </c>
      <c r="R88" s="46">
        <f t="shared" si="13"/>
        <v>0.37499999999999994</v>
      </c>
      <c r="S88" s="46">
        <f t="shared" si="14"/>
        <v>0.125</v>
      </c>
      <c r="T88" s="153" t="str">
        <f t="shared" si="15"/>
        <v/>
      </c>
      <c r="U88" s="46">
        <f t="shared" si="16"/>
        <v>0.25</v>
      </c>
      <c r="V88" s="46">
        <f t="shared" si="17"/>
        <v>0.125</v>
      </c>
      <c r="W88" s="46">
        <f t="shared" si="18"/>
        <v>0.125</v>
      </c>
      <c r="X88" s="148">
        <f t="shared" si="11"/>
        <v>1</v>
      </c>
      <c r="Y88" s="155">
        <f t="shared" si="12"/>
        <v>4</v>
      </c>
    </row>
    <row r="89" spans="1:25" x14ac:dyDescent="0.35">
      <c r="A89" s="40" t="s">
        <v>183</v>
      </c>
      <c r="B89" s="44" t="s">
        <v>177</v>
      </c>
      <c r="C89" s="42" t="s">
        <v>99</v>
      </c>
      <c r="D89" s="51">
        <v>4</v>
      </c>
      <c r="E89" s="52">
        <v>0</v>
      </c>
      <c r="F89" s="165" t="str">
        <f>VLOOKUP(A89, '4. Core WASH Severity'!A88:G421, 7, FALSE)</f>
        <v/>
      </c>
      <c r="G89" s="54">
        <v>5</v>
      </c>
      <c r="H89" s="83">
        <v>3</v>
      </c>
      <c r="I89" s="85">
        <v>5</v>
      </c>
      <c r="J89" s="147"/>
      <c r="K89" s="46">
        <f>IF(D89&lt;&gt;"",'6. Indicator List'!$J$4,"")</f>
        <v>0.3</v>
      </c>
      <c r="L89" s="46">
        <f>IF(E89&lt;&gt;"",'6. Indicator List'!$J$5,"")</f>
        <v>0.1</v>
      </c>
      <c r="M89" s="46" t="str">
        <f>IF(F89&lt;&gt;"",'6. Indicator List'!$J$6,"")</f>
        <v/>
      </c>
      <c r="N89" s="46">
        <f>IF(G89&lt;&gt;"",'6. Indicator List'!$J$7,"")</f>
        <v>0.2</v>
      </c>
      <c r="O89" s="46">
        <f>IF(H89&lt;&gt;"",'6. Indicator List'!$J$8,"")</f>
        <v>0.1</v>
      </c>
      <c r="P89" s="46">
        <f>IF(I89&lt;&gt;"",'6. Indicator List'!$J$9,"")</f>
        <v>0.1</v>
      </c>
      <c r="Q89" s="148">
        <f t="shared" si="10"/>
        <v>0.8</v>
      </c>
      <c r="R89" s="46">
        <f t="shared" si="13"/>
        <v>0.37499999999999994</v>
      </c>
      <c r="S89" s="46">
        <f t="shared" si="14"/>
        <v>0.125</v>
      </c>
      <c r="T89" s="153" t="str">
        <f t="shared" si="15"/>
        <v/>
      </c>
      <c r="U89" s="46">
        <f t="shared" si="16"/>
        <v>0.25</v>
      </c>
      <c r="V89" s="46">
        <f t="shared" si="17"/>
        <v>0.125</v>
      </c>
      <c r="W89" s="46">
        <f t="shared" si="18"/>
        <v>0.125</v>
      </c>
      <c r="X89" s="148">
        <f t="shared" si="11"/>
        <v>1</v>
      </c>
      <c r="Y89" s="155">
        <f t="shared" si="12"/>
        <v>3.75</v>
      </c>
    </row>
    <row r="90" spans="1:25" x14ac:dyDescent="0.35">
      <c r="A90" s="40" t="s">
        <v>184</v>
      </c>
      <c r="B90" s="44" t="s">
        <v>177</v>
      </c>
      <c r="C90" s="42" t="s">
        <v>185</v>
      </c>
      <c r="D90" s="52">
        <v>1</v>
      </c>
      <c r="E90" s="51">
        <v>6</v>
      </c>
      <c r="F90" s="165">
        <f>VLOOKUP(A90, '4. Core WASH Severity'!A89:G422, 7, FALSE)</f>
        <v>2.9</v>
      </c>
      <c r="G90" s="54">
        <v>4</v>
      </c>
      <c r="H90" s="83">
        <v>3</v>
      </c>
      <c r="I90" s="85">
        <v>6</v>
      </c>
      <c r="J90" s="147"/>
      <c r="K90" s="46">
        <f>IF(D90&lt;&gt;"",'6. Indicator List'!$J$4,"")</f>
        <v>0.3</v>
      </c>
      <c r="L90" s="46">
        <f>IF(E90&lt;&gt;"",'6. Indicator List'!$J$5,"")</f>
        <v>0.1</v>
      </c>
      <c r="M90" s="46">
        <f>IF(F90&lt;&gt;"",'6. Indicator List'!$J$6,"")</f>
        <v>0.2</v>
      </c>
      <c r="N90" s="46">
        <f>IF(G90&lt;&gt;"",'6. Indicator List'!$J$7,"")</f>
        <v>0.2</v>
      </c>
      <c r="O90" s="46">
        <f>IF(H90&lt;&gt;"",'6. Indicator List'!$J$8,"")</f>
        <v>0.1</v>
      </c>
      <c r="P90" s="46">
        <f>IF(I90&lt;&gt;"",'6. Indicator List'!$J$9,"")</f>
        <v>0.1</v>
      </c>
      <c r="Q90" s="148">
        <f t="shared" si="10"/>
        <v>1</v>
      </c>
      <c r="R90" s="46">
        <f t="shared" si="13"/>
        <v>0.3</v>
      </c>
      <c r="S90" s="46">
        <f t="shared" si="14"/>
        <v>0.1</v>
      </c>
      <c r="T90" s="153">
        <f t="shared" si="15"/>
        <v>0.2</v>
      </c>
      <c r="U90" s="46">
        <f t="shared" si="16"/>
        <v>0.2</v>
      </c>
      <c r="V90" s="46">
        <f t="shared" si="17"/>
        <v>0.1</v>
      </c>
      <c r="W90" s="46">
        <f t="shared" si="18"/>
        <v>0.1</v>
      </c>
      <c r="X90" s="148">
        <f t="shared" si="11"/>
        <v>1</v>
      </c>
      <c r="Y90" s="155">
        <f t="shared" si="12"/>
        <v>3.18</v>
      </c>
    </row>
    <row r="91" spans="1:25" x14ac:dyDescent="0.35">
      <c r="A91" s="40" t="s">
        <v>186</v>
      </c>
      <c r="B91" s="44" t="s">
        <v>177</v>
      </c>
      <c r="C91" s="42" t="s">
        <v>187</v>
      </c>
      <c r="D91" s="51">
        <v>3</v>
      </c>
      <c r="E91" s="51">
        <v>6</v>
      </c>
      <c r="F91" s="165" t="str">
        <f>VLOOKUP(A91, '4. Core WASH Severity'!A90:G423, 7, FALSE)</f>
        <v/>
      </c>
      <c r="G91" s="54">
        <v>6</v>
      </c>
      <c r="H91" s="83">
        <v>3</v>
      </c>
      <c r="I91" s="85">
        <v>5</v>
      </c>
      <c r="J91" s="147"/>
      <c r="K91" s="46">
        <f>IF(D91&lt;&gt;"",'6. Indicator List'!$J$4,"")</f>
        <v>0.3</v>
      </c>
      <c r="L91" s="46">
        <f>IF(E91&lt;&gt;"",'6. Indicator List'!$J$5,"")</f>
        <v>0.1</v>
      </c>
      <c r="M91" s="46" t="str">
        <f>IF(F91&lt;&gt;"",'6. Indicator List'!$J$6,"")</f>
        <v/>
      </c>
      <c r="N91" s="46">
        <f>IF(G91&lt;&gt;"",'6. Indicator List'!$J$7,"")</f>
        <v>0.2</v>
      </c>
      <c r="O91" s="46">
        <f>IF(H91&lt;&gt;"",'6. Indicator List'!$J$8,"")</f>
        <v>0.1</v>
      </c>
      <c r="P91" s="46">
        <f>IF(I91&lt;&gt;"",'6. Indicator List'!$J$9,"")</f>
        <v>0.1</v>
      </c>
      <c r="Q91" s="148">
        <f t="shared" si="10"/>
        <v>0.8</v>
      </c>
      <c r="R91" s="46">
        <f t="shared" si="13"/>
        <v>0.37499999999999994</v>
      </c>
      <c r="S91" s="46">
        <f t="shared" si="14"/>
        <v>0.125</v>
      </c>
      <c r="T91" s="153" t="str">
        <f t="shared" si="15"/>
        <v/>
      </c>
      <c r="U91" s="46">
        <f t="shared" si="16"/>
        <v>0.25</v>
      </c>
      <c r="V91" s="46">
        <f t="shared" si="17"/>
        <v>0.125</v>
      </c>
      <c r="W91" s="46">
        <f t="shared" si="18"/>
        <v>0.125</v>
      </c>
      <c r="X91" s="148">
        <f t="shared" si="11"/>
        <v>1</v>
      </c>
      <c r="Y91" s="155">
        <f t="shared" si="12"/>
        <v>4.375</v>
      </c>
    </row>
    <row r="92" spans="1:25" x14ac:dyDescent="0.35">
      <c r="A92" s="40" t="s">
        <v>188</v>
      </c>
      <c r="B92" s="44" t="s">
        <v>177</v>
      </c>
      <c r="C92" s="42" t="s">
        <v>189</v>
      </c>
      <c r="D92" s="52">
        <v>2</v>
      </c>
      <c r="E92" s="51">
        <v>6</v>
      </c>
      <c r="F92" s="165" t="str">
        <f>VLOOKUP(A92, '4. Core WASH Severity'!A91:G424, 7, FALSE)</f>
        <v/>
      </c>
      <c r="G92" s="54">
        <v>6</v>
      </c>
      <c r="H92" s="83">
        <v>3</v>
      </c>
      <c r="I92" s="85">
        <v>5</v>
      </c>
      <c r="J92" s="147"/>
      <c r="K92" s="46">
        <f>IF(D92&lt;&gt;"",'6. Indicator List'!$J$4,"")</f>
        <v>0.3</v>
      </c>
      <c r="L92" s="46">
        <f>IF(E92&lt;&gt;"",'6. Indicator List'!$J$5,"")</f>
        <v>0.1</v>
      </c>
      <c r="M92" s="46" t="str">
        <f>IF(F92&lt;&gt;"",'6. Indicator List'!$J$6,"")</f>
        <v/>
      </c>
      <c r="N92" s="46">
        <f>IF(G92&lt;&gt;"",'6. Indicator List'!$J$7,"")</f>
        <v>0.2</v>
      </c>
      <c r="O92" s="46">
        <f>IF(H92&lt;&gt;"",'6. Indicator List'!$J$8,"")</f>
        <v>0.1</v>
      </c>
      <c r="P92" s="46">
        <f>IF(I92&lt;&gt;"",'6. Indicator List'!$J$9,"")</f>
        <v>0.1</v>
      </c>
      <c r="Q92" s="148">
        <f t="shared" si="10"/>
        <v>0.8</v>
      </c>
      <c r="R92" s="46">
        <f t="shared" si="13"/>
        <v>0.37499999999999994</v>
      </c>
      <c r="S92" s="46">
        <f t="shared" si="14"/>
        <v>0.125</v>
      </c>
      <c r="T92" s="153" t="str">
        <f t="shared" si="15"/>
        <v/>
      </c>
      <c r="U92" s="46">
        <f t="shared" si="16"/>
        <v>0.25</v>
      </c>
      <c r="V92" s="46">
        <f t="shared" si="17"/>
        <v>0.125</v>
      </c>
      <c r="W92" s="46">
        <f t="shared" si="18"/>
        <v>0.125</v>
      </c>
      <c r="X92" s="148">
        <f t="shared" si="11"/>
        <v>1</v>
      </c>
      <c r="Y92" s="155">
        <f t="shared" si="12"/>
        <v>4</v>
      </c>
    </row>
    <row r="93" spans="1:25" x14ac:dyDescent="0.35">
      <c r="A93" s="40" t="s">
        <v>190</v>
      </c>
      <c r="B93" s="44" t="s">
        <v>177</v>
      </c>
      <c r="C93" s="42" t="s">
        <v>191</v>
      </c>
      <c r="D93" s="52">
        <v>2</v>
      </c>
      <c r="E93" s="51">
        <v>6</v>
      </c>
      <c r="F93" s="165" t="str">
        <f>VLOOKUP(A93, '4. Core WASH Severity'!A92:G425, 7, FALSE)</f>
        <v/>
      </c>
      <c r="G93" s="54">
        <v>6</v>
      </c>
      <c r="H93" s="83">
        <v>3</v>
      </c>
      <c r="I93" s="85">
        <v>6</v>
      </c>
      <c r="J93" s="147"/>
      <c r="K93" s="46">
        <f>IF(D93&lt;&gt;"",'6. Indicator List'!$J$4,"")</f>
        <v>0.3</v>
      </c>
      <c r="L93" s="46">
        <f>IF(E93&lt;&gt;"",'6. Indicator List'!$J$5,"")</f>
        <v>0.1</v>
      </c>
      <c r="M93" s="46" t="str">
        <f>IF(F93&lt;&gt;"",'6. Indicator List'!$J$6,"")</f>
        <v/>
      </c>
      <c r="N93" s="46">
        <f>IF(G93&lt;&gt;"",'6. Indicator List'!$J$7,"")</f>
        <v>0.2</v>
      </c>
      <c r="O93" s="46">
        <f>IF(H93&lt;&gt;"",'6. Indicator List'!$J$8,"")</f>
        <v>0.1</v>
      </c>
      <c r="P93" s="46">
        <f>IF(I93&lt;&gt;"",'6. Indicator List'!$J$9,"")</f>
        <v>0.1</v>
      </c>
      <c r="Q93" s="148">
        <f t="shared" si="10"/>
        <v>0.8</v>
      </c>
      <c r="R93" s="46">
        <f t="shared" si="13"/>
        <v>0.37499999999999994</v>
      </c>
      <c r="S93" s="46">
        <f t="shared" si="14"/>
        <v>0.125</v>
      </c>
      <c r="T93" s="153" t="str">
        <f t="shared" si="15"/>
        <v/>
      </c>
      <c r="U93" s="46">
        <f t="shared" si="16"/>
        <v>0.25</v>
      </c>
      <c r="V93" s="46">
        <f t="shared" si="17"/>
        <v>0.125</v>
      </c>
      <c r="W93" s="46">
        <f t="shared" si="18"/>
        <v>0.125</v>
      </c>
      <c r="X93" s="148">
        <f t="shared" si="11"/>
        <v>1</v>
      </c>
      <c r="Y93" s="155">
        <f t="shared" si="12"/>
        <v>4.125</v>
      </c>
    </row>
    <row r="94" spans="1:25" x14ac:dyDescent="0.35">
      <c r="A94" s="40" t="s">
        <v>192</v>
      </c>
      <c r="B94" s="44" t="s">
        <v>177</v>
      </c>
      <c r="C94" s="42" t="s">
        <v>193</v>
      </c>
      <c r="D94" s="51">
        <v>3</v>
      </c>
      <c r="E94" s="51">
        <v>6</v>
      </c>
      <c r="F94" s="165" t="str">
        <f>VLOOKUP(A94, '4. Core WASH Severity'!A93:G426, 7, FALSE)</f>
        <v/>
      </c>
      <c r="G94" s="54">
        <v>6</v>
      </c>
      <c r="H94" s="83">
        <v>3</v>
      </c>
      <c r="I94" s="85">
        <v>6</v>
      </c>
      <c r="J94" s="147"/>
      <c r="K94" s="46">
        <f>IF(D94&lt;&gt;"",'6. Indicator List'!$J$4,"")</f>
        <v>0.3</v>
      </c>
      <c r="L94" s="46">
        <f>IF(E94&lt;&gt;"",'6. Indicator List'!$J$5,"")</f>
        <v>0.1</v>
      </c>
      <c r="M94" s="46" t="str">
        <f>IF(F94&lt;&gt;"",'6. Indicator List'!$J$6,"")</f>
        <v/>
      </c>
      <c r="N94" s="46">
        <f>IF(G94&lt;&gt;"",'6. Indicator List'!$J$7,"")</f>
        <v>0.2</v>
      </c>
      <c r="O94" s="46">
        <f>IF(H94&lt;&gt;"",'6. Indicator List'!$J$8,"")</f>
        <v>0.1</v>
      </c>
      <c r="P94" s="46">
        <f>IF(I94&lt;&gt;"",'6. Indicator List'!$J$9,"")</f>
        <v>0.1</v>
      </c>
      <c r="Q94" s="148">
        <f t="shared" si="10"/>
        <v>0.8</v>
      </c>
      <c r="R94" s="46">
        <f t="shared" si="13"/>
        <v>0.37499999999999994</v>
      </c>
      <c r="S94" s="46">
        <f t="shared" si="14"/>
        <v>0.125</v>
      </c>
      <c r="T94" s="153" t="str">
        <f t="shared" si="15"/>
        <v/>
      </c>
      <c r="U94" s="46">
        <f t="shared" si="16"/>
        <v>0.25</v>
      </c>
      <c r="V94" s="46">
        <f t="shared" si="17"/>
        <v>0.125</v>
      </c>
      <c r="W94" s="46">
        <f t="shared" si="18"/>
        <v>0.125</v>
      </c>
      <c r="X94" s="148">
        <f t="shared" si="11"/>
        <v>1</v>
      </c>
      <c r="Y94" s="155">
        <f t="shared" si="12"/>
        <v>4.5</v>
      </c>
    </row>
    <row r="95" spans="1:25" x14ac:dyDescent="0.35">
      <c r="A95" s="40" t="s">
        <v>194</v>
      </c>
      <c r="B95" s="44" t="s">
        <v>177</v>
      </c>
      <c r="C95" s="42" t="s">
        <v>195</v>
      </c>
      <c r="D95" s="52">
        <v>2</v>
      </c>
      <c r="E95" s="51">
        <v>6</v>
      </c>
      <c r="F95" s="165" t="str">
        <f>VLOOKUP(A95, '4. Core WASH Severity'!A94:G427, 7, FALSE)</f>
        <v/>
      </c>
      <c r="G95" s="54">
        <v>5</v>
      </c>
      <c r="H95" s="83">
        <v>3</v>
      </c>
      <c r="I95" s="85">
        <v>5</v>
      </c>
      <c r="J95" s="150"/>
      <c r="K95" s="46">
        <f>IF(D95&lt;&gt;"",'6. Indicator List'!$J$4,"")</f>
        <v>0.3</v>
      </c>
      <c r="L95" s="46">
        <f>IF(E95&lt;&gt;"",'6. Indicator List'!$J$5,"")</f>
        <v>0.1</v>
      </c>
      <c r="M95" s="46" t="str">
        <f>IF(F95&lt;&gt;"",'6. Indicator List'!$J$6,"")</f>
        <v/>
      </c>
      <c r="N95" s="46">
        <f>IF(G95&lt;&gt;"",'6. Indicator List'!$J$7,"")</f>
        <v>0.2</v>
      </c>
      <c r="O95" s="46">
        <f>IF(H95&lt;&gt;"",'6. Indicator List'!$J$8,"")</f>
        <v>0.1</v>
      </c>
      <c r="P95" s="46">
        <f>IF(I95&lt;&gt;"",'6. Indicator List'!$J$9,"")</f>
        <v>0.1</v>
      </c>
      <c r="Q95" s="148">
        <f t="shared" si="10"/>
        <v>0.8</v>
      </c>
      <c r="R95" s="46">
        <f t="shared" si="13"/>
        <v>0.37499999999999994</v>
      </c>
      <c r="S95" s="46">
        <f t="shared" si="14"/>
        <v>0.125</v>
      </c>
      <c r="T95" s="153" t="str">
        <f t="shared" si="15"/>
        <v/>
      </c>
      <c r="U95" s="46">
        <f t="shared" si="16"/>
        <v>0.25</v>
      </c>
      <c r="V95" s="46">
        <f t="shared" si="17"/>
        <v>0.125</v>
      </c>
      <c r="W95" s="46">
        <f t="shared" si="18"/>
        <v>0.125</v>
      </c>
      <c r="X95" s="148">
        <f t="shared" si="11"/>
        <v>1</v>
      </c>
      <c r="Y95" s="155">
        <f t="shared" si="12"/>
        <v>3.75</v>
      </c>
    </row>
    <row r="96" spans="1:25" x14ac:dyDescent="0.35">
      <c r="A96" s="40" t="s">
        <v>196</v>
      </c>
      <c r="B96" s="44" t="s">
        <v>177</v>
      </c>
      <c r="C96" s="42" t="s">
        <v>197</v>
      </c>
      <c r="D96" s="51">
        <v>3</v>
      </c>
      <c r="E96" s="51">
        <v>2</v>
      </c>
      <c r="F96" s="165" t="str">
        <f>VLOOKUP(A96, '4. Core WASH Severity'!A95:G428, 7, FALSE)</f>
        <v/>
      </c>
      <c r="G96" s="54">
        <v>3</v>
      </c>
      <c r="H96" s="83">
        <v>3</v>
      </c>
      <c r="I96" s="85">
        <v>3</v>
      </c>
      <c r="J96" s="147"/>
      <c r="K96" s="46">
        <f>IF(D96&lt;&gt;"",'6. Indicator List'!$J$4,"")</f>
        <v>0.3</v>
      </c>
      <c r="L96" s="46">
        <f>IF(E96&lt;&gt;"",'6. Indicator List'!$J$5,"")</f>
        <v>0.1</v>
      </c>
      <c r="M96" s="46" t="str">
        <f>IF(F96&lt;&gt;"",'6. Indicator List'!$J$6,"")</f>
        <v/>
      </c>
      <c r="N96" s="46">
        <f>IF(G96&lt;&gt;"",'6. Indicator List'!$J$7,"")</f>
        <v>0.2</v>
      </c>
      <c r="O96" s="46">
        <f>IF(H96&lt;&gt;"",'6. Indicator List'!$J$8,"")</f>
        <v>0.1</v>
      </c>
      <c r="P96" s="46">
        <f>IF(I96&lt;&gt;"",'6. Indicator List'!$J$9,"")</f>
        <v>0.1</v>
      </c>
      <c r="Q96" s="148">
        <f t="shared" si="10"/>
        <v>0.8</v>
      </c>
      <c r="R96" s="46">
        <f t="shared" si="13"/>
        <v>0.37499999999999994</v>
      </c>
      <c r="S96" s="46">
        <f t="shared" si="14"/>
        <v>0.125</v>
      </c>
      <c r="T96" s="153" t="str">
        <f t="shared" si="15"/>
        <v/>
      </c>
      <c r="U96" s="46">
        <f t="shared" si="16"/>
        <v>0.25</v>
      </c>
      <c r="V96" s="46">
        <f t="shared" si="17"/>
        <v>0.125</v>
      </c>
      <c r="W96" s="46">
        <f t="shared" si="18"/>
        <v>0.125</v>
      </c>
      <c r="X96" s="148">
        <f t="shared" si="11"/>
        <v>1</v>
      </c>
      <c r="Y96" s="155">
        <f t="shared" si="12"/>
        <v>2.875</v>
      </c>
    </row>
    <row r="97" spans="1:25" ht="29" x14ac:dyDescent="0.35">
      <c r="A97" s="40" t="s">
        <v>198</v>
      </c>
      <c r="B97" s="44" t="s">
        <v>177</v>
      </c>
      <c r="C97" s="42" t="s">
        <v>199</v>
      </c>
      <c r="D97" s="51">
        <v>4</v>
      </c>
      <c r="E97" s="52">
        <v>1</v>
      </c>
      <c r="F97" s="165" t="str">
        <f>VLOOKUP(A97, '4. Core WASH Severity'!A96:G429, 7, FALSE)</f>
        <v/>
      </c>
      <c r="G97" s="54">
        <v>5</v>
      </c>
      <c r="H97" s="83">
        <v>3</v>
      </c>
      <c r="I97" s="85">
        <v>5</v>
      </c>
      <c r="J97" s="147"/>
      <c r="K97" s="46">
        <f>IF(D97&lt;&gt;"",'6. Indicator List'!$J$4,"")</f>
        <v>0.3</v>
      </c>
      <c r="L97" s="46">
        <f>IF(E97&lt;&gt;"",'6. Indicator List'!$J$5,"")</f>
        <v>0.1</v>
      </c>
      <c r="M97" s="46" t="str">
        <f>IF(F97&lt;&gt;"",'6. Indicator List'!$J$6,"")</f>
        <v/>
      </c>
      <c r="N97" s="46">
        <f>IF(G97&lt;&gt;"",'6. Indicator List'!$J$7,"")</f>
        <v>0.2</v>
      </c>
      <c r="O97" s="46">
        <f>IF(H97&lt;&gt;"",'6. Indicator List'!$J$8,"")</f>
        <v>0.1</v>
      </c>
      <c r="P97" s="46">
        <f>IF(I97&lt;&gt;"",'6. Indicator List'!$J$9,"")</f>
        <v>0.1</v>
      </c>
      <c r="Q97" s="148">
        <f t="shared" si="10"/>
        <v>0.8</v>
      </c>
      <c r="R97" s="46">
        <f t="shared" si="13"/>
        <v>0.37499999999999994</v>
      </c>
      <c r="S97" s="46">
        <f t="shared" si="14"/>
        <v>0.125</v>
      </c>
      <c r="T97" s="153" t="str">
        <f t="shared" si="15"/>
        <v/>
      </c>
      <c r="U97" s="46">
        <f t="shared" si="16"/>
        <v>0.25</v>
      </c>
      <c r="V97" s="46">
        <f t="shared" si="17"/>
        <v>0.125</v>
      </c>
      <c r="W97" s="46">
        <f t="shared" si="18"/>
        <v>0.125</v>
      </c>
      <c r="X97" s="148">
        <f t="shared" si="11"/>
        <v>1</v>
      </c>
      <c r="Y97" s="155">
        <f t="shared" si="12"/>
        <v>3.875</v>
      </c>
    </row>
    <row r="98" spans="1:25" x14ac:dyDescent="0.35">
      <c r="A98" s="40" t="s">
        <v>200</v>
      </c>
      <c r="B98" s="40" t="s">
        <v>201</v>
      </c>
      <c r="C98" s="43" t="s">
        <v>202</v>
      </c>
      <c r="D98" s="51">
        <v>3</v>
      </c>
      <c r="E98" s="51">
        <v>6</v>
      </c>
      <c r="F98" s="165" t="str">
        <f>VLOOKUP(A98, '4. Core WASH Severity'!A97:G430, 7, FALSE)</f>
        <v/>
      </c>
      <c r="G98" s="54">
        <v>6</v>
      </c>
      <c r="H98" s="83">
        <v>5</v>
      </c>
      <c r="I98" s="85">
        <v>2</v>
      </c>
      <c r="J98" s="147"/>
      <c r="K98" s="46">
        <f>IF(D98&lt;&gt;"",'6. Indicator List'!$J$4,"")</f>
        <v>0.3</v>
      </c>
      <c r="L98" s="46">
        <f>IF(E98&lt;&gt;"",'6. Indicator List'!$J$5,"")</f>
        <v>0.1</v>
      </c>
      <c r="M98" s="46" t="str">
        <f>IF(F98&lt;&gt;"",'6. Indicator List'!$J$6,"")</f>
        <v/>
      </c>
      <c r="N98" s="46">
        <f>IF(G98&lt;&gt;"",'6. Indicator List'!$J$7,"")</f>
        <v>0.2</v>
      </c>
      <c r="O98" s="46">
        <f>IF(H98&lt;&gt;"",'6. Indicator List'!$J$8,"")</f>
        <v>0.1</v>
      </c>
      <c r="P98" s="46">
        <f>IF(I98&lt;&gt;"",'6. Indicator List'!$J$9,"")</f>
        <v>0.1</v>
      </c>
      <c r="Q98" s="148">
        <f t="shared" si="10"/>
        <v>0.8</v>
      </c>
      <c r="R98" s="46">
        <f t="shared" si="13"/>
        <v>0.37499999999999994</v>
      </c>
      <c r="S98" s="46">
        <f t="shared" si="14"/>
        <v>0.125</v>
      </c>
      <c r="T98" s="153" t="str">
        <f t="shared" si="15"/>
        <v/>
      </c>
      <c r="U98" s="46">
        <f t="shared" si="16"/>
        <v>0.25</v>
      </c>
      <c r="V98" s="46">
        <f t="shared" si="17"/>
        <v>0.125</v>
      </c>
      <c r="W98" s="46">
        <f t="shared" si="18"/>
        <v>0.125</v>
      </c>
      <c r="X98" s="148">
        <f t="shared" si="11"/>
        <v>1</v>
      </c>
      <c r="Y98" s="155">
        <f t="shared" si="12"/>
        <v>4.25</v>
      </c>
    </row>
    <row r="99" spans="1:25" x14ac:dyDescent="0.35">
      <c r="A99" s="40" t="s">
        <v>203</v>
      </c>
      <c r="B99" s="40" t="s">
        <v>201</v>
      </c>
      <c r="C99" s="40" t="s">
        <v>204</v>
      </c>
      <c r="D99" s="51">
        <v>3</v>
      </c>
      <c r="E99" s="51">
        <v>6</v>
      </c>
      <c r="F99" s="165" t="str">
        <f>VLOOKUP(A99, '4. Core WASH Severity'!A98:G431, 7, FALSE)</f>
        <v/>
      </c>
      <c r="G99" s="54">
        <v>6</v>
      </c>
      <c r="H99" s="83">
        <v>5</v>
      </c>
      <c r="I99" s="85">
        <v>2</v>
      </c>
      <c r="J99" s="147"/>
      <c r="K99" s="46">
        <f>IF(D99&lt;&gt;"",'6. Indicator List'!$J$4,"")</f>
        <v>0.3</v>
      </c>
      <c r="L99" s="46">
        <f>IF(E99&lt;&gt;"",'6. Indicator List'!$J$5,"")</f>
        <v>0.1</v>
      </c>
      <c r="M99" s="46" t="str">
        <f>IF(F99&lt;&gt;"",'6. Indicator List'!$J$6,"")</f>
        <v/>
      </c>
      <c r="N99" s="46">
        <f>IF(G99&lt;&gt;"",'6. Indicator List'!$J$7,"")</f>
        <v>0.2</v>
      </c>
      <c r="O99" s="46">
        <f>IF(H99&lt;&gt;"",'6. Indicator List'!$J$8,"")</f>
        <v>0.1</v>
      </c>
      <c r="P99" s="46">
        <f>IF(I99&lt;&gt;"",'6. Indicator List'!$J$9,"")</f>
        <v>0.1</v>
      </c>
      <c r="Q99" s="148">
        <f t="shared" si="10"/>
        <v>0.8</v>
      </c>
      <c r="R99" s="46">
        <f t="shared" si="13"/>
        <v>0.37499999999999994</v>
      </c>
      <c r="S99" s="46">
        <f t="shared" si="14"/>
        <v>0.125</v>
      </c>
      <c r="T99" s="153" t="str">
        <f t="shared" si="15"/>
        <v/>
      </c>
      <c r="U99" s="46">
        <f t="shared" si="16"/>
        <v>0.25</v>
      </c>
      <c r="V99" s="46">
        <f t="shared" si="17"/>
        <v>0.125</v>
      </c>
      <c r="W99" s="46">
        <f t="shared" si="18"/>
        <v>0.125</v>
      </c>
      <c r="X99" s="148">
        <f t="shared" si="11"/>
        <v>1</v>
      </c>
      <c r="Y99" s="155">
        <f t="shared" si="12"/>
        <v>4.25</v>
      </c>
    </row>
    <row r="100" spans="1:25" x14ac:dyDescent="0.35">
      <c r="A100" s="40" t="s">
        <v>205</v>
      </c>
      <c r="B100" s="40" t="s">
        <v>201</v>
      </c>
      <c r="C100" s="40" t="s">
        <v>206</v>
      </c>
      <c r="D100" s="52">
        <v>2</v>
      </c>
      <c r="E100" s="51">
        <v>6</v>
      </c>
      <c r="F100" s="165" t="str">
        <f>VLOOKUP(A100, '4. Core WASH Severity'!A99:G432, 7, FALSE)</f>
        <v/>
      </c>
      <c r="G100" s="54">
        <v>5</v>
      </c>
      <c r="H100" s="83">
        <v>5</v>
      </c>
      <c r="I100" s="85">
        <v>2</v>
      </c>
      <c r="J100" s="147"/>
      <c r="K100" s="46">
        <f>IF(D100&lt;&gt;"",'6. Indicator List'!$J$4,"")</f>
        <v>0.3</v>
      </c>
      <c r="L100" s="46">
        <f>IF(E100&lt;&gt;"",'6. Indicator List'!$J$5,"")</f>
        <v>0.1</v>
      </c>
      <c r="M100" s="46" t="str">
        <f>IF(F100&lt;&gt;"",'6. Indicator List'!$J$6,"")</f>
        <v/>
      </c>
      <c r="N100" s="46">
        <f>IF(G100&lt;&gt;"",'6. Indicator List'!$J$7,"")</f>
        <v>0.2</v>
      </c>
      <c r="O100" s="46">
        <f>IF(H100&lt;&gt;"",'6. Indicator List'!$J$8,"")</f>
        <v>0.1</v>
      </c>
      <c r="P100" s="46">
        <f>IF(I100&lt;&gt;"",'6. Indicator List'!$J$9,"")</f>
        <v>0.1</v>
      </c>
      <c r="Q100" s="148">
        <f t="shared" si="10"/>
        <v>0.8</v>
      </c>
      <c r="R100" s="46">
        <f t="shared" si="13"/>
        <v>0.37499999999999994</v>
      </c>
      <c r="S100" s="46">
        <f t="shared" si="14"/>
        <v>0.125</v>
      </c>
      <c r="T100" s="153" t="str">
        <f t="shared" si="15"/>
        <v/>
      </c>
      <c r="U100" s="46">
        <f t="shared" si="16"/>
        <v>0.25</v>
      </c>
      <c r="V100" s="46">
        <f t="shared" si="17"/>
        <v>0.125</v>
      </c>
      <c r="W100" s="46">
        <f t="shared" si="18"/>
        <v>0.125</v>
      </c>
      <c r="X100" s="148">
        <f t="shared" si="11"/>
        <v>1</v>
      </c>
      <c r="Y100" s="155">
        <f t="shared" si="12"/>
        <v>3.625</v>
      </c>
    </row>
    <row r="101" spans="1:25" x14ac:dyDescent="0.35">
      <c r="A101" s="40" t="s">
        <v>207</v>
      </c>
      <c r="B101" s="40" t="s">
        <v>201</v>
      </c>
      <c r="C101" s="41" t="s">
        <v>208</v>
      </c>
      <c r="D101" s="51">
        <v>4</v>
      </c>
      <c r="E101" s="51">
        <v>6</v>
      </c>
      <c r="F101" s="165">
        <f>VLOOKUP(A101, '4. Core WASH Severity'!A100:G433, 7, FALSE)</f>
        <v>5.1101808540737466</v>
      </c>
      <c r="G101" s="54">
        <v>6</v>
      </c>
      <c r="H101" s="83">
        <v>5</v>
      </c>
      <c r="I101" s="85">
        <v>3</v>
      </c>
      <c r="J101" s="147"/>
      <c r="K101" s="46">
        <f>IF(D101&lt;&gt;"",'6. Indicator List'!$J$4,"")</f>
        <v>0.3</v>
      </c>
      <c r="L101" s="46">
        <f>IF(E101&lt;&gt;"",'6. Indicator List'!$J$5,"")</f>
        <v>0.1</v>
      </c>
      <c r="M101" s="46">
        <f>IF(F101&lt;&gt;"",'6. Indicator List'!$J$6,"")</f>
        <v>0.2</v>
      </c>
      <c r="N101" s="46">
        <f>IF(G101&lt;&gt;"",'6. Indicator List'!$J$7,"")</f>
        <v>0.2</v>
      </c>
      <c r="O101" s="46">
        <f>IF(H101&lt;&gt;"",'6. Indicator List'!$J$8,"")</f>
        <v>0.1</v>
      </c>
      <c r="P101" s="46">
        <f>IF(I101&lt;&gt;"",'6. Indicator List'!$J$9,"")</f>
        <v>0.1</v>
      </c>
      <c r="Q101" s="148">
        <f t="shared" si="10"/>
        <v>1</v>
      </c>
      <c r="R101" s="46">
        <f t="shared" si="13"/>
        <v>0.3</v>
      </c>
      <c r="S101" s="46">
        <f t="shared" si="14"/>
        <v>0.1</v>
      </c>
      <c r="T101" s="153">
        <f t="shared" si="15"/>
        <v>0.2</v>
      </c>
      <c r="U101" s="46">
        <f t="shared" si="16"/>
        <v>0.2</v>
      </c>
      <c r="V101" s="46">
        <f t="shared" si="17"/>
        <v>0.1</v>
      </c>
      <c r="W101" s="46">
        <f t="shared" si="18"/>
        <v>0.1</v>
      </c>
      <c r="X101" s="148">
        <f t="shared" si="11"/>
        <v>1</v>
      </c>
      <c r="Y101" s="155">
        <f t="shared" si="12"/>
        <v>4.8220361708147497</v>
      </c>
    </row>
    <row r="102" spans="1:25" x14ac:dyDescent="0.35">
      <c r="A102" s="40" t="s">
        <v>209</v>
      </c>
      <c r="B102" s="40" t="s">
        <v>201</v>
      </c>
      <c r="C102" s="40" t="s">
        <v>210</v>
      </c>
      <c r="D102" s="51">
        <v>3</v>
      </c>
      <c r="E102" s="51">
        <v>6</v>
      </c>
      <c r="F102" s="165">
        <f>VLOOKUP(A102, '4. Core WASH Severity'!A101:G434, 7, FALSE)</f>
        <v>5</v>
      </c>
      <c r="G102" s="54">
        <v>6</v>
      </c>
      <c r="H102" s="83">
        <v>5</v>
      </c>
      <c r="I102" s="85">
        <v>2</v>
      </c>
      <c r="J102" s="147"/>
      <c r="K102" s="46">
        <f>IF(D102&lt;&gt;"",'6. Indicator List'!$J$4,"")</f>
        <v>0.3</v>
      </c>
      <c r="L102" s="46">
        <f>IF(E102&lt;&gt;"",'6. Indicator List'!$J$5,"")</f>
        <v>0.1</v>
      </c>
      <c r="M102" s="46">
        <f>IF(F102&lt;&gt;"",'6. Indicator List'!$J$6,"")</f>
        <v>0.2</v>
      </c>
      <c r="N102" s="46">
        <f>IF(G102&lt;&gt;"",'6. Indicator List'!$J$7,"")</f>
        <v>0.2</v>
      </c>
      <c r="O102" s="46">
        <f>IF(H102&lt;&gt;"",'6. Indicator List'!$J$8,"")</f>
        <v>0.1</v>
      </c>
      <c r="P102" s="46">
        <f>IF(I102&lt;&gt;"",'6. Indicator List'!$J$9,"")</f>
        <v>0.1</v>
      </c>
      <c r="Q102" s="148">
        <f t="shared" si="10"/>
        <v>1</v>
      </c>
      <c r="R102" s="46">
        <f t="shared" si="13"/>
        <v>0.3</v>
      </c>
      <c r="S102" s="46">
        <f t="shared" si="14"/>
        <v>0.1</v>
      </c>
      <c r="T102" s="153">
        <f t="shared" si="15"/>
        <v>0.2</v>
      </c>
      <c r="U102" s="46">
        <f t="shared" si="16"/>
        <v>0.2</v>
      </c>
      <c r="V102" s="46">
        <f t="shared" si="17"/>
        <v>0.1</v>
      </c>
      <c r="W102" s="46">
        <f t="shared" si="18"/>
        <v>0.1</v>
      </c>
      <c r="X102" s="148">
        <f t="shared" si="11"/>
        <v>1</v>
      </c>
      <c r="Y102" s="155">
        <f t="shared" si="12"/>
        <v>4.4000000000000004</v>
      </c>
    </row>
    <row r="103" spans="1:25" x14ac:dyDescent="0.35">
      <c r="A103" s="40" t="s">
        <v>211</v>
      </c>
      <c r="B103" s="40" t="s">
        <v>201</v>
      </c>
      <c r="C103" s="40" t="s">
        <v>212</v>
      </c>
      <c r="D103" s="51">
        <v>4</v>
      </c>
      <c r="E103" s="51">
        <v>6</v>
      </c>
      <c r="F103" s="165"/>
      <c r="G103" s="54">
        <v>6</v>
      </c>
      <c r="H103" s="83">
        <v>5</v>
      </c>
      <c r="I103" s="85">
        <v>3</v>
      </c>
      <c r="J103" s="147"/>
      <c r="K103" s="46">
        <f>IF(D103&lt;&gt;"",'6. Indicator List'!$J$4,"")</f>
        <v>0.3</v>
      </c>
      <c r="L103" s="46">
        <f>IF(E103&lt;&gt;"",'6. Indicator List'!$J$5,"")</f>
        <v>0.1</v>
      </c>
      <c r="M103" s="46" t="str">
        <f>IF(F103&lt;&gt;"",'6. Indicator List'!$J$6,"")</f>
        <v/>
      </c>
      <c r="N103" s="46">
        <f>IF(G103&lt;&gt;"",'6. Indicator List'!$J$7,"")</f>
        <v>0.2</v>
      </c>
      <c r="O103" s="46">
        <f>IF(H103&lt;&gt;"",'6. Indicator List'!$J$8,"")</f>
        <v>0.1</v>
      </c>
      <c r="P103" s="46">
        <f>IF(I103&lt;&gt;"",'6. Indicator List'!$J$9,"")</f>
        <v>0.1</v>
      </c>
      <c r="Q103" s="148">
        <f t="shared" si="10"/>
        <v>0.8</v>
      </c>
      <c r="R103" s="46">
        <f t="shared" si="13"/>
        <v>0.37499999999999994</v>
      </c>
      <c r="S103" s="46">
        <f t="shared" si="14"/>
        <v>0.125</v>
      </c>
      <c r="T103" s="153" t="str">
        <f t="shared" si="15"/>
        <v/>
      </c>
      <c r="U103" s="46">
        <f t="shared" si="16"/>
        <v>0.25</v>
      </c>
      <c r="V103" s="46">
        <f t="shared" si="17"/>
        <v>0.125</v>
      </c>
      <c r="W103" s="46">
        <f t="shared" si="18"/>
        <v>0.125</v>
      </c>
      <c r="X103" s="148">
        <f t="shared" si="11"/>
        <v>1</v>
      </c>
      <c r="Y103" s="155">
        <f t="shared" si="12"/>
        <v>4.75</v>
      </c>
    </row>
    <row r="104" spans="1:25" x14ac:dyDescent="0.35">
      <c r="A104" s="40" t="s">
        <v>213</v>
      </c>
      <c r="B104" s="40" t="s">
        <v>201</v>
      </c>
      <c r="C104" s="40" t="s">
        <v>214</v>
      </c>
      <c r="D104" s="51">
        <v>5</v>
      </c>
      <c r="E104" s="51">
        <v>2</v>
      </c>
      <c r="F104" s="165" t="str">
        <f>VLOOKUP(A104, '4. Core WASH Severity'!A103:G436, 7, FALSE)</f>
        <v/>
      </c>
      <c r="G104" s="54">
        <v>4</v>
      </c>
      <c r="H104" s="83">
        <v>3</v>
      </c>
      <c r="I104" s="85">
        <v>3</v>
      </c>
      <c r="J104" s="147"/>
      <c r="K104" s="46">
        <f>IF(D104&lt;&gt;"",'6. Indicator List'!$J$4,"")</f>
        <v>0.3</v>
      </c>
      <c r="L104" s="46">
        <f>IF(E104&lt;&gt;"",'6. Indicator List'!$J$5,"")</f>
        <v>0.1</v>
      </c>
      <c r="M104" s="46" t="str">
        <f>IF(F104&lt;&gt;"",'6. Indicator List'!$J$6,"")</f>
        <v/>
      </c>
      <c r="N104" s="46">
        <f>IF(G104&lt;&gt;"",'6. Indicator List'!$J$7,"")</f>
        <v>0.2</v>
      </c>
      <c r="O104" s="46">
        <f>IF(H104&lt;&gt;"",'6. Indicator List'!$J$8,"")</f>
        <v>0.1</v>
      </c>
      <c r="P104" s="46">
        <f>IF(I104&lt;&gt;"",'6. Indicator List'!$J$9,"")</f>
        <v>0.1</v>
      </c>
      <c r="Q104" s="148">
        <f t="shared" si="10"/>
        <v>0.8</v>
      </c>
      <c r="R104" s="46">
        <f t="shared" si="13"/>
        <v>0.37499999999999994</v>
      </c>
      <c r="S104" s="46">
        <f t="shared" si="14"/>
        <v>0.125</v>
      </c>
      <c r="T104" s="153" t="str">
        <f t="shared" si="15"/>
        <v/>
      </c>
      <c r="U104" s="46">
        <f t="shared" si="16"/>
        <v>0.25</v>
      </c>
      <c r="V104" s="46">
        <f t="shared" si="17"/>
        <v>0.125</v>
      </c>
      <c r="W104" s="46">
        <f t="shared" si="18"/>
        <v>0.125</v>
      </c>
      <c r="X104" s="148">
        <f t="shared" si="11"/>
        <v>1</v>
      </c>
      <c r="Y104" s="155">
        <f t="shared" si="12"/>
        <v>3.875</v>
      </c>
    </row>
    <row r="105" spans="1:25" x14ac:dyDescent="0.35">
      <c r="A105" s="40" t="s">
        <v>215</v>
      </c>
      <c r="B105" s="40" t="s">
        <v>201</v>
      </c>
      <c r="C105" s="40" t="s">
        <v>216</v>
      </c>
      <c r="D105" s="51">
        <v>5</v>
      </c>
      <c r="E105" s="52">
        <v>0</v>
      </c>
      <c r="F105" s="165" t="str">
        <f>VLOOKUP(A105, '4. Core WASH Severity'!A104:G437, 7, FALSE)</f>
        <v/>
      </c>
      <c r="G105" s="54">
        <v>3</v>
      </c>
      <c r="H105" s="83">
        <v>3</v>
      </c>
      <c r="I105" s="85">
        <v>5</v>
      </c>
      <c r="J105" s="147"/>
      <c r="K105" s="46">
        <f>IF(D105&lt;&gt;"",'6. Indicator List'!$J$4,"")</f>
        <v>0.3</v>
      </c>
      <c r="L105" s="46">
        <f>IF(E105&lt;&gt;"",'6. Indicator List'!$J$5,"")</f>
        <v>0.1</v>
      </c>
      <c r="M105" s="46" t="str">
        <f>IF(F105&lt;&gt;"",'6. Indicator List'!$J$6,"")</f>
        <v/>
      </c>
      <c r="N105" s="46">
        <f>IF(G105&lt;&gt;"",'6. Indicator List'!$J$7,"")</f>
        <v>0.2</v>
      </c>
      <c r="O105" s="46">
        <f>IF(H105&lt;&gt;"",'6. Indicator List'!$J$8,"")</f>
        <v>0.1</v>
      </c>
      <c r="P105" s="46">
        <f>IF(I105&lt;&gt;"",'6. Indicator List'!$J$9,"")</f>
        <v>0.1</v>
      </c>
      <c r="Q105" s="148">
        <f t="shared" si="10"/>
        <v>0.8</v>
      </c>
      <c r="R105" s="46">
        <f t="shared" si="13"/>
        <v>0.37499999999999994</v>
      </c>
      <c r="S105" s="46">
        <f t="shared" si="14"/>
        <v>0.125</v>
      </c>
      <c r="T105" s="153" t="str">
        <f t="shared" si="15"/>
        <v/>
      </c>
      <c r="U105" s="46">
        <f t="shared" si="16"/>
        <v>0.25</v>
      </c>
      <c r="V105" s="46">
        <f t="shared" si="17"/>
        <v>0.125</v>
      </c>
      <c r="W105" s="46">
        <f t="shared" si="18"/>
        <v>0.125</v>
      </c>
      <c r="X105" s="148">
        <f t="shared" si="11"/>
        <v>1</v>
      </c>
      <c r="Y105" s="155">
        <f t="shared" si="12"/>
        <v>3.625</v>
      </c>
    </row>
    <row r="106" spans="1:25" ht="29" x14ac:dyDescent="0.35">
      <c r="A106" s="40" t="s">
        <v>217</v>
      </c>
      <c r="B106" s="40" t="s">
        <v>201</v>
      </c>
      <c r="C106" s="40" t="s">
        <v>218</v>
      </c>
      <c r="D106" s="51">
        <v>6</v>
      </c>
      <c r="E106" s="51">
        <v>3</v>
      </c>
      <c r="F106" s="165" t="str">
        <f>VLOOKUP(A106, '4. Core WASH Severity'!A105:G438, 7, FALSE)</f>
        <v/>
      </c>
      <c r="G106" s="54">
        <v>5</v>
      </c>
      <c r="H106" s="83">
        <v>3</v>
      </c>
      <c r="I106" s="85">
        <v>5</v>
      </c>
      <c r="J106" s="147"/>
      <c r="K106" s="46">
        <f>IF(D106&lt;&gt;"",'6. Indicator List'!$J$4,"")</f>
        <v>0.3</v>
      </c>
      <c r="L106" s="46">
        <f>IF(E106&lt;&gt;"",'6. Indicator List'!$J$5,"")</f>
        <v>0.1</v>
      </c>
      <c r="M106" s="46" t="str">
        <f>IF(F106&lt;&gt;"",'6. Indicator List'!$J$6,"")</f>
        <v/>
      </c>
      <c r="N106" s="46">
        <f>IF(G106&lt;&gt;"",'6. Indicator List'!$J$7,"")</f>
        <v>0.2</v>
      </c>
      <c r="O106" s="46">
        <f>IF(H106&lt;&gt;"",'6. Indicator List'!$J$8,"")</f>
        <v>0.1</v>
      </c>
      <c r="P106" s="46">
        <f>IF(I106&lt;&gt;"",'6. Indicator List'!$J$9,"")</f>
        <v>0.1</v>
      </c>
      <c r="Q106" s="148">
        <f t="shared" si="10"/>
        <v>0.8</v>
      </c>
      <c r="R106" s="46">
        <f t="shared" si="13"/>
        <v>0.37499999999999994</v>
      </c>
      <c r="S106" s="46">
        <f t="shared" si="14"/>
        <v>0.125</v>
      </c>
      <c r="T106" s="153" t="str">
        <f t="shared" si="15"/>
        <v/>
      </c>
      <c r="U106" s="46">
        <f t="shared" si="16"/>
        <v>0.25</v>
      </c>
      <c r="V106" s="46">
        <f t="shared" si="17"/>
        <v>0.125</v>
      </c>
      <c r="W106" s="46">
        <f t="shared" si="18"/>
        <v>0.125</v>
      </c>
      <c r="X106" s="148">
        <f t="shared" si="11"/>
        <v>1</v>
      </c>
      <c r="Y106" s="155">
        <f t="shared" si="12"/>
        <v>4.875</v>
      </c>
    </row>
    <row r="107" spans="1:25" x14ac:dyDescent="0.35">
      <c r="A107" s="40" t="s">
        <v>219</v>
      </c>
      <c r="B107" s="40" t="s">
        <v>201</v>
      </c>
      <c r="C107" s="40" t="s">
        <v>220</v>
      </c>
      <c r="D107" s="51">
        <v>6</v>
      </c>
      <c r="E107" s="51">
        <v>2</v>
      </c>
      <c r="F107" s="165" t="str">
        <f>VLOOKUP(A107, '4. Core WASH Severity'!A106:G439, 7, FALSE)</f>
        <v/>
      </c>
      <c r="G107" s="54">
        <v>4</v>
      </c>
      <c r="H107" s="83">
        <v>3</v>
      </c>
      <c r="I107" s="85">
        <v>5</v>
      </c>
      <c r="J107" s="147"/>
      <c r="K107" s="46">
        <f>IF(D107&lt;&gt;"",'6. Indicator List'!$J$4,"")</f>
        <v>0.3</v>
      </c>
      <c r="L107" s="46">
        <f>IF(E107&lt;&gt;"",'6. Indicator List'!$J$5,"")</f>
        <v>0.1</v>
      </c>
      <c r="M107" s="46" t="str">
        <f>IF(F107&lt;&gt;"",'6. Indicator List'!$J$6,"")</f>
        <v/>
      </c>
      <c r="N107" s="46">
        <f>IF(G107&lt;&gt;"",'6. Indicator List'!$J$7,"")</f>
        <v>0.2</v>
      </c>
      <c r="O107" s="46">
        <f>IF(H107&lt;&gt;"",'6. Indicator List'!$J$8,"")</f>
        <v>0.1</v>
      </c>
      <c r="P107" s="46">
        <f>IF(I107&lt;&gt;"",'6. Indicator List'!$J$9,"")</f>
        <v>0.1</v>
      </c>
      <c r="Q107" s="148">
        <f t="shared" si="10"/>
        <v>0.8</v>
      </c>
      <c r="R107" s="46">
        <f t="shared" si="13"/>
        <v>0.37499999999999994</v>
      </c>
      <c r="S107" s="46">
        <f t="shared" si="14"/>
        <v>0.125</v>
      </c>
      <c r="T107" s="153" t="str">
        <f t="shared" si="15"/>
        <v/>
      </c>
      <c r="U107" s="46">
        <f t="shared" si="16"/>
        <v>0.25</v>
      </c>
      <c r="V107" s="46">
        <f t="shared" si="17"/>
        <v>0.125</v>
      </c>
      <c r="W107" s="46">
        <f t="shared" si="18"/>
        <v>0.125</v>
      </c>
      <c r="X107" s="148">
        <f t="shared" si="11"/>
        <v>1</v>
      </c>
      <c r="Y107" s="155">
        <f t="shared" si="12"/>
        <v>4.5</v>
      </c>
    </row>
    <row r="108" spans="1:25" ht="29" x14ac:dyDescent="0.35">
      <c r="A108" s="40" t="s">
        <v>221</v>
      </c>
      <c r="B108" s="40" t="s">
        <v>201</v>
      </c>
      <c r="C108" s="40" t="s">
        <v>222</v>
      </c>
      <c r="D108" s="51">
        <v>6</v>
      </c>
      <c r="E108" s="51">
        <v>6</v>
      </c>
      <c r="F108" s="165">
        <f>VLOOKUP(A108, '4. Core WASH Severity'!A107:G440, 7, FALSE)</f>
        <v>4.638421844907616</v>
      </c>
      <c r="G108" s="54">
        <v>6</v>
      </c>
      <c r="H108" s="83">
        <v>5</v>
      </c>
      <c r="I108" s="85">
        <v>4</v>
      </c>
      <c r="J108" s="147"/>
      <c r="K108" s="46">
        <f>IF(D108&lt;&gt;"",'6. Indicator List'!$J$4,"")</f>
        <v>0.3</v>
      </c>
      <c r="L108" s="46">
        <f>IF(E108&lt;&gt;"",'6. Indicator List'!$J$5,"")</f>
        <v>0.1</v>
      </c>
      <c r="M108" s="46">
        <f>IF(F108&lt;&gt;"",'6. Indicator List'!$J$6,"")</f>
        <v>0.2</v>
      </c>
      <c r="N108" s="46">
        <f>IF(G108&lt;&gt;"",'6. Indicator List'!$J$7,"")</f>
        <v>0.2</v>
      </c>
      <c r="O108" s="46">
        <f>IF(H108&lt;&gt;"",'6. Indicator List'!$J$8,"")</f>
        <v>0.1</v>
      </c>
      <c r="P108" s="46">
        <f>IF(I108&lt;&gt;"",'6. Indicator List'!$J$9,"")</f>
        <v>0.1</v>
      </c>
      <c r="Q108" s="148">
        <f t="shared" si="10"/>
        <v>1</v>
      </c>
      <c r="R108" s="46">
        <f t="shared" si="13"/>
        <v>0.3</v>
      </c>
      <c r="S108" s="46">
        <f t="shared" si="14"/>
        <v>0.1</v>
      </c>
      <c r="T108" s="153">
        <f t="shared" si="15"/>
        <v>0.2</v>
      </c>
      <c r="U108" s="46">
        <f t="shared" si="16"/>
        <v>0.2</v>
      </c>
      <c r="V108" s="46">
        <f t="shared" si="17"/>
        <v>0.1</v>
      </c>
      <c r="W108" s="46">
        <f t="shared" si="18"/>
        <v>0.1</v>
      </c>
      <c r="X108" s="148">
        <f t="shared" si="11"/>
        <v>1</v>
      </c>
      <c r="Y108" s="155">
        <f t="shared" si="12"/>
        <v>5.4276843689815237</v>
      </c>
    </row>
    <row r="109" spans="1:25" x14ac:dyDescent="0.35">
      <c r="A109" s="40" t="s">
        <v>223</v>
      </c>
      <c r="B109" s="40" t="s">
        <v>201</v>
      </c>
      <c r="C109" s="40" t="s">
        <v>224</v>
      </c>
      <c r="D109" s="51">
        <v>5</v>
      </c>
      <c r="E109" s="51">
        <v>6</v>
      </c>
      <c r="F109" s="165"/>
      <c r="G109" s="54">
        <v>6</v>
      </c>
      <c r="H109" s="83">
        <v>5</v>
      </c>
      <c r="I109" s="85">
        <v>5</v>
      </c>
      <c r="J109" s="147"/>
      <c r="K109" s="46">
        <f>IF(D109&lt;&gt;"",'6. Indicator List'!$J$4,"")</f>
        <v>0.3</v>
      </c>
      <c r="L109" s="46">
        <f>IF(E109&lt;&gt;"",'6. Indicator List'!$J$5,"")</f>
        <v>0.1</v>
      </c>
      <c r="M109" s="46" t="str">
        <f>IF(F109&lt;&gt;"",'6. Indicator List'!$J$6,"")</f>
        <v/>
      </c>
      <c r="N109" s="46">
        <f>IF(G109&lt;&gt;"",'6. Indicator List'!$J$7,"")</f>
        <v>0.2</v>
      </c>
      <c r="O109" s="46">
        <f>IF(H109&lt;&gt;"",'6. Indicator List'!$J$8,"")</f>
        <v>0.1</v>
      </c>
      <c r="P109" s="46">
        <f>IF(I109&lt;&gt;"",'6. Indicator List'!$J$9,"")</f>
        <v>0.1</v>
      </c>
      <c r="Q109" s="148">
        <f t="shared" si="10"/>
        <v>0.8</v>
      </c>
      <c r="R109" s="46">
        <f t="shared" si="13"/>
        <v>0.37499999999999994</v>
      </c>
      <c r="S109" s="46">
        <f t="shared" si="14"/>
        <v>0.125</v>
      </c>
      <c r="T109" s="153" t="str">
        <f t="shared" si="15"/>
        <v/>
      </c>
      <c r="U109" s="46">
        <f t="shared" si="16"/>
        <v>0.25</v>
      </c>
      <c r="V109" s="46">
        <f t="shared" si="17"/>
        <v>0.125</v>
      </c>
      <c r="W109" s="46">
        <f t="shared" si="18"/>
        <v>0.125</v>
      </c>
      <c r="X109" s="148">
        <f t="shared" si="11"/>
        <v>1</v>
      </c>
      <c r="Y109" s="155">
        <f t="shared" si="12"/>
        <v>5.375</v>
      </c>
    </row>
    <row r="110" spans="1:25" x14ac:dyDescent="0.35">
      <c r="A110" s="40" t="s">
        <v>225</v>
      </c>
      <c r="B110" s="40" t="s">
        <v>201</v>
      </c>
      <c r="C110" s="40" t="s">
        <v>226</v>
      </c>
      <c r="D110" s="51">
        <v>6</v>
      </c>
      <c r="E110" s="52">
        <v>1</v>
      </c>
      <c r="F110" s="165" t="str">
        <f>VLOOKUP(A110, '4. Core WASH Severity'!A109:G442, 7, FALSE)</f>
        <v/>
      </c>
      <c r="G110" s="54">
        <v>3</v>
      </c>
      <c r="H110" s="83">
        <v>5</v>
      </c>
      <c r="I110" s="85">
        <v>5</v>
      </c>
      <c r="J110" s="147"/>
      <c r="K110" s="46">
        <f>IF(D110&lt;&gt;"",'6. Indicator List'!$J$4,"")</f>
        <v>0.3</v>
      </c>
      <c r="L110" s="46">
        <f>IF(E110&lt;&gt;"",'6. Indicator List'!$J$5,"")</f>
        <v>0.1</v>
      </c>
      <c r="M110" s="46" t="str">
        <f>IF(F110&lt;&gt;"",'6. Indicator List'!$J$6,"")</f>
        <v/>
      </c>
      <c r="N110" s="46">
        <f>IF(G110&lt;&gt;"",'6. Indicator List'!$J$7,"")</f>
        <v>0.2</v>
      </c>
      <c r="O110" s="46">
        <f>IF(H110&lt;&gt;"",'6. Indicator List'!$J$8,"")</f>
        <v>0.1</v>
      </c>
      <c r="P110" s="46">
        <f>IF(I110&lt;&gt;"",'6. Indicator List'!$J$9,"")</f>
        <v>0.1</v>
      </c>
      <c r="Q110" s="148">
        <f t="shared" si="10"/>
        <v>0.8</v>
      </c>
      <c r="R110" s="46">
        <f t="shared" si="13"/>
        <v>0.37499999999999994</v>
      </c>
      <c r="S110" s="46">
        <f t="shared" si="14"/>
        <v>0.125</v>
      </c>
      <c r="T110" s="153" t="str">
        <f t="shared" si="15"/>
        <v/>
      </c>
      <c r="U110" s="46">
        <f t="shared" si="16"/>
        <v>0.25</v>
      </c>
      <c r="V110" s="46">
        <f t="shared" si="17"/>
        <v>0.125</v>
      </c>
      <c r="W110" s="46">
        <f t="shared" si="18"/>
        <v>0.125</v>
      </c>
      <c r="X110" s="148">
        <f t="shared" si="11"/>
        <v>1</v>
      </c>
      <c r="Y110" s="155">
        <f t="shared" si="12"/>
        <v>4.375</v>
      </c>
    </row>
    <row r="111" spans="1:25" x14ac:dyDescent="0.35">
      <c r="A111" s="40" t="s">
        <v>227</v>
      </c>
      <c r="B111" s="40" t="s">
        <v>201</v>
      </c>
      <c r="C111" s="40" t="s">
        <v>228</v>
      </c>
      <c r="D111" s="51">
        <v>6</v>
      </c>
      <c r="E111" s="51">
        <v>3</v>
      </c>
      <c r="F111" s="165">
        <f>VLOOKUP(A111, '4. Core WASH Severity'!A110:G443, 7, FALSE)</f>
        <v>4.5301204819277112</v>
      </c>
      <c r="G111" s="54">
        <v>6</v>
      </c>
      <c r="H111" s="83">
        <v>5</v>
      </c>
      <c r="I111" s="85">
        <v>6</v>
      </c>
      <c r="J111" s="147"/>
      <c r="K111" s="46">
        <f>IF(D111&lt;&gt;"",'6. Indicator List'!$J$4,"")</f>
        <v>0.3</v>
      </c>
      <c r="L111" s="46">
        <f>IF(E111&lt;&gt;"",'6. Indicator List'!$J$5,"")</f>
        <v>0.1</v>
      </c>
      <c r="M111" s="46">
        <f>IF(F111&lt;&gt;"",'6. Indicator List'!$J$6,"")</f>
        <v>0.2</v>
      </c>
      <c r="N111" s="46">
        <f>IF(G111&lt;&gt;"",'6. Indicator List'!$J$7,"")</f>
        <v>0.2</v>
      </c>
      <c r="O111" s="46">
        <f>IF(H111&lt;&gt;"",'6. Indicator List'!$J$8,"")</f>
        <v>0.1</v>
      </c>
      <c r="P111" s="46">
        <f>IF(I111&lt;&gt;"",'6. Indicator List'!$J$9,"")</f>
        <v>0.1</v>
      </c>
      <c r="Q111" s="148">
        <f t="shared" si="10"/>
        <v>1</v>
      </c>
      <c r="R111" s="46">
        <f t="shared" si="13"/>
        <v>0.3</v>
      </c>
      <c r="S111" s="46">
        <f t="shared" si="14"/>
        <v>0.1</v>
      </c>
      <c r="T111" s="153">
        <f t="shared" si="15"/>
        <v>0.2</v>
      </c>
      <c r="U111" s="46">
        <f t="shared" si="16"/>
        <v>0.2</v>
      </c>
      <c r="V111" s="46">
        <f t="shared" si="17"/>
        <v>0.1</v>
      </c>
      <c r="W111" s="46">
        <f t="shared" si="18"/>
        <v>0.1</v>
      </c>
      <c r="X111" s="148">
        <f t="shared" si="11"/>
        <v>1</v>
      </c>
      <c r="Y111" s="155">
        <f t="shared" si="12"/>
        <v>5.3060240963855421</v>
      </c>
    </row>
    <row r="112" spans="1:25" x14ac:dyDescent="0.35">
      <c r="A112" s="40" t="s">
        <v>229</v>
      </c>
      <c r="B112" s="40" t="s">
        <v>201</v>
      </c>
      <c r="C112" s="40" t="s">
        <v>230</v>
      </c>
      <c r="D112" s="51">
        <v>6</v>
      </c>
      <c r="E112" s="51">
        <v>2</v>
      </c>
      <c r="F112" s="165" t="str">
        <f>VLOOKUP(A112, '4. Core WASH Severity'!A111:G444, 7, FALSE)</f>
        <v/>
      </c>
      <c r="G112" s="54">
        <v>3</v>
      </c>
      <c r="H112" s="83">
        <v>5</v>
      </c>
      <c r="I112" s="85">
        <v>5</v>
      </c>
      <c r="J112" s="147"/>
      <c r="K112" s="46">
        <f>IF(D112&lt;&gt;"",'6. Indicator List'!$J$4,"")</f>
        <v>0.3</v>
      </c>
      <c r="L112" s="46">
        <f>IF(E112&lt;&gt;"",'6. Indicator List'!$J$5,"")</f>
        <v>0.1</v>
      </c>
      <c r="M112" s="46" t="str">
        <f>IF(F112&lt;&gt;"",'6. Indicator List'!$J$6,"")</f>
        <v/>
      </c>
      <c r="N112" s="46">
        <f>IF(G112&lt;&gt;"",'6. Indicator List'!$J$7,"")</f>
        <v>0.2</v>
      </c>
      <c r="O112" s="46">
        <f>IF(H112&lt;&gt;"",'6. Indicator List'!$J$8,"")</f>
        <v>0.1</v>
      </c>
      <c r="P112" s="46">
        <f>IF(I112&lt;&gt;"",'6. Indicator List'!$J$9,"")</f>
        <v>0.1</v>
      </c>
      <c r="Q112" s="148">
        <f t="shared" si="10"/>
        <v>0.8</v>
      </c>
      <c r="R112" s="46">
        <f t="shared" si="13"/>
        <v>0.37499999999999994</v>
      </c>
      <c r="S112" s="46">
        <f t="shared" si="14"/>
        <v>0.125</v>
      </c>
      <c r="T112" s="153" t="str">
        <f t="shared" si="15"/>
        <v/>
      </c>
      <c r="U112" s="46">
        <f t="shared" si="16"/>
        <v>0.25</v>
      </c>
      <c r="V112" s="46">
        <f t="shared" si="17"/>
        <v>0.125</v>
      </c>
      <c r="W112" s="46">
        <f t="shared" si="18"/>
        <v>0.125</v>
      </c>
      <c r="X112" s="148">
        <f t="shared" si="11"/>
        <v>1</v>
      </c>
      <c r="Y112" s="155">
        <f t="shared" si="12"/>
        <v>4.5</v>
      </c>
    </row>
    <row r="113" spans="1:25" x14ac:dyDescent="0.35">
      <c r="A113" s="40" t="s">
        <v>231</v>
      </c>
      <c r="B113" s="40" t="s">
        <v>201</v>
      </c>
      <c r="C113" s="40" t="s">
        <v>232</v>
      </c>
      <c r="D113" s="51">
        <v>6</v>
      </c>
      <c r="E113" s="52">
        <v>1</v>
      </c>
      <c r="F113" s="165" t="str">
        <f>VLOOKUP(A113, '4. Core WASH Severity'!A112:G445, 7, FALSE)</f>
        <v/>
      </c>
      <c r="G113" s="54">
        <v>4</v>
      </c>
      <c r="H113" s="83">
        <v>3</v>
      </c>
      <c r="I113" s="85">
        <v>6</v>
      </c>
      <c r="J113" s="147"/>
      <c r="K113" s="46">
        <f>IF(D113&lt;&gt;"",'6. Indicator List'!$J$4,"")</f>
        <v>0.3</v>
      </c>
      <c r="L113" s="46">
        <f>IF(E113&lt;&gt;"",'6. Indicator List'!$J$5,"")</f>
        <v>0.1</v>
      </c>
      <c r="M113" s="46" t="str">
        <f>IF(F113&lt;&gt;"",'6. Indicator List'!$J$6,"")</f>
        <v/>
      </c>
      <c r="N113" s="46">
        <f>IF(G113&lt;&gt;"",'6. Indicator List'!$J$7,"")</f>
        <v>0.2</v>
      </c>
      <c r="O113" s="46">
        <f>IF(H113&lt;&gt;"",'6. Indicator List'!$J$8,"")</f>
        <v>0.1</v>
      </c>
      <c r="P113" s="46">
        <f>IF(I113&lt;&gt;"",'6. Indicator List'!$J$9,"")</f>
        <v>0.1</v>
      </c>
      <c r="Q113" s="148">
        <f t="shared" si="10"/>
        <v>0.8</v>
      </c>
      <c r="R113" s="46">
        <f t="shared" si="13"/>
        <v>0.37499999999999994</v>
      </c>
      <c r="S113" s="46">
        <f t="shared" si="14"/>
        <v>0.125</v>
      </c>
      <c r="T113" s="153" t="str">
        <f t="shared" si="15"/>
        <v/>
      </c>
      <c r="U113" s="46">
        <f t="shared" si="16"/>
        <v>0.25</v>
      </c>
      <c r="V113" s="46">
        <f t="shared" si="17"/>
        <v>0.125</v>
      </c>
      <c r="W113" s="46">
        <f t="shared" si="18"/>
        <v>0.125</v>
      </c>
      <c r="X113" s="148">
        <f t="shared" si="11"/>
        <v>1</v>
      </c>
      <c r="Y113" s="155">
        <f t="shared" si="12"/>
        <v>4.5</v>
      </c>
    </row>
    <row r="114" spans="1:25" x14ac:dyDescent="0.35">
      <c r="A114" s="40" t="s">
        <v>233</v>
      </c>
      <c r="B114" s="40" t="s">
        <v>201</v>
      </c>
      <c r="C114" s="40" t="s">
        <v>234</v>
      </c>
      <c r="D114" s="51">
        <v>4</v>
      </c>
      <c r="E114" s="52">
        <v>1</v>
      </c>
      <c r="F114" s="165" t="str">
        <f>VLOOKUP(A114, '4. Core WASH Severity'!A113:G446, 7, FALSE)</f>
        <v/>
      </c>
      <c r="G114" s="54">
        <v>4</v>
      </c>
      <c r="H114" s="83">
        <v>3</v>
      </c>
      <c r="I114" s="85">
        <v>5</v>
      </c>
      <c r="J114" s="147"/>
      <c r="K114" s="46">
        <f>IF(D114&lt;&gt;"",'6. Indicator List'!$J$4,"")</f>
        <v>0.3</v>
      </c>
      <c r="L114" s="46">
        <f>IF(E114&lt;&gt;"",'6. Indicator List'!$J$5,"")</f>
        <v>0.1</v>
      </c>
      <c r="M114" s="46" t="str">
        <f>IF(F114&lt;&gt;"",'6. Indicator List'!$J$6,"")</f>
        <v/>
      </c>
      <c r="N114" s="46">
        <f>IF(G114&lt;&gt;"",'6. Indicator List'!$J$7,"")</f>
        <v>0.2</v>
      </c>
      <c r="O114" s="46">
        <f>IF(H114&lt;&gt;"",'6. Indicator List'!$J$8,"")</f>
        <v>0.1</v>
      </c>
      <c r="P114" s="46">
        <f>IF(I114&lt;&gt;"",'6. Indicator List'!$J$9,"")</f>
        <v>0.1</v>
      </c>
      <c r="Q114" s="148">
        <f t="shared" si="10"/>
        <v>0.8</v>
      </c>
      <c r="R114" s="46">
        <f t="shared" si="13"/>
        <v>0.37499999999999994</v>
      </c>
      <c r="S114" s="46">
        <f t="shared" si="14"/>
        <v>0.125</v>
      </c>
      <c r="T114" s="153" t="str">
        <f t="shared" si="15"/>
        <v/>
      </c>
      <c r="U114" s="46">
        <f t="shared" si="16"/>
        <v>0.25</v>
      </c>
      <c r="V114" s="46">
        <f t="shared" si="17"/>
        <v>0.125</v>
      </c>
      <c r="W114" s="46">
        <f t="shared" si="18"/>
        <v>0.125</v>
      </c>
      <c r="X114" s="148">
        <f t="shared" si="11"/>
        <v>1</v>
      </c>
      <c r="Y114" s="155">
        <f t="shared" si="12"/>
        <v>3.625</v>
      </c>
    </row>
    <row r="115" spans="1:25" x14ac:dyDescent="0.35">
      <c r="A115" s="40" t="s">
        <v>235</v>
      </c>
      <c r="B115" s="40" t="s">
        <v>201</v>
      </c>
      <c r="C115" s="40" t="s">
        <v>236</v>
      </c>
      <c r="D115" s="51">
        <v>5</v>
      </c>
      <c r="E115" s="52">
        <v>1</v>
      </c>
      <c r="F115" s="165" t="str">
        <f>VLOOKUP(A115, '4. Core WASH Severity'!A114:G447, 7, FALSE)</f>
        <v/>
      </c>
      <c r="G115" s="54">
        <v>3</v>
      </c>
      <c r="H115" s="83">
        <v>3</v>
      </c>
      <c r="I115" s="85">
        <v>5</v>
      </c>
      <c r="J115" s="147"/>
      <c r="K115" s="46">
        <f>IF(D115&lt;&gt;"",'6. Indicator List'!$J$4,"")</f>
        <v>0.3</v>
      </c>
      <c r="L115" s="46">
        <f>IF(E115&lt;&gt;"",'6. Indicator List'!$J$5,"")</f>
        <v>0.1</v>
      </c>
      <c r="M115" s="46" t="str">
        <f>IF(F115&lt;&gt;"",'6. Indicator List'!$J$6,"")</f>
        <v/>
      </c>
      <c r="N115" s="46">
        <f>IF(G115&lt;&gt;"",'6. Indicator List'!$J$7,"")</f>
        <v>0.2</v>
      </c>
      <c r="O115" s="46">
        <f>IF(H115&lt;&gt;"",'6. Indicator List'!$J$8,"")</f>
        <v>0.1</v>
      </c>
      <c r="P115" s="46">
        <f>IF(I115&lt;&gt;"",'6. Indicator List'!$J$9,"")</f>
        <v>0.1</v>
      </c>
      <c r="Q115" s="148">
        <f t="shared" si="10"/>
        <v>0.8</v>
      </c>
      <c r="R115" s="46">
        <f t="shared" si="13"/>
        <v>0.37499999999999994</v>
      </c>
      <c r="S115" s="46">
        <f t="shared" si="14"/>
        <v>0.125</v>
      </c>
      <c r="T115" s="153" t="str">
        <f t="shared" si="15"/>
        <v/>
      </c>
      <c r="U115" s="46">
        <f t="shared" si="16"/>
        <v>0.25</v>
      </c>
      <c r="V115" s="46">
        <f t="shared" si="17"/>
        <v>0.125</v>
      </c>
      <c r="W115" s="46">
        <f t="shared" si="18"/>
        <v>0.125</v>
      </c>
      <c r="X115" s="148">
        <f t="shared" si="11"/>
        <v>1</v>
      </c>
      <c r="Y115" s="155">
        <f t="shared" si="12"/>
        <v>3.75</v>
      </c>
    </row>
    <row r="116" spans="1:25" x14ac:dyDescent="0.35">
      <c r="A116" s="40" t="s">
        <v>237</v>
      </c>
      <c r="B116" s="40" t="s">
        <v>201</v>
      </c>
      <c r="C116" s="40" t="s">
        <v>238</v>
      </c>
      <c r="D116" s="51">
        <v>5</v>
      </c>
      <c r="E116" s="52">
        <v>1</v>
      </c>
      <c r="F116" s="165" t="str">
        <f>VLOOKUP(A116, '4. Core WASH Severity'!A115:G448, 7, FALSE)</f>
        <v/>
      </c>
      <c r="G116" s="54">
        <v>5</v>
      </c>
      <c r="H116" s="83">
        <v>3</v>
      </c>
      <c r="I116" s="85">
        <v>6</v>
      </c>
      <c r="J116" s="147"/>
      <c r="K116" s="46">
        <f>IF(D116&lt;&gt;"",'6. Indicator List'!$J$4,"")</f>
        <v>0.3</v>
      </c>
      <c r="L116" s="46">
        <f>IF(E116&lt;&gt;"",'6. Indicator List'!$J$5,"")</f>
        <v>0.1</v>
      </c>
      <c r="M116" s="46" t="str">
        <f>IF(F116&lt;&gt;"",'6. Indicator List'!$J$6,"")</f>
        <v/>
      </c>
      <c r="N116" s="46">
        <f>IF(G116&lt;&gt;"",'6. Indicator List'!$J$7,"")</f>
        <v>0.2</v>
      </c>
      <c r="O116" s="46">
        <f>IF(H116&lt;&gt;"",'6. Indicator List'!$J$8,"")</f>
        <v>0.1</v>
      </c>
      <c r="P116" s="46">
        <f>IF(I116&lt;&gt;"",'6. Indicator List'!$J$9,"")</f>
        <v>0.1</v>
      </c>
      <c r="Q116" s="148">
        <f t="shared" si="10"/>
        <v>0.8</v>
      </c>
      <c r="R116" s="46">
        <f t="shared" si="13"/>
        <v>0.37499999999999994</v>
      </c>
      <c r="S116" s="46">
        <f t="shared" si="14"/>
        <v>0.125</v>
      </c>
      <c r="T116" s="153" t="str">
        <f t="shared" si="15"/>
        <v/>
      </c>
      <c r="U116" s="46">
        <f t="shared" si="16"/>
        <v>0.25</v>
      </c>
      <c r="V116" s="46">
        <f t="shared" si="17"/>
        <v>0.125</v>
      </c>
      <c r="W116" s="46">
        <f t="shared" si="18"/>
        <v>0.125</v>
      </c>
      <c r="X116" s="148">
        <f t="shared" si="11"/>
        <v>1</v>
      </c>
      <c r="Y116" s="155">
        <f t="shared" si="12"/>
        <v>4.375</v>
      </c>
    </row>
    <row r="117" spans="1:25" x14ac:dyDescent="0.35">
      <c r="A117" s="40" t="s">
        <v>239</v>
      </c>
      <c r="B117" s="40" t="s">
        <v>201</v>
      </c>
      <c r="C117" s="40" t="s">
        <v>240</v>
      </c>
      <c r="D117" s="51">
        <v>5</v>
      </c>
      <c r="E117" s="51">
        <v>2</v>
      </c>
      <c r="F117" s="165" t="str">
        <f>VLOOKUP(A117, '4. Core WASH Severity'!A116:G449, 7, FALSE)</f>
        <v/>
      </c>
      <c r="G117" s="54">
        <v>5</v>
      </c>
      <c r="H117" s="83">
        <v>5</v>
      </c>
      <c r="I117" s="85">
        <v>6</v>
      </c>
      <c r="J117" s="147"/>
      <c r="K117" s="46">
        <f>IF(D117&lt;&gt;"",'6. Indicator List'!$J$4,"")</f>
        <v>0.3</v>
      </c>
      <c r="L117" s="46">
        <f>IF(E117&lt;&gt;"",'6. Indicator List'!$J$5,"")</f>
        <v>0.1</v>
      </c>
      <c r="M117" s="46" t="str">
        <f>IF(F117&lt;&gt;"",'6. Indicator List'!$J$6,"")</f>
        <v/>
      </c>
      <c r="N117" s="46">
        <f>IF(G117&lt;&gt;"",'6. Indicator List'!$J$7,"")</f>
        <v>0.2</v>
      </c>
      <c r="O117" s="46">
        <f>IF(H117&lt;&gt;"",'6. Indicator List'!$J$8,"")</f>
        <v>0.1</v>
      </c>
      <c r="P117" s="46">
        <f>IF(I117&lt;&gt;"",'6. Indicator List'!$J$9,"")</f>
        <v>0.1</v>
      </c>
      <c r="Q117" s="148">
        <f t="shared" si="10"/>
        <v>0.8</v>
      </c>
      <c r="R117" s="46">
        <f t="shared" si="13"/>
        <v>0.37499999999999994</v>
      </c>
      <c r="S117" s="46">
        <f t="shared" si="14"/>
        <v>0.125</v>
      </c>
      <c r="T117" s="153" t="str">
        <f t="shared" si="15"/>
        <v/>
      </c>
      <c r="U117" s="46">
        <f t="shared" si="16"/>
        <v>0.25</v>
      </c>
      <c r="V117" s="46">
        <f t="shared" si="17"/>
        <v>0.125</v>
      </c>
      <c r="W117" s="46">
        <f t="shared" si="18"/>
        <v>0.125</v>
      </c>
      <c r="X117" s="148">
        <f t="shared" si="11"/>
        <v>1</v>
      </c>
      <c r="Y117" s="155">
        <f t="shared" si="12"/>
        <v>4.75</v>
      </c>
    </row>
    <row r="118" spans="1:25" x14ac:dyDescent="0.35">
      <c r="A118" s="40" t="s">
        <v>241</v>
      </c>
      <c r="B118" s="40" t="s">
        <v>201</v>
      </c>
      <c r="C118" s="40" t="s">
        <v>242</v>
      </c>
      <c r="D118" s="51">
        <v>5</v>
      </c>
      <c r="E118" s="52">
        <v>1</v>
      </c>
      <c r="F118" s="165" t="str">
        <f>VLOOKUP(A118, '4. Core WASH Severity'!A117:G450, 7, FALSE)</f>
        <v/>
      </c>
      <c r="G118" s="54">
        <v>3</v>
      </c>
      <c r="H118" s="83">
        <v>3</v>
      </c>
      <c r="I118" s="85">
        <v>6</v>
      </c>
      <c r="J118" s="147"/>
      <c r="K118" s="46">
        <f>IF(D118&lt;&gt;"",'6. Indicator List'!$J$4,"")</f>
        <v>0.3</v>
      </c>
      <c r="L118" s="46">
        <f>IF(E118&lt;&gt;"",'6. Indicator List'!$J$5,"")</f>
        <v>0.1</v>
      </c>
      <c r="M118" s="46" t="str">
        <f>IF(F118&lt;&gt;"",'6. Indicator List'!$J$6,"")</f>
        <v/>
      </c>
      <c r="N118" s="46">
        <f>IF(G118&lt;&gt;"",'6. Indicator List'!$J$7,"")</f>
        <v>0.2</v>
      </c>
      <c r="O118" s="46">
        <f>IF(H118&lt;&gt;"",'6. Indicator List'!$J$8,"")</f>
        <v>0.1</v>
      </c>
      <c r="P118" s="46">
        <f>IF(I118&lt;&gt;"",'6. Indicator List'!$J$9,"")</f>
        <v>0.1</v>
      </c>
      <c r="Q118" s="148">
        <f t="shared" si="10"/>
        <v>0.8</v>
      </c>
      <c r="R118" s="46">
        <f t="shared" si="13"/>
        <v>0.37499999999999994</v>
      </c>
      <c r="S118" s="46">
        <f t="shared" si="14"/>
        <v>0.125</v>
      </c>
      <c r="T118" s="153" t="str">
        <f t="shared" si="15"/>
        <v/>
      </c>
      <c r="U118" s="46">
        <f t="shared" si="16"/>
        <v>0.25</v>
      </c>
      <c r="V118" s="46">
        <f t="shared" si="17"/>
        <v>0.125</v>
      </c>
      <c r="W118" s="46">
        <f t="shared" si="18"/>
        <v>0.125</v>
      </c>
      <c r="X118" s="148">
        <f t="shared" si="11"/>
        <v>1</v>
      </c>
      <c r="Y118" s="155">
        <f t="shared" si="12"/>
        <v>3.875</v>
      </c>
    </row>
    <row r="119" spans="1:25" x14ac:dyDescent="0.35">
      <c r="A119" s="40" t="s">
        <v>243</v>
      </c>
      <c r="B119" s="40" t="s">
        <v>201</v>
      </c>
      <c r="C119" s="40" t="s">
        <v>244</v>
      </c>
      <c r="D119" s="51">
        <v>4</v>
      </c>
      <c r="E119" s="51">
        <v>5</v>
      </c>
      <c r="F119" s="165">
        <f>VLOOKUP(A119, '4. Core WASH Severity'!A118:G451, 7, FALSE)</f>
        <v>4.5039999999999996</v>
      </c>
      <c r="G119" s="54">
        <v>6</v>
      </c>
      <c r="H119" s="83">
        <v>5</v>
      </c>
      <c r="I119" s="85">
        <v>5</v>
      </c>
      <c r="J119" s="147"/>
      <c r="K119" s="46">
        <f>IF(D119&lt;&gt;"",'6. Indicator List'!$J$4,"")</f>
        <v>0.3</v>
      </c>
      <c r="L119" s="46">
        <f>IF(E119&lt;&gt;"",'6. Indicator List'!$J$5,"")</f>
        <v>0.1</v>
      </c>
      <c r="M119" s="46">
        <f>IF(F119&lt;&gt;"",'6. Indicator List'!$J$6,"")</f>
        <v>0.2</v>
      </c>
      <c r="N119" s="46">
        <f>IF(G119&lt;&gt;"",'6. Indicator List'!$J$7,"")</f>
        <v>0.2</v>
      </c>
      <c r="O119" s="46">
        <f>IF(H119&lt;&gt;"",'6. Indicator List'!$J$8,"")</f>
        <v>0.1</v>
      </c>
      <c r="P119" s="46">
        <f>IF(I119&lt;&gt;"",'6. Indicator List'!$J$9,"")</f>
        <v>0.1</v>
      </c>
      <c r="Q119" s="148">
        <f t="shared" si="10"/>
        <v>1</v>
      </c>
      <c r="R119" s="46">
        <f t="shared" si="13"/>
        <v>0.3</v>
      </c>
      <c r="S119" s="46">
        <f t="shared" si="14"/>
        <v>0.1</v>
      </c>
      <c r="T119" s="153">
        <f t="shared" si="15"/>
        <v>0.2</v>
      </c>
      <c r="U119" s="46">
        <f t="shared" si="16"/>
        <v>0.2</v>
      </c>
      <c r="V119" s="46">
        <f t="shared" si="17"/>
        <v>0.1</v>
      </c>
      <c r="W119" s="46">
        <f t="shared" si="18"/>
        <v>0.1</v>
      </c>
      <c r="X119" s="148">
        <f t="shared" si="11"/>
        <v>1</v>
      </c>
      <c r="Y119" s="155">
        <f t="shared" si="12"/>
        <v>4.8008000000000006</v>
      </c>
    </row>
    <row r="120" spans="1:25" x14ac:dyDescent="0.35">
      <c r="A120" s="40" t="s">
        <v>245</v>
      </c>
      <c r="B120" s="40" t="s">
        <v>201</v>
      </c>
      <c r="C120" s="40" t="s">
        <v>246</v>
      </c>
      <c r="D120" s="51">
        <v>6</v>
      </c>
      <c r="E120" s="51">
        <v>5</v>
      </c>
      <c r="F120" s="165" t="str">
        <f>VLOOKUP(A120, '4. Core WASH Severity'!A119:G452, 7, FALSE)</f>
        <v/>
      </c>
      <c r="G120" s="54">
        <v>5</v>
      </c>
      <c r="H120" s="83">
        <v>3</v>
      </c>
      <c r="I120" s="85">
        <v>4</v>
      </c>
      <c r="J120" s="147"/>
      <c r="K120" s="46">
        <f>IF(D120&lt;&gt;"",'6. Indicator List'!$J$4,"")</f>
        <v>0.3</v>
      </c>
      <c r="L120" s="46">
        <f>IF(E120&lt;&gt;"",'6. Indicator List'!$J$5,"")</f>
        <v>0.1</v>
      </c>
      <c r="M120" s="46" t="str">
        <f>IF(F120&lt;&gt;"",'6. Indicator List'!$J$6,"")</f>
        <v/>
      </c>
      <c r="N120" s="46">
        <f>IF(G120&lt;&gt;"",'6. Indicator List'!$J$7,"")</f>
        <v>0.2</v>
      </c>
      <c r="O120" s="46">
        <f>IF(H120&lt;&gt;"",'6. Indicator List'!$J$8,"")</f>
        <v>0.1</v>
      </c>
      <c r="P120" s="46">
        <f>IF(I120&lt;&gt;"",'6. Indicator List'!$J$9,"")</f>
        <v>0.1</v>
      </c>
      <c r="Q120" s="148">
        <f t="shared" si="10"/>
        <v>0.8</v>
      </c>
      <c r="R120" s="46">
        <f t="shared" si="13"/>
        <v>0.37499999999999994</v>
      </c>
      <c r="S120" s="46">
        <f t="shared" si="14"/>
        <v>0.125</v>
      </c>
      <c r="T120" s="153" t="str">
        <f t="shared" si="15"/>
        <v/>
      </c>
      <c r="U120" s="46">
        <f t="shared" si="16"/>
        <v>0.25</v>
      </c>
      <c r="V120" s="46">
        <f t="shared" si="17"/>
        <v>0.125</v>
      </c>
      <c r="W120" s="46">
        <f t="shared" si="18"/>
        <v>0.125</v>
      </c>
      <c r="X120" s="148">
        <f t="shared" si="11"/>
        <v>1</v>
      </c>
      <c r="Y120" s="155">
        <f t="shared" si="12"/>
        <v>5</v>
      </c>
    </row>
    <row r="121" spans="1:25" x14ac:dyDescent="0.35">
      <c r="A121" s="40" t="s">
        <v>247</v>
      </c>
      <c r="B121" s="40" t="s">
        <v>201</v>
      </c>
      <c r="C121" s="41" t="s">
        <v>248</v>
      </c>
      <c r="D121" s="51">
        <v>3</v>
      </c>
      <c r="E121" s="51">
        <v>4</v>
      </c>
      <c r="F121" s="165">
        <f>VLOOKUP(A121, '4. Core WASH Severity'!A120:G453, 7, FALSE)</f>
        <v>6</v>
      </c>
      <c r="G121" s="54">
        <v>6</v>
      </c>
      <c r="H121" s="83">
        <v>5</v>
      </c>
      <c r="I121" s="85">
        <v>5</v>
      </c>
      <c r="J121" s="147"/>
      <c r="K121" s="46">
        <f>IF(D121&lt;&gt;"",'6. Indicator List'!$J$4,"")</f>
        <v>0.3</v>
      </c>
      <c r="L121" s="46">
        <f>IF(E121&lt;&gt;"",'6. Indicator List'!$J$5,"")</f>
        <v>0.1</v>
      </c>
      <c r="M121" s="46">
        <f>IF(F121&lt;&gt;"",'6. Indicator List'!$J$6,"")</f>
        <v>0.2</v>
      </c>
      <c r="N121" s="46">
        <f>IF(G121&lt;&gt;"",'6. Indicator List'!$J$7,"")</f>
        <v>0.2</v>
      </c>
      <c r="O121" s="46">
        <f>IF(H121&lt;&gt;"",'6. Indicator List'!$J$8,"")</f>
        <v>0.1</v>
      </c>
      <c r="P121" s="46">
        <f>IF(I121&lt;&gt;"",'6. Indicator List'!$J$9,"")</f>
        <v>0.1</v>
      </c>
      <c r="Q121" s="148">
        <f t="shared" si="10"/>
        <v>1</v>
      </c>
      <c r="R121" s="46">
        <f t="shared" si="13"/>
        <v>0.3</v>
      </c>
      <c r="S121" s="46">
        <f t="shared" si="14"/>
        <v>0.1</v>
      </c>
      <c r="T121" s="153">
        <f t="shared" si="15"/>
        <v>0.2</v>
      </c>
      <c r="U121" s="46">
        <f t="shared" si="16"/>
        <v>0.2</v>
      </c>
      <c r="V121" s="46">
        <f t="shared" si="17"/>
        <v>0.1</v>
      </c>
      <c r="W121" s="46">
        <f t="shared" si="18"/>
        <v>0.1</v>
      </c>
      <c r="X121" s="148">
        <f t="shared" si="11"/>
        <v>1</v>
      </c>
      <c r="Y121" s="155">
        <f t="shared" si="12"/>
        <v>4.7</v>
      </c>
    </row>
    <row r="122" spans="1:25" x14ac:dyDescent="0.35">
      <c r="A122" s="40" t="s">
        <v>249</v>
      </c>
      <c r="B122" s="40" t="s">
        <v>201</v>
      </c>
      <c r="C122" s="40" t="s">
        <v>250</v>
      </c>
      <c r="D122" s="51">
        <v>6</v>
      </c>
      <c r="E122" s="52">
        <v>1</v>
      </c>
      <c r="F122" s="165">
        <f>VLOOKUP(A122, '4. Core WASH Severity'!A121:G454, 7, FALSE)</f>
        <v>5.7349397590361448</v>
      </c>
      <c r="G122" s="54">
        <v>5</v>
      </c>
      <c r="H122" s="83">
        <v>5</v>
      </c>
      <c r="I122" s="85">
        <v>5</v>
      </c>
      <c r="J122" s="147"/>
      <c r="K122" s="46">
        <f>IF(D122&lt;&gt;"",'6. Indicator List'!$J$4,"")</f>
        <v>0.3</v>
      </c>
      <c r="L122" s="46">
        <f>IF(E122&lt;&gt;"",'6. Indicator List'!$J$5,"")</f>
        <v>0.1</v>
      </c>
      <c r="M122" s="46">
        <f>IF(F122&lt;&gt;"",'6. Indicator List'!$J$6,"")</f>
        <v>0.2</v>
      </c>
      <c r="N122" s="46">
        <f>IF(G122&lt;&gt;"",'6. Indicator List'!$J$7,"")</f>
        <v>0.2</v>
      </c>
      <c r="O122" s="46">
        <f>IF(H122&lt;&gt;"",'6. Indicator List'!$J$8,"")</f>
        <v>0.1</v>
      </c>
      <c r="P122" s="46">
        <f>IF(I122&lt;&gt;"",'6. Indicator List'!$J$9,"")</f>
        <v>0.1</v>
      </c>
      <c r="Q122" s="148">
        <f t="shared" si="10"/>
        <v>1</v>
      </c>
      <c r="R122" s="46">
        <f t="shared" si="13"/>
        <v>0.3</v>
      </c>
      <c r="S122" s="46">
        <f t="shared" si="14"/>
        <v>0.1</v>
      </c>
      <c r="T122" s="153">
        <f t="shared" si="15"/>
        <v>0.2</v>
      </c>
      <c r="U122" s="46">
        <f t="shared" si="16"/>
        <v>0.2</v>
      </c>
      <c r="V122" s="46">
        <f t="shared" si="17"/>
        <v>0.1</v>
      </c>
      <c r="W122" s="46">
        <f t="shared" si="18"/>
        <v>0.1</v>
      </c>
      <c r="X122" s="148">
        <f t="shared" si="11"/>
        <v>1</v>
      </c>
      <c r="Y122" s="155">
        <f t="shared" si="12"/>
        <v>5.0469879518072291</v>
      </c>
    </row>
    <row r="123" spans="1:25" x14ac:dyDescent="0.35">
      <c r="A123" s="40" t="s">
        <v>251</v>
      </c>
      <c r="B123" s="40" t="s">
        <v>201</v>
      </c>
      <c r="C123" s="40" t="s">
        <v>252</v>
      </c>
      <c r="D123" s="51">
        <v>6</v>
      </c>
      <c r="E123" s="52">
        <v>1</v>
      </c>
      <c r="F123" s="165" t="str">
        <f>VLOOKUP(A123, '4. Core WASH Severity'!A122:G455, 7, FALSE)</f>
        <v/>
      </c>
      <c r="G123" s="54">
        <v>4</v>
      </c>
      <c r="H123" s="83">
        <v>3</v>
      </c>
      <c r="I123" s="85">
        <v>5</v>
      </c>
      <c r="J123" s="147"/>
      <c r="K123" s="46">
        <f>IF(D123&lt;&gt;"",'6. Indicator List'!$J$4,"")</f>
        <v>0.3</v>
      </c>
      <c r="L123" s="46">
        <f>IF(E123&lt;&gt;"",'6. Indicator List'!$J$5,"")</f>
        <v>0.1</v>
      </c>
      <c r="M123" s="46" t="str">
        <f>IF(F123&lt;&gt;"",'6. Indicator List'!$J$6,"")</f>
        <v/>
      </c>
      <c r="N123" s="46">
        <f>IF(G123&lt;&gt;"",'6. Indicator List'!$J$7,"")</f>
        <v>0.2</v>
      </c>
      <c r="O123" s="46">
        <f>IF(H123&lt;&gt;"",'6. Indicator List'!$J$8,"")</f>
        <v>0.1</v>
      </c>
      <c r="P123" s="46">
        <f>IF(I123&lt;&gt;"",'6. Indicator List'!$J$9,"")</f>
        <v>0.1</v>
      </c>
      <c r="Q123" s="148">
        <f t="shared" si="10"/>
        <v>0.8</v>
      </c>
      <c r="R123" s="46">
        <f t="shared" si="13"/>
        <v>0.37499999999999994</v>
      </c>
      <c r="S123" s="46">
        <f t="shared" si="14"/>
        <v>0.125</v>
      </c>
      <c r="T123" s="153" t="str">
        <f t="shared" si="15"/>
        <v/>
      </c>
      <c r="U123" s="46">
        <f t="shared" si="16"/>
        <v>0.25</v>
      </c>
      <c r="V123" s="46">
        <f t="shared" si="17"/>
        <v>0.125</v>
      </c>
      <c r="W123" s="46">
        <f t="shared" si="18"/>
        <v>0.125</v>
      </c>
      <c r="X123" s="148">
        <f t="shared" si="11"/>
        <v>1</v>
      </c>
      <c r="Y123" s="155">
        <f t="shared" si="12"/>
        <v>4.375</v>
      </c>
    </row>
    <row r="124" spans="1:25" x14ac:dyDescent="0.35">
      <c r="A124" s="40" t="s">
        <v>253</v>
      </c>
      <c r="B124" s="40" t="s">
        <v>201</v>
      </c>
      <c r="C124" s="40" t="s">
        <v>254</v>
      </c>
      <c r="D124" s="51">
        <v>6</v>
      </c>
      <c r="E124" s="52">
        <v>1</v>
      </c>
      <c r="F124" s="165" t="str">
        <f>VLOOKUP(A124, '4. Core WASH Severity'!A123:G456, 7, FALSE)</f>
        <v/>
      </c>
      <c r="G124" s="54">
        <v>3</v>
      </c>
      <c r="H124" s="83">
        <v>3</v>
      </c>
      <c r="I124" s="85">
        <v>5</v>
      </c>
      <c r="J124" s="147"/>
      <c r="K124" s="46">
        <f>IF(D124&lt;&gt;"",'6. Indicator List'!$J$4,"")</f>
        <v>0.3</v>
      </c>
      <c r="L124" s="46">
        <f>IF(E124&lt;&gt;"",'6. Indicator List'!$J$5,"")</f>
        <v>0.1</v>
      </c>
      <c r="M124" s="46" t="str">
        <f>IF(F124&lt;&gt;"",'6. Indicator List'!$J$6,"")</f>
        <v/>
      </c>
      <c r="N124" s="46">
        <f>IF(G124&lt;&gt;"",'6. Indicator List'!$J$7,"")</f>
        <v>0.2</v>
      </c>
      <c r="O124" s="46">
        <f>IF(H124&lt;&gt;"",'6. Indicator List'!$J$8,"")</f>
        <v>0.1</v>
      </c>
      <c r="P124" s="46">
        <f>IF(I124&lt;&gt;"",'6. Indicator List'!$J$9,"")</f>
        <v>0.1</v>
      </c>
      <c r="Q124" s="148">
        <f t="shared" si="10"/>
        <v>0.8</v>
      </c>
      <c r="R124" s="46">
        <f t="shared" si="13"/>
        <v>0.37499999999999994</v>
      </c>
      <c r="S124" s="46">
        <f t="shared" si="14"/>
        <v>0.125</v>
      </c>
      <c r="T124" s="153" t="str">
        <f t="shared" si="15"/>
        <v/>
      </c>
      <c r="U124" s="46">
        <f t="shared" si="16"/>
        <v>0.25</v>
      </c>
      <c r="V124" s="46">
        <f t="shared" si="17"/>
        <v>0.125</v>
      </c>
      <c r="W124" s="46">
        <f t="shared" si="18"/>
        <v>0.125</v>
      </c>
      <c r="X124" s="148">
        <f t="shared" si="11"/>
        <v>1</v>
      </c>
      <c r="Y124" s="155">
        <f t="shared" si="12"/>
        <v>4.125</v>
      </c>
    </row>
    <row r="125" spans="1:25" ht="29" x14ac:dyDescent="0.35">
      <c r="A125" s="40" t="s">
        <v>255</v>
      </c>
      <c r="B125" s="40" t="s">
        <v>201</v>
      </c>
      <c r="C125" s="40" t="s">
        <v>256</v>
      </c>
      <c r="D125" s="51">
        <v>6</v>
      </c>
      <c r="E125" s="51">
        <v>6</v>
      </c>
      <c r="F125" s="165"/>
      <c r="G125" s="54">
        <v>6</v>
      </c>
      <c r="H125" s="83">
        <v>3</v>
      </c>
      <c r="I125" s="85">
        <v>6</v>
      </c>
      <c r="J125" s="147"/>
      <c r="K125" s="46">
        <f>IF(D125&lt;&gt;"",'6. Indicator List'!$J$4,"")</f>
        <v>0.3</v>
      </c>
      <c r="L125" s="46">
        <f>IF(E125&lt;&gt;"",'6. Indicator List'!$J$5,"")</f>
        <v>0.1</v>
      </c>
      <c r="M125" s="46" t="str">
        <f>IF(F125&lt;&gt;"",'6. Indicator List'!$J$6,"")</f>
        <v/>
      </c>
      <c r="N125" s="46">
        <f>IF(G125&lt;&gt;"",'6. Indicator List'!$J$7,"")</f>
        <v>0.2</v>
      </c>
      <c r="O125" s="46">
        <f>IF(H125&lt;&gt;"",'6. Indicator List'!$J$8,"")</f>
        <v>0.1</v>
      </c>
      <c r="P125" s="46">
        <f>IF(I125&lt;&gt;"",'6. Indicator List'!$J$9,"")</f>
        <v>0.1</v>
      </c>
      <c r="Q125" s="148">
        <f t="shared" si="10"/>
        <v>0.8</v>
      </c>
      <c r="R125" s="46">
        <f t="shared" si="13"/>
        <v>0.37499999999999994</v>
      </c>
      <c r="S125" s="46">
        <f t="shared" si="14"/>
        <v>0.125</v>
      </c>
      <c r="T125" s="153" t="str">
        <f t="shared" si="15"/>
        <v/>
      </c>
      <c r="U125" s="46">
        <f t="shared" si="16"/>
        <v>0.25</v>
      </c>
      <c r="V125" s="46">
        <f t="shared" si="17"/>
        <v>0.125</v>
      </c>
      <c r="W125" s="46">
        <f t="shared" si="18"/>
        <v>0.125</v>
      </c>
      <c r="X125" s="148">
        <f t="shared" si="11"/>
        <v>1</v>
      </c>
      <c r="Y125" s="155">
        <f t="shared" si="12"/>
        <v>5.625</v>
      </c>
    </row>
    <row r="126" spans="1:25" x14ac:dyDescent="0.35">
      <c r="A126" s="40" t="s">
        <v>257</v>
      </c>
      <c r="B126" s="40" t="s">
        <v>201</v>
      </c>
      <c r="C126" s="40" t="s">
        <v>201</v>
      </c>
      <c r="D126" s="51">
        <v>5</v>
      </c>
      <c r="E126" s="52">
        <v>1</v>
      </c>
      <c r="F126" s="165" t="str">
        <f>VLOOKUP(A126, '4. Core WASH Severity'!A125:G458, 7, FALSE)</f>
        <v/>
      </c>
      <c r="G126" s="54">
        <v>4</v>
      </c>
      <c r="H126" s="83">
        <v>5</v>
      </c>
      <c r="I126" s="85">
        <v>6</v>
      </c>
      <c r="J126" s="147"/>
      <c r="K126" s="46">
        <f>IF(D126&lt;&gt;"",'6. Indicator List'!$J$4,"")</f>
        <v>0.3</v>
      </c>
      <c r="L126" s="46">
        <f>IF(E126&lt;&gt;"",'6. Indicator List'!$J$5,"")</f>
        <v>0.1</v>
      </c>
      <c r="M126" s="46" t="str">
        <f>IF(F126&lt;&gt;"",'6. Indicator List'!$J$6,"")</f>
        <v/>
      </c>
      <c r="N126" s="46">
        <f>IF(G126&lt;&gt;"",'6. Indicator List'!$J$7,"")</f>
        <v>0.2</v>
      </c>
      <c r="O126" s="46">
        <f>IF(H126&lt;&gt;"",'6. Indicator List'!$J$8,"")</f>
        <v>0.1</v>
      </c>
      <c r="P126" s="46">
        <f>IF(I126&lt;&gt;"",'6. Indicator List'!$J$9,"")</f>
        <v>0.1</v>
      </c>
      <c r="Q126" s="148">
        <f t="shared" si="10"/>
        <v>0.8</v>
      </c>
      <c r="R126" s="46">
        <f t="shared" si="13"/>
        <v>0.37499999999999994</v>
      </c>
      <c r="S126" s="46">
        <f t="shared" si="14"/>
        <v>0.125</v>
      </c>
      <c r="T126" s="153" t="str">
        <f t="shared" si="15"/>
        <v/>
      </c>
      <c r="U126" s="46">
        <f t="shared" si="16"/>
        <v>0.25</v>
      </c>
      <c r="V126" s="46">
        <f t="shared" si="17"/>
        <v>0.125</v>
      </c>
      <c r="W126" s="46">
        <f t="shared" si="18"/>
        <v>0.125</v>
      </c>
      <c r="X126" s="148">
        <f t="shared" si="11"/>
        <v>1</v>
      </c>
      <c r="Y126" s="155">
        <f t="shared" si="12"/>
        <v>4.375</v>
      </c>
    </row>
    <row r="127" spans="1:25" x14ac:dyDescent="0.35">
      <c r="A127" s="40" t="s">
        <v>258</v>
      </c>
      <c r="B127" s="40" t="s">
        <v>201</v>
      </c>
      <c r="C127" s="42" t="s">
        <v>259</v>
      </c>
      <c r="D127" s="51">
        <v>5</v>
      </c>
      <c r="E127" s="51">
        <v>2</v>
      </c>
      <c r="F127" s="165"/>
      <c r="G127" s="54">
        <v>6</v>
      </c>
      <c r="H127" s="83">
        <v>5</v>
      </c>
      <c r="I127" s="85">
        <v>3</v>
      </c>
      <c r="J127" s="147"/>
      <c r="K127" s="46">
        <f>IF(D127&lt;&gt;"",'6. Indicator List'!$J$4,"")</f>
        <v>0.3</v>
      </c>
      <c r="L127" s="46">
        <f>IF(E127&lt;&gt;"",'6. Indicator List'!$J$5,"")</f>
        <v>0.1</v>
      </c>
      <c r="M127" s="46" t="str">
        <f>IF(F127&lt;&gt;"",'6. Indicator List'!$J$6,"")</f>
        <v/>
      </c>
      <c r="N127" s="46">
        <f>IF(G127&lt;&gt;"",'6. Indicator List'!$J$7,"")</f>
        <v>0.2</v>
      </c>
      <c r="O127" s="46">
        <f>IF(H127&lt;&gt;"",'6. Indicator List'!$J$8,"")</f>
        <v>0.1</v>
      </c>
      <c r="P127" s="46">
        <f>IF(I127&lt;&gt;"",'6. Indicator List'!$J$9,"")</f>
        <v>0.1</v>
      </c>
      <c r="Q127" s="148">
        <f t="shared" si="10"/>
        <v>0.8</v>
      </c>
      <c r="R127" s="46">
        <f t="shared" si="13"/>
        <v>0.37499999999999994</v>
      </c>
      <c r="S127" s="46">
        <f t="shared" si="14"/>
        <v>0.125</v>
      </c>
      <c r="T127" s="153" t="str">
        <f t="shared" si="15"/>
        <v/>
      </c>
      <c r="U127" s="46">
        <f t="shared" si="16"/>
        <v>0.25</v>
      </c>
      <c r="V127" s="46">
        <f t="shared" si="17"/>
        <v>0.125</v>
      </c>
      <c r="W127" s="46">
        <f t="shared" si="18"/>
        <v>0.125</v>
      </c>
      <c r="X127" s="148">
        <f t="shared" si="11"/>
        <v>1</v>
      </c>
      <c r="Y127" s="155">
        <f t="shared" si="12"/>
        <v>4.625</v>
      </c>
    </row>
    <row r="128" spans="1:25" x14ac:dyDescent="0.35">
      <c r="A128" s="45" t="s">
        <v>260</v>
      </c>
      <c r="B128" s="40" t="s">
        <v>201</v>
      </c>
      <c r="C128" s="42" t="s">
        <v>261</v>
      </c>
      <c r="D128" s="51">
        <v>4</v>
      </c>
      <c r="E128" s="51">
        <v>6</v>
      </c>
      <c r="F128" s="165" t="str">
        <f>VLOOKUP(A128, '4. Core WASH Severity'!A127:G460, 7, FALSE)</f>
        <v/>
      </c>
      <c r="G128" s="54">
        <v>6</v>
      </c>
      <c r="H128" s="83">
        <v>3</v>
      </c>
      <c r="I128" s="85">
        <v>4</v>
      </c>
      <c r="J128" s="150"/>
      <c r="K128" s="46">
        <f>IF(D128&lt;&gt;"",'6. Indicator List'!$J$4,"")</f>
        <v>0.3</v>
      </c>
      <c r="L128" s="46">
        <f>IF(E128&lt;&gt;"",'6. Indicator List'!$J$5,"")</f>
        <v>0.1</v>
      </c>
      <c r="M128" s="46" t="str">
        <f>IF(F128&lt;&gt;"",'6. Indicator List'!$J$6,"")</f>
        <v/>
      </c>
      <c r="N128" s="46">
        <f>IF(G128&lt;&gt;"",'6. Indicator List'!$J$7,"")</f>
        <v>0.2</v>
      </c>
      <c r="O128" s="46">
        <f>IF(H128&lt;&gt;"",'6. Indicator List'!$J$8,"")</f>
        <v>0.1</v>
      </c>
      <c r="P128" s="46">
        <f>IF(I128&lt;&gt;"",'6. Indicator List'!$J$9,"")</f>
        <v>0.1</v>
      </c>
      <c r="Q128" s="148">
        <f t="shared" si="10"/>
        <v>0.8</v>
      </c>
      <c r="R128" s="46">
        <f t="shared" si="13"/>
        <v>0.37499999999999994</v>
      </c>
      <c r="S128" s="46">
        <f t="shared" si="14"/>
        <v>0.125</v>
      </c>
      <c r="T128" s="153" t="str">
        <f t="shared" si="15"/>
        <v/>
      </c>
      <c r="U128" s="46">
        <f t="shared" si="16"/>
        <v>0.25</v>
      </c>
      <c r="V128" s="46">
        <f t="shared" si="17"/>
        <v>0.125</v>
      </c>
      <c r="W128" s="46">
        <f t="shared" si="18"/>
        <v>0.125</v>
      </c>
      <c r="X128" s="148">
        <f t="shared" si="11"/>
        <v>1</v>
      </c>
      <c r="Y128" s="155">
        <f t="shared" si="12"/>
        <v>4.625</v>
      </c>
    </row>
    <row r="129" spans="1:25" x14ac:dyDescent="0.35">
      <c r="A129" s="40" t="s">
        <v>262</v>
      </c>
      <c r="B129" s="42" t="s">
        <v>263</v>
      </c>
      <c r="C129" s="42" t="s">
        <v>264</v>
      </c>
      <c r="D129" s="51">
        <v>4</v>
      </c>
      <c r="E129" s="52">
        <v>1</v>
      </c>
      <c r="F129" s="165">
        <f>VLOOKUP(A129, '4. Core WASH Severity'!A128:G461, 7, FALSE)</f>
        <v>5.0602409638554215</v>
      </c>
      <c r="G129" s="54">
        <v>6</v>
      </c>
      <c r="H129" s="83">
        <v>6</v>
      </c>
      <c r="I129" s="85">
        <v>5</v>
      </c>
      <c r="J129" s="150"/>
      <c r="K129" s="46">
        <f>IF(D129&lt;&gt;"",'6. Indicator List'!$J$4,"")</f>
        <v>0.3</v>
      </c>
      <c r="L129" s="46">
        <f>IF(E129&lt;&gt;"",'6. Indicator List'!$J$5,"")</f>
        <v>0.1</v>
      </c>
      <c r="M129" s="46">
        <f>IF(F129&lt;&gt;"",'6. Indicator List'!$J$6,"")</f>
        <v>0.2</v>
      </c>
      <c r="N129" s="46">
        <f>IF(G129&lt;&gt;"",'6. Indicator List'!$J$7,"")</f>
        <v>0.2</v>
      </c>
      <c r="O129" s="46">
        <f>IF(H129&lt;&gt;"",'6. Indicator List'!$J$8,"")</f>
        <v>0.1</v>
      </c>
      <c r="P129" s="46">
        <f>IF(I129&lt;&gt;"",'6. Indicator List'!$J$9,"")</f>
        <v>0.1</v>
      </c>
      <c r="Q129" s="148">
        <f t="shared" si="10"/>
        <v>1</v>
      </c>
      <c r="R129" s="46">
        <f t="shared" si="13"/>
        <v>0.3</v>
      </c>
      <c r="S129" s="46">
        <f t="shared" si="14"/>
        <v>0.1</v>
      </c>
      <c r="T129" s="153">
        <f t="shared" si="15"/>
        <v>0.2</v>
      </c>
      <c r="U129" s="46">
        <f t="shared" si="16"/>
        <v>0.2</v>
      </c>
      <c r="V129" s="46">
        <f t="shared" si="17"/>
        <v>0.1</v>
      </c>
      <c r="W129" s="46">
        <f t="shared" si="18"/>
        <v>0.1</v>
      </c>
      <c r="X129" s="148">
        <f t="shared" si="11"/>
        <v>1</v>
      </c>
      <c r="Y129" s="155">
        <f t="shared" si="12"/>
        <v>4.6120481927710841</v>
      </c>
    </row>
    <row r="130" spans="1:25" x14ac:dyDescent="0.35">
      <c r="A130" s="40" t="s">
        <v>265</v>
      </c>
      <c r="B130" s="42" t="s">
        <v>263</v>
      </c>
      <c r="C130" s="42" t="s">
        <v>266</v>
      </c>
      <c r="D130" s="51">
        <v>3</v>
      </c>
      <c r="E130" s="52">
        <v>1</v>
      </c>
      <c r="F130" s="165" t="str">
        <f>VLOOKUP(A130, '4. Core WASH Severity'!A129:G462, 7, FALSE)</f>
        <v/>
      </c>
      <c r="G130" s="54">
        <v>6</v>
      </c>
      <c r="H130" s="83">
        <v>6</v>
      </c>
      <c r="I130" s="85">
        <v>5</v>
      </c>
      <c r="J130" s="147"/>
      <c r="K130" s="46">
        <f>IF(D130&lt;&gt;"",'6. Indicator List'!$J$4,"")</f>
        <v>0.3</v>
      </c>
      <c r="L130" s="46">
        <f>IF(E130&lt;&gt;"",'6. Indicator List'!$J$5,"")</f>
        <v>0.1</v>
      </c>
      <c r="M130" s="46" t="str">
        <f>IF(F130&lt;&gt;"",'6. Indicator List'!$J$6,"")</f>
        <v/>
      </c>
      <c r="N130" s="46">
        <f>IF(G130&lt;&gt;"",'6. Indicator List'!$J$7,"")</f>
        <v>0.2</v>
      </c>
      <c r="O130" s="46">
        <f>IF(H130&lt;&gt;"",'6. Indicator List'!$J$8,"")</f>
        <v>0.1</v>
      </c>
      <c r="P130" s="46">
        <f>IF(I130&lt;&gt;"",'6. Indicator List'!$J$9,"")</f>
        <v>0.1</v>
      </c>
      <c r="Q130" s="148">
        <f t="shared" ref="Q130:Q193" si="19">SUM(K130:P130)</f>
        <v>0.8</v>
      </c>
      <c r="R130" s="46">
        <f t="shared" si="13"/>
        <v>0.37499999999999994</v>
      </c>
      <c r="S130" s="46">
        <f t="shared" si="14"/>
        <v>0.125</v>
      </c>
      <c r="T130" s="153" t="str">
        <f t="shared" si="15"/>
        <v/>
      </c>
      <c r="U130" s="46">
        <f t="shared" si="16"/>
        <v>0.25</v>
      </c>
      <c r="V130" s="46">
        <f t="shared" si="17"/>
        <v>0.125</v>
      </c>
      <c r="W130" s="46">
        <f t="shared" si="18"/>
        <v>0.125</v>
      </c>
      <c r="X130" s="148">
        <f t="shared" ref="X130:X193" si="20">SUM(R130:W130)</f>
        <v>1</v>
      </c>
      <c r="Y130" s="155">
        <f t="shared" ref="Y130:Y193" si="21">SUMPRODUCT($D130:$I130,$R130:$W130)/SUMPRODUCT(--($D130:$I130&lt;&gt;""),R130:W130)</f>
        <v>4.125</v>
      </c>
    </row>
    <row r="131" spans="1:25" x14ac:dyDescent="0.35">
      <c r="A131" s="40" t="s">
        <v>267</v>
      </c>
      <c r="B131" s="42" t="s">
        <v>263</v>
      </c>
      <c r="C131" s="42" t="s">
        <v>268</v>
      </c>
      <c r="D131" s="52">
        <v>1</v>
      </c>
      <c r="E131" s="51">
        <v>2</v>
      </c>
      <c r="F131" s="165" t="str">
        <f>VLOOKUP(A131, '4. Core WASH Severity'!A130:G463, 7, FALSE)</f>
        <v/>
      </c>
      <c r="G131" s="54">
        <v>3</v>
      </c>
      <c r="H131" s="83">
        <v>6</v>
      </c>
      <c r="I131" s="85">
        <v>6</v>
      </c>
      <c r="J131" s="147"/>
      <c r="K131" s="46">
        <f>IF(D131&lt;&gt;"",'6. Indicator List'!$J$4,"")</f>
        <v>0.3</v>
      </c>
      <c r="L131" s="46">
        <f>IF(E131&lt;&gt;"",'6. Indicator List'!$J$5,"")</f>
        <v>0.1</v>
      </c>
      <c r="M131" s="46" t="str">
        <f>IF(F131&lt;&gt;"",'6. Indicator List'!$J$6,"")</f>
        <v/>
      </c>
      <c r="N131" s="46">
        <f>IF(G131&lt;&gt;"",'6. Indicator List'!$J$7,"")</f>
        <v>0.2</v>
      </c>
      <c r="O131" s="46">
        <f>IF(H131&lt;&gt;"",'6. Indicator List'!$J$8,"")</f>
        <v>0.1</v>
      </c>
      <c r="P131" s="46">
        <f>IF(I131&lt;&gt;"",'6. Indicator List'!$J$9,"")</f>
        <v>0.1</v>
      </c>
      <c r="Q131" s="148">
        <f t="shared" si="19"/>
        <v>0.8</v>
      </c>
      <c r="R131" s="46">
        <f t="shared" ref="R131:R194" si="22">IF(K131="","",K131/Q131)</f>
        <v>0.37499999999999994</v>
      </c>
      <c r="S131" s="46">
        <f t="shared" ref="S131:S194" si="23">IF(L131="","",L131/$Q131)</f>
        <v>0.125</v>
      </c>
      <c r="T131" s="153" t="str">
        <f t="shared" ref="T131:T194" si="24">IF(M131="","",M131/$Q131)</f>
        <v/>
      </c>
      <c r="U131" s="46">
        <f t="shared" ref="U131:U194" si="25">IF(N131="","",N131/$Q131)</f>
        <v>0.25</v>
      </c>
      <c r="V131" s="46">
        <f t="shared" ref="V131:V194" si="26">IF(O131="","",O131/$Q131)</f>
        <v>0.125</v>
      </c>
      <c r="W131" s="46">
        <f t="shared" ref="W131:W194" si="27">IF(P131="","",P131/$Q131)</f>
        <v>0.125</v>
      </c>
      <c r="X131" s="148">
        <f t="shared" si="20"/>
        <v>1</v>
      </c>
      <c r="Y131" s="155">
        <f t="shared" si="21"/>
        <v>2.875</v>
      </c>
    </row>
    <row r="132" spans="1:25" x14ac:dyDescent="0.35">
      <c r="A132" s="40" t="s">
        <v>269</v>
      </c>
      <c r="B132" s="42" t="s">
        <v>263</v>
      </c>
      <c r="C132" s="42" t="s">
        <v>270</v>
      </c>
      <c r="D132" s="52">
        <v>2</v>
      </c>
      <c r="E132" s="51">
        <v>2</v>
      </c>
      <c r="F132" s="165" t="str">
        <f>VLOOKUP(A132, '4. Core WASH Severity'!A131:G464, 7, FALSE)</f>
        <v/>
      </c>
      <c r="G132" s="54">
        <v>4</v>
      </c>
      <c r="H132" s="83">
        <v>6</v>
      </c>
      <c r="I132" s="85">
        <v>6</v>
      </c>
      <c r="J132" s="147"/>
      <c r="K132" s="46">
        <f>IF(D132&lt;&gt;"",'6. Indicator List'!$J$4,"")</f>
        <v>0.3</v>
      </c>
      <c r="L132" s="46">
        <f>IF(E132&lt;&gt;"",'6. Indicator List'!$J$5,"")</f>
        <v>0.1</v>
      </c>
      <c r="M132" s="46" t="str">
        <f>IF(F132&lt;&gt;"",'6. Indicator List'!$J$6,"")</f>
        <v/>
      </c>
      <c r="N132" s="46">
        <f>IF(G132&lt;&gt;"",'6. Indicator List'!$J$7,"")</f>
        <v>0.2</v>
      </c>
      <c r="O132" s="46">
        <f>IF(H132&lt;&gt;"",'6. Indicator List'!$J$8,"")</f>
        <v>0.1</v>
      </c>
      <c r="P132" s="46">
        <f>IF(I132&lt;&gt;"",'6. Indicator List'!$J$9,"")</f>
        <v>0.1</v>
      </c>
      <c r="Q132" s="148">
        <f t="shared" si="19"/>
        <v>0.8</v>
      </c>
      <c r="R132" s="46">
        <f t="shared" si="22"/>
        <v>0.37499999999999994</v>
      </c>
      <c r="S132" s="46">
        <f t="shared" si="23"/>
        <v>0.125</v>
      </c>
      <c r="T132" s="153" t="str">
        <f t="shared" si="24"/>
        <v/>
      </c>
      <c r="U132" s="46">
        <f t="shared" si="25"/>
        <v>0.25</v>
      </c>
      <c r="V132" s="46">
        <f t="shared" si="26"/>
        <v>0.125</v>
      </c>
      <c r="W132" s="46">
        <f t="shared" si="27"/>
        <v>0.125</v>
      </c>
      <c r="X132" s="148">
        <f t="shared" si="20"/>
        <v>1</v>
      </c>
      <c r="Y132" s="155">
        <f t="shared" si="21"/>
        <v>3.5</v>
      </c>
    </row>
    <row r="133" spans="1:25" x14ac:dyDescent="0.35">
      <c r="A133" s="40" t="s">
        <v>271</v>
      </c>
      <c r="B133" s="42" t="s">
        <v>263</v>
      </c>
      <c r="C133" s="44" t="s">
        <v>272</v>
      </c>
      <c r="D133" s="51">
        <v>3</v>
      </c>
      <c r="E133" s="51">
        <v>2</v>
      </c>
      <c r="F133" s="165">
        <f>VLOOKUP(A133, '4. Core WASH Severity'!A132:G465, 7, FALSE)</f>
        <v>3.8032786885245908</v>
      </c>
      <c r="G133" s="54">
        <v>5</v>
      </c>
      <c r="H133" s="83">
        <v>6</v>
      </c>
      <c r="I133" s="85">
        <v>5</v>
      </c>
      <c r="J133" s="147"/>
      <c r="K133" s="46">
        <f>IF(D133&lt;&gt;"",'6. Indicator List'!$J$4,"")</f>
        <v>0.3</v>
      </c>
      <c r="L133" s="46">
        <f>IF(E133&lt;&gt;"",'6. Indicator List'!$J$5,"")</f>
        <v>0.1</v>
      </c>
      <c r="M133" s="46">
        <f>IF(F133&lt;&gt;"",'6. Indicator List'!$J$6,"")</f>
        <v>0.2</v>
      </c>
      <c r="N133" s="46">
        <f>IF(G133&lt;&gt;"",'6. Indicator List'!$J$7,"")</f>
        <v>0.2</v>
      </c>
      <c r="O133" s="46">
        <f>IF(H133&lt;&gt;"",'6. Indicator List'!$J$8,"")</f>
        <v>0.1</v>
      </c>
      <c r="P133" s="46">
        <f>IF(I133&lt;&gt;"",'6. Indicator List'!$J$9,"")</f>
        <v>0.1</v>
      </c>
      <c r="Q133" s="148">
        <f t="shared" si="19"/>
        <v>1</v>
      </c>
      <c r="R133" s="46">
        <f t="shared" si="22"/>
        <v>0.3</v>
      </c>
      <c r="S133" s="46">
        <f t="shared" si="23"/>
        <v>0.1</v>
      </c>
      <c r="T133" s="153">
        <f t="shared" si="24"/>
        <v>0.2</v>
      </c>
      <c r="U133" s="46">
        <f t="shared" si="25"/>
        <v>0.2</v>
      </c>
      <c r="V133" s="46">
        <f t="shared" si="26"/>
        <v>0.1</v>
      </c>
      <c r="W133" s="46">
        <f t="shared" si="27"/>
        <v>0.1</v>
      </c>
      <c r="X133" s="148">
        <f t="shared" si="20"/>
        <v>1</v>
      </c>
      <c r="Y133" s="155">
        <f t="shared" si="21"/>
        <v>3.9606557377049181</v>
      </c>
    </row>
    <row r="134" spans="1:25" x14ac:dyDescent="0.35">
      <c r="A134" s="40" t="s">
        <v>273</v>
      </c>
      <c r="B134" s="42" t="s">
        <v>263</v>
      </c>
      <c r="C134" s="42" t="s">
        <v>274</v>
      </c>
      <c r="D134" s="51">
        <v>5</v>
      </c>
      <c r="E134" s="51">
        <v>2</v>
      </c>
      <c r="F134" s="165" t="str">
        <f>VLOOKUP(A134, '4. Core WASH Severity'!A133:G466, 7, FALSE)</f>
        <v/>
      </c>
      <c r="G134" s="54">
        <v>6</v>
      </c>
      <c r="H134" s="83">
        <v>6</v>
      </c>
      <c r="I134" s="85">
        <v>5</v>
      </c>
      <c r="J134" s="147"/>
      <c r="K134" s="46">
        <f>IF(D134&lt;&gt;"",'6. Indicator List'!$J$4,"")</f>
        <v>0.3</v>
      </c>
      <c r="L134" s="46">
        <f>IF(E134&lt;&gt;"",'6. Indicator List'!$J$5,"")</f>
        <v>0.1</v>
      </c>
      <c r="M134" s="46" t="str">
        <f>IF(F134&lt;&gt;"",'6. Indicator List'!$J$6,"")</f>
        <v/>
      </c>
      <c r="N134" s="46">
        <f>IF(G134&lt;&gt;"",'6. Indicator List'!$J$7,"")</f>
        <v>0.2</v>
      </c>
      <c r="O134" s="46">
        <f>IF(H134&lt;&gt;"",'6. Indicator List'!$J$8,"")</f>
        <v>0.1</v>
      </c>
      <c r="P134" s="46">
        <f>IF(I134&lt;&gt;"",'6. Indicator List'!$J$9,"")</f>
        <v>0.1</v>
      </c>
      <c r="Q134" s="148">
        <f t="shared" si="19"/>
        <v>0.8</v>
      </c>
      <c r="R134" s="46">
        <f t="shared" si="22"/>
        <v>0.37499999999999994</v>
      </c>
      <c r="S134" s="46">
        <f t="shared" si="23"/>
        <v>0.125</v>
      </c>
      <c r="T134" s="153" t="str">
        <f t="shared" si="24"/>
        <v/>
      </c>
      <c r="U134" s="46">
        <f t="shared" si="25"/>
        <v>0.25</v>
      </c>
      <c r="V134" s="46">
        <f t="shared" si="26"/>
        <v>0.125</v>
      </c>
      <c r="W134" s="46">
        <f t="shared" si="27"/>
        <v>0.125</v>
      </c>
      <c r="X134" s="148">
        <f t="shared" si="20"/>
        <v>1</v>
      </c>
      <c r="Y134" s="155">
        <f t="shared" si="21"/>
        <v>5</v>
      </c>
    </row>
    <row r="135" spans="1:25" x14ac:dyDescent="0.35">
      <c r="A135" s="40" t="s">
        <v>275</v>
      </c>
      <c r="B135" s="42" t="s">
        <v>263</v>
      </c>
      <c r="C135" s="44" t="s">
        <v>276</v>
      </c>
      <c r="D135" s="51">
        <v>4</v>
      </c>
      <c r="E135" s="52">
        <v>1</v>
      </c>
      <c r="F135" s="165">
        <f>VLOOKUP(A135, '4. Core WASH Severity'!A134:G467, 7, FALSE)</f>
        <v>3.8032786885245908</v>
      </c>
      <c r="G135" s="54">
        <v>6</v>
      </c>
      <c r="H135" s="83">
        <v>6</v>
      </c>
      <c r="I135" s="85">
        <v>6</v>
      </c>
      <c r="J135" s="151"/>
      <c r="K135" s="46">
        <f>IF(D135&lt;&gt;"",'6. Indicator List'!$J$4,"")</f>
        <v>0.3</v>
      </c>
      <c r="L135" s="46">
        <f>IF(E135&lt;&gt;"",'6. Indicator List'!$J$5,"")</f>
        <v>0.1</v>
      </c>
      <c r="M135" s="46">
        <f>IF(F135&lt;&gt;"",'6. Indicator List'!$J$6,"")</f>
        <v>0.2</v>
      </c>
      <c r="N135" s="46">
        <f>IF(G135&lt;&gt;"",'6. Indicator List'!$J$7,"")</f>
        <v>0.2</v>
      </c>
      <c r="O135" s="46">
        <f>IF(H135&lt;&gt;"",'6. Indicator List'!$J$8,"")</f>
        <v>0.1</v>
      </c>
      <c r="P135" s="46">
        <f>IF(I135&lt;&gt;"",'6. Indicator List'!$J$9,"")</f>
        <v>0.1</v>
      </c>
      <c r="Q135" s="148">
        <f t="shared" si="19"/>
        <v>1</v>
      </c>
      <c r="R135" s="46">
        <f t="shared" si="22"/>
        <v>0.3</v>
      </c>
      <c r="S135" s="46">
        <f t="shared" si="23"/>
        <v>0.1</v>
      </c>
      <c r="T135" s="153">
        <f t="shared" si="24"/>
        <v>0.2</v>
      </c>
      <c r="U135" s="46">
        <f t="shared" si="25"/>
        <v>0.2</v>
      </c>
      <c r="V135" s="46">
        <f t="shared" si="26"/>
        <v>0.1</v>
      </c>
      <c r="W135" s="46">
        <f t="shared" si="27"/>
        <v>0.1</v>
      </c>
      <c r="X135" s="148">
        <f t="shared" si="20"/>
        <v>1</v>
      </c>
      <c r="Y135" s="155">
        <f t="shared" si="21"/>
        <v>4.4606557377049185</v>
      </c>
    </row>
    <row r="136" spans="1:25" x14ac:dyDescent="0.35">
      <c r="A136" s="40" t="s">
        <v>277</v>
      </c>
      <c r="B136" s="42" t="s">
        <v>263</v>
      </c>
      <c r="C136" s="44" t="s">
        <v>278</v>
      </c>
      <c r="D136" s="51">
        <v>5</v>
      </c>
      <c r="E136" s="52">
        <v>1</v>
      </c>
      <c r="F136" s="165">
        <f>VLOOKUP(A136, '4. Core WASH Severity'!A135:G468, 7, FALSE)</f>
        <v>3.7349397590361448</v>
      </c>
      <c r="G136" s="54">
        <v>5</v>
      </c>
      <c r="H136" s="83">
        <v>6</v>
      </c>
      <c r="I136" s="85">
        <v>6</v>
      </c>
      <c r="J136" s="147"/>
      <c r="K136" s="46">
        <f>IF(D136&lt;&gt;"",'6. Indicator List'!$J$4,"")</f>
        <v>0.3</v>
      </c>
      <c r="L136" s="46">
        <f>IF(E136&lt;&gt;"",'6. Indicator List'!$J$5,"")</f>
        <v>0.1</v>
      </c>
      <c r="M136" s="46">
        <f>IF(F136&lt;&gt;"",'6. Indicator List'!$J$6,"")</f>
        <v>0.2</v>
      </c>
      <c r="N136" s="46">
        <f>IF(G136&lt;&gt;"",'6. Indicator List'!$J$7,"")</f>
        <v>0.2</v>
      </c>
      <c r="O136" s="46">
        <f>IF(H136&lt;&gt;"",'6. Indicator List'!$J$8,"")</f>
        <v>0.1</v>
      </c>
      <c r="P136" s="46">
        <f>IF(I136&lt;&gt;"",'6. Indicator List'!$J$9,"")</f>
        <v>0.1</v>
      </c>
      <c r="Q136" s="148">
        <f t="shared" si="19"/>
        <v>1</v>
      </c>
      <c r="R136" s="46">
        <f t="shared" si="22"/>
        <v>0.3</v>
      </c>
      <c r="S136" s="46">
        <f t="shared" si="23"/>
        <v>0.1</v>
      </c>
      <c r="T136" s="153">
        <f t="shared" si="24"/>
        <v>0.2</v>
      </c>
      <c r="U136" s="46">
        <f t="shared" si="25"/>
        <v>0.2</v>
      </c>
      <c r="V136" s="46">
        <f t="shared" si="26"/>
        <v>0.1</v>
      </c>
      <c r="W136" s="46">
        <f t="shared" si="27"/>
        <v>0.1</v>
      </c>
      <c r="X136" s="148">
        <f t="shared" si="20"/>
        <v>1</v>
      </c>
      <c r="Y136" s="155">
        <f t="shared" si="21"/>
        <v>4.5469879518072291</v>
      </c>
    </row>
    <row r="137" spans="1:25" x14ac:dyDescent="0.35">
      <c r="A137" s="40" t="s">
        <v>279</v>
      </c>
      <c r="B137" s="42" t="s">
        <v>263</v>
      </c>
      <c r="C137" s="42" t="s">
        <v>280</v>
      </c>
      <c r="D137" s="51">
        <v>5</v>
      </c>
      <c r="E137" s="51">
        <v>5</v>
      </c>
      <c r="F137" s="165" t="str">
        <f>VLOOKUP(A137, '4. Core WASH Severity'!A136:G469, 7, FALSE)</f>
        <v/>
      </c>
      <c r="G137" s="54">
        <v>6</v>
      </c>
      <c r="H137" s="83">
        <v>6</v>
      </c>
      <c r="I137" s="85">
        <v>6</v>
      </c>
      <c r="J137" s="147"/>
      <c r="K137" s="46">
        <f>IF(D137&lt;&gt;"",'6. Indicator List'!$J$4,"")</f>
        <v>0.3</v>
      </c>
      <c r="L137" s="46">
        <f>IF(E137&lt;&gt;"",'6. Indicator List'!$J$5,"")</f>
        <v>0.1</v>
      </c>
      <c r="M137" s="46" t="str">
        <f>IF(F137&lt;&gt;"",'6. Indicator List'!$J$6,"")</f>
        <v/>
      </c>
      <c r="N137" s="46">
        <f>IF(G137&lt;&gt;"",'6. Indicator List'!$J$7,"")</f>
        <v>0.2</v>
      </c>
      <c r="O137" s="46">
        <f>IF(H137&lt;&gt;"",'6. Indicator List'!$J$8,"")</f>
        <v>0.1</v>
      </c>
      <c r="P137" s="46">
        <f>IF(I137&lt;&gt;"",'6. Indicator List'!$J$9,"")</f>
        <v>0.1</v>
      </c>
      <c r="Q137" s="148">
        <f t="shared" si="19"/>
        <v>0.8</v>
      </c>
      <c r="R137" s="46">
        <f t="shared" si="22"/>
        <v>0.37499999999999994</v>
      </c>
      <c r="S137" s="46">
        <f t="shared" si="23"/>
        <v>0.125</v>
      </c>
      <c r="T137" s="153" t="str">
        <f t="shared" si="24"/>
        <v/>
      </c>
      <c r="U137" s="46">
        <f t="shared" si="25"/>
        <v>0.25</v>
      </c>
      <c r="V137" s="46">
        <f t="shared" si="26"/>
        <v>0.125</v>
      </c>
      <c r="W137" s="46">
        <f t="shared" si="27"/>
        <v>0.125</v>
      </c>
      <c r="X137" s="148">
        <f t="shared" si="20"/>
        <v>1</v>
      </c>
      <c r="Y137" s="155">
        <f t="shared" si="21"/>
        <v>5.5</v>
      </c>
    </row>
    <row r="138" spans="1:25" x14ac:dyDescent="0.35">
      <c r="A138" s="40" t="s">
        <v>281</v>
      </c>
      <c r="B138" s="42" t="s">
        <v>263</v>
      </c>
      <c r="C138" s="44" t="s">
        <v>282</v>
      </c>
      <c r="D138" s="51">
        <v>3</v>
      </c>
      <c r="E138" s="51">
        <v>2</v>
      </c>
      <c r="F138" s="165" t="str">
        <f>VLOOKUP(A138, '4. Core WASH Severity'!A137:G470, 7, FALSE)</f>
        <v/>
      </c>
      <c r="G138" s="54">
        <v>5</v>
      </c>
      <c r="H138" s="83">
        <v>6</v>
      </c>
      <c r="I138" s="86">
        <v>4</v>
      </c>
      <c r="J138" s="147"/>
      <c r="K138" s="46">
        <f>IF(D138&lt;&gt;"",'6. Indicator List'!$J$4,"")</f>
        <v>0.3</v>
      </c>
      <c r="L138" s="46">
        <f>IF(E138&lt;&gt;"",'6. Indicator List'!$J$5,"")</f>
        <v>0.1</v>
      </c>
      <c r="M138" s="46" t="str">
        <f>IF(F138&lt;&gt;"",'6. Indicator List'!$J$6,"")</f>
        <v/>
      </c>
      <c r="N138" s="46">
        <f>IF(G138&lt;&gt;"",'6. Indicator List'!$J$7,"")</f>
        <v>0.2</v>
      </c>
      <c r="O138" s="46">
        <f>IF(H138&lt;&gt;"",'6. Indicator List'!$J$8,"")</f>
        <v>0.1</v>
      </c>
      <c r="P138" s="46">
        <f>IF(I138&lt;&gt;"",'6. Indicator List'!$J$9,"")</f>
        <v>0.1</v>
      </c>
      <c r="Q138" s="148">
        <f t="shared" si="19"/>
        <v>0.8</v>
      </c>
      <c r="R138" s="46">
        <f t="shared" si="22"/>
        <v>0.37499999999999994</v>
      </c>
      <c r="S138" s="46">
        <f t="shared" si="23"/>
        <v>0.125</v>
      </c>
      <c r="T138" s="153" t="str">
        <f t="shared" si="24"/>
        <v/>
      </c>
      <c r="U138" s="46">
        <f t="shared" si="25"/>
        <v>0.25</v>
      </c>
      <c r="V138" s="46">
        <f t="shared" si="26"/>
        <v>0.125</v>
      </c>
      <c r="W138" s="46">
        <f t="shared" si="27"/>
        <v>0.125</v>
      </c>
      <c r="X138" s="148">
        <f t="shared" si="20"/>
        <v>1</v>
      </c>
      <c r="Y138" s="155">
        <f t="shared" si="21"/>
        <v>3.875</v>
      </c>
    </row>
    <row r="139" spans="1:25" x14ac:dyDescent="0.35">
      <c r="A139" s="40" t="s">
        <v>283</v>
      </c>
      <c r="B139" s="42" t="s">
        <v>263</v>
      </c>
      <c r="C139" s="42" t="s">
        <v>284</v>
      </c>
      <c r="D139" s="51">
        <v>3</v>
      </c>
      <c r="E139" s="51">
        <v>3</v>
      </c>
      <c r="F139" s="165" t="str">
        <f>VLOOKUP(A139, '4. Core WASH Severity'!A138:G471, 7, FALSE)</f>
        <v/>
      </c>
      <c r="G139" s="54">
        <v>5</v>
      </c>
      <c r="H139" s="83">
        <v>6</v>
      </c>
      <c r="I139" s="85">
        <v>5</v>
      </c>
      <c r="J139" s="147"/>
      <c r="K139" s="46">
        <f>IF(D139&lt;&gt;"",'6. Indicator List'!$J$4,"")</f>
        <v>0.3</v>
      </c>
      <c r="L139" s="46">
        <f>IF(E139&lt;&gt;"",'6. Indicator List'!$J$5,"")</f>
        <v>0.1</v>
      </c>
      <c r="M139" s="46" t="str">
        <f>IF(F139&lt;&gt;"",'6. Indicator List'!$J$6,"")</f>
        <v/>
      </c>
      <c r="N139" s="46">
        <f>IF(G139&lt;&gt;"",'6. Indicator List'!$J$7,"")</f>
        <v>0.2</v>
      </c>
      <c r="O139" s="46">
        <f>IF(H139&lt;&gt;"",'6. Indicator List'!$J$8,"")</f>
        <v>0.1</v>
      </c>
      <c r="P139" s="46">
        <f>IF(I139&lt;&gt;"",'6. Indicator List'!$J$9,"")</f>
        <v>0.1</v>
      </c>
      <c r="Q139" s="148">
        <f t="shared" si="19"/>
        <v>0.8</v>
      </c>
      <c r="R139" s="46">
        <f t="shared" si="22"/>
        <v>0.37499999999999994</v>
      </c>
      <c r="S139" s="46">
        <f t="shared" si="23"/>
        <v>0.125</v>
      </c>
      <c r="T139" s="153" t="str">
        <f t="shared" si="24"/>
        <v/>
      </c>
      <c r="U139" s="46">
        <f t="shared" si="25"/>
        <v>0.25</v>
      </c>
      <c r="V139" s="46">
        <f t="shared" si="26"/>
        <v>0.125</v>
      </c>
      <c r="W139" s="46">
        <f t="shared" si="27"/>
        <v>0.125</v>
      </c>
      <c r="X139" s="148">
        <f t="shared" si="20"/>
        <v>1</v>
      </c>
      <c r="Y139" s="155">
        <f t="shared" si="21"/>
        <v>4.125</v>
      </c>
    </row>
    <row r="140" spans="1:25" ht="29" x14ac:dyDescent="0.35">
      <c r="A140" s="40" t="s">
        <v>285</v>
      </c>
      <c r="B140" s="42" t="s">
        <v>263</v>
      </c>
      <c r="C140" s="42" t="s">
        <v>286</v>
      </c>
      <c r="D140" s="51">
        <v>4</v>
      </c>
      <c r="E140" s="51">
        <v>2</v>
      </c>
      <c r="F140" s="165" t="str">
        <f>VLOOKUP(A140, '4. Core WASH Severity'!A139:G472, 7, FALSE)</f>
        <v/>
      </c>
      <c r="G140" s="54">
        <v>5</v>
      </c>
      <c r="H140" s="83">
        <v>6</v>
      </c>
      <c r="I140" s="85">
        <v>5</v>
      </c>
      <c r="J140" s="147"/>
      <c r="K140" s="46">
        <f>IF(D140&lt;&gt;"",'6. Indicator List'!$J$4,"")</f>
        <v>0.3</v>
      </c>
      <c r="L140" s="46">
        <f>IF(E140&lt;&gt;"",'6. Indicator List'!$J$5,"")</f>
        <v>0.1</v>
      </c>
      <c r="M140" s="46" t="str">
        <f>IF(F140&lt;&gt;"",'6. Indicator List'!$J$6,"")</f>
        <v/>
      </c>
      <c r="N140" s="46">
        <f>IF(G140&lt;&gt;"",'6. Indicator List'!$J$7,"")</f>
        <v>0.2</v>
      </c>
      <c r="O140" s="46">
        <f>IF(H140&lt;&gt;"",'6. Indicator List'!$J$8,"")</f>
        <v>0.1</v>
      </c>
      <c r="P140" s="46">
        <f>IF(I140&lt;&gt;"",'6. Indicator List'!$J$9,"")</f>
        <v>0.1</v>
      </c>
      <c r="Q140" s="148">
        <f t="shared" si="19"/>
        <v>0.8</v>
      </c>
      <c r="R140" s="46">
        <f t="shared" si="22"/>
        <v>0.37499999999999994</v>
      </c>
      <c r="S140" s="46">
        <f t="shared" si="23"/>
        <v>0.125</v>
      </c>
      <c r="T140" s="153" t="str">
        <f t="shared" si="24"/>
        <v/>
      </c>
      <c r="U140" s="46">
        <f t="shared" si="25"/>
        <v>0.25</v>
      </c>
      <c r="V140" s="46">
        <f t="shared" si="26"/>
        <v>0.125</v>
      </c>
      <c r="W140" s="46">
        <f t="shared" si="27"/>
        <v>0.125</v>
      </c>
      <c r="X140" s="148">
        <f t="shared" si="20"/>
        <v>1</v>
      </c>
      <c r="Y140" s="155">
        <f t="shared" si="21"/>
        <v>4.375</v>
      </c>
    </row>
    <row r="141" spans="1:25" x14ac:dyDescent="0.35">
      <c r="A141" s="40" t="s">
        <v>287</v>
      </c>
      <c r="B141" s="42" t="s">
        <v>263</v>
      </c>
      <c r="C141" s="42" t="s">
        <v>288</v>
      </c>
      <c r="D141" s="51">
        <v>4</v>
      </c>
      <c r="E141" s="51">
        <v>6</v>
      </c>
      <c r="F141" s="165" t="str">
        <f>VLOOKUP(A141, '4. Core WASH Severity'!A140:G473, 7, FALSE)</f>
        <v/>
      </c>
      <c r="G141" s="54">
        <v>6</v>
      </c>
      <c r="H141" s="83">
        <v>6</v>
      </c>
      <c r="I141" s="85">
        <v>4</v>
      </c>
      <c r="J141" s="147"/>
      <c r="K141" s="46">
        <f>IF(D141&lt;&gt;"",'6. Indicator List'!$J$4,"")</f>
        <v>0.3</v>
      </c>
      <c r="L141" s="46">
        <f>IF(E141&lt;&gt;"",'6. Indicator List'!$J$5,"")</f>
        <v>0.1</v>
      </c>
      <c r="M141" s="46" t="str">
        <f>IF(F141&lt;&gt;"",'6. Indicator List'!$J$6,"")</f>
        <v/>
      </c>
      <c r="N141" s="46">
        <f>IF(G141&lt;&gt;"",'6. Indicator List'!$J$7,"")</f>
        <v>0.2</v>
      </c>
      <c r="O141" s="46">
        <f>IF(H141&lt;&gt;"",'6. Indicator List'!$J$8,"")</f>
        <v>0.1</v>
      </c>
      <c r="P141" s="46">
        <f>IF(I141&lt;&gt;"",'6. Indicator List'!$J$9,"")</f>
        <v>0.1</v>
      </c>
      <c r="Q141" s="148">
        <f t="shared" si="19"/>
        <v>0.8</v>
      </c>
      <c r="R141" s="46">
        <f t="shared" si="22"/>
        <v>0.37499999999999994</v>
      </c>
      <c r="S141" s="46">
        <f t="shared" si="23"/>
        <v>0.125</v>
      </c>
      <c r="T141" s="153" t="str">
        <f t="shared" si="24"/>
        <v/>
      </c>
      <c r="U141" s="46">
        <f t="shared" si="25"/>
        <v>0.25</v>
      </c>
      <c r="V141" s="46">
        <f t="shared" si="26"/>
        <v>0.125</v>
      </c>
      <c r="W141" s="46">
        <f t="shared" si="27"/>
        <v>0.125</v>
      </c>
      <c r="X141" s="148">
        <f t="shared" si="20"/>
        <v>1</v>
      </c>
      <c r="Y141" s="155">
        <f t="shared" si="21"/>
        <v>5</v>
      </c>
    </row>
    <row r="142" spans="1:25" x14ac:dyDescent="0.35">
      <c r="A142" s="40" t="s">
        <v>289</v>
      </c>
      <c r="B142" s="42" t="s">
        <v>263</v>
      </c>
      <c r="C142" s="42" t="s">
        <v>290</v>
      </c>
      <c r="D142" s="52">
        <v>2</v>
      </c>
      <c r="E142" s="51">
        <v>6</v>
      </c>
      <c r="F142" s="165">
        <f>VLOOKUP(A142, '4. Core WASH Severity'!A141:G474, 7, FALSE)</f>
        <v>5</v>
      </c>
      <c r="G142" s="54">
        <v>6</v>
      </c>
      <c r="H142" s="83">
        <v>6</v>
      </c>
      <c r="I142" s="85">
        <v>3</v>
      </c>
      <c r="J142" s="147"/>
      <c r="K142" s="46">
        <f>IF(D142&lt;&gt;"",'6. Indicator List'!$J$4,"")</f>
        <v>0.3</v>
      </c>
      <c r="L142" s="46">
        <f>IF(E142&lt;&gt;"",'6. Indicator List'!$J$5,"")</f>
        <v>0.1</v>
      </c>
      <c r="M142" s="46">
        <f>IF(F142&lt;&gt;"",'6. Indicator List'!$J$6,"")</f>
        <v>0.2</v>
      </c>
      <c r="N142" s="46">
        <f>IF(G142&lt;&gt;"",'6. Indicator List'!$J$7,"")</f>
        <v>0.2</v>
      </c>
      <c r="O142" s="46">
        <f>IF(H142&lt;&gt;"",'6. Indicator List'!$J$8,"")</f>
        <v>0.1</v>
      </c>
      <c r="P142" s="46">
        <f>IF(I142&lt;&gt;"",'6. Indicator List'!$J$9,"")</f>
        <v>0.1</v>
      </c>
      <c r="Q142" s="148">
        <f t="shared" si="19"/>
        <v>1</v>
      </c>
      <c r="R142" s="46">
        <f t="shared" si="22"/>
        <v>0.3</v>
      </c>
      <c r="S142" s="46">
        <f t="shared" si="23"/>
        <v>0.1</v>
      </c>
      <c r="T142" s="153">
        <f t="shared" si="24"/>
        <v>0.2</v>
      </c>
      <c r="U142" s="46">
        <f t="shared" si="25"/>
        <v>0.2</v>
      </c>
      <c r="V142" s="46">
        <f t="shared" si="26"/>
        <v>0.1</v>
      </c>
      <c r="W142" s="46">
        <f t="shared" si="27"/>
        <v>0.1</v>
      </c>
      <c r="X142" s="148">
        <f t="shared" si="20"/>
        <v>1</v>
      </c>
      <c r="Y142" s="155">
        <f t="shared" si="21"/>
        <v>4.3</v>
      </c>
    </row>
    <row r="143" spans="1:25" x14ac:dyDescent="0.35">
      <c r="A143" s="40" t="s">
        <v>291</v>
      </c>
      <c r="B143" s="42" t="s">
        <v>263</v>
      </c>
      <c r="C143" s="42" t="s">
        <v>292</v>
      </c>
      <c r="D143" s="51">
        <v>5</v>
      </c>
      <c r="E143" s="51">
        <v>6</v>
      </c>
      <c r="F143" s="165" t="str">
        <f>VLOOKUP(A143, '4. Core WASH Severity'!A142:G475, 7, FALSE)</f>
        <v/>
      </c>
      <c r="G143" s="54">
        <v>6</v>
      </c>
      <c r="H143" s="83">
        <v>6</v>
      </c>
      <c r="I143" s="85">
        <v>6</v>
      </c>
      <c r="J143" s="147"/>
      <c r="K143" s="46">
        <f>IF(D143&lt;&gt;"",'6. Indicator List'!$J$4,"")</f>
        <v>0.3</v>
      </c>
      <c r="L143" s="46">
        <f>IF(E143&lt;&gt;"",'6. Indicator List'!$J$5,"")</f>
        <v>0.1</v>
      </c>
      <c r="M143" s="46" t="str">
        <f>IF(F143&lt;&gt;"",'6. Indicator List'!$J$6,"")</f>
        <v/>
      </c>
      <c r="N143" s="46">
        <f>IF(G143&lt;&gt;"",'6. Indicator List'!$J$7,"")</f>
        <v>0.2</v>
      </c>
      <c r="O143" s="46">
        <f>IF(H143&lt;&gt;"",'6. Indicator List'!$J$8,"")</f>
        <v>0.1</v>
      </c>
      <c r="P143" s="46">
        <f>IF(I143&lt;&gt;"",'6. Indicator List'!$J$9,"")</f>
        <v>0.1</v>
      </c>
      <c r="Q143" s="148">
        <f t="shared" si="19"/>
        <v>0.8</v>
      </c>
      <c r="R143" s="46">
        <f t="shared" si="22"/>
        <v>0.37499999999999994</v>
      </c>
      <c r="S143" s="46">
        <f t="shared" si="23"/>
        <v>0.125</v>
      </c>
      <c r="T143" s="153" t="str">
        <f t="shared" si="24"/>
        <v/>
      </c>
      <c r="U143" s="46">
        <f t="shared" si="25"/>
        <v>0.25</v>
      </c>
      <c r="V143" s="46">
        <f t="shared" si="26"/>
        <v>0.125</v>
      </c>
      <c r="W143" s="46">
        <f t="shared" si="27"/>
        <v>0.125</v>
      </c>
      <c r="X143" s="148">
        <f t="shared" si="20"/>
        <v>1</v>
      </c>
      <c r="Y143" s="155">
        <f t="shared" si="21"/>
        <v>5.625</v>
      </c>
    </row>
    <row r="144" spans="1:25" x14ac:dyDescent="0.35">
      <c r="A144" s="40" t="s">
        <v>293</v>
      </c>
      <c r="B144" s="42" t="s">
        <v>263</v>
      </c>
      <c r="C144" s="42" t="s">
        <v>294</v>
      </c>
      <c r="D144" s="51">
        <v>5</v>
      </c>
      <c r="E144" s="51">
        <v>6</v>
      </c>
      <c r="F144" s="165" t="str">
        <f>VLOOKUP(A144, '4. Core WASH Severity'!A143:G476, 7, FALSE)</f>
        <v/>
      </c>
      <c r="G144" s="54">
        <v>6</v>
      </c>
      <c r="H144" s="83">
        <v>6</v>
      </c>
      <c r="I144" s="85">
        <v>6</v>
      </c>
      <c r="J144" s="147"/>
      <c r="K144" s="46">
        <f>IF(D144&lt;&gt;"",'6. Indicator List'!$J$4,"")</f>
        <v>0.3</v>
      </c>
      <c r="L144" s="46">
        <f>IF(E144&lt;&gt;"",'6. Indicator List'!$J$5,"")</f>
        <v>0.1</v>
      </c>
      <c r="M144" s="46" t="str">
        <f>IF(F144&lt;&gt;"",'6. Indicator List'!$J$6,"")</f>
        <v/>
      </c>
      <c r="N144" s="46">
        <f>IF(G144&lt;&gt;"",'6. Indicator List'!$J$7,"")</f>
        <v>0.2</v>
      </c>
      <c r="O144" s="46">
        <f>IF(H144&lt;&gt;"",'6. Indicator List'!$J$8,"")</f>
        <v>0.1</v>
      </c>
      <c r="P144" s="46">
        <f>IF(I144&lt;&gt;"",'6. Indicator List'!$J$9,"")</f>
        <v>0.1</v>
      </c>
      <c r="Q144" s="148">
        <f t="shared" si="19"/>
        <v>0.8</v>
      </c>
      <c r="R144" s="46">
        <f t="shared" si="22"/>
        <v>0.37499999999999994</v>
      </c>
      <c r="S144" s="46">
        <f t="shared" si="23"/>
        <v>0.125</v>
      </c>
      <c r="T144" s="153" t="str">
        <f t="shared" si="24"/>
        <v/>
      </c>
      <c r="U144" s="46">
        <f t="shared" si="25"/>
        <v>0.25</v>
      </c>
      <c r="V144" s="46">
        <f t="shared" si="26"/>
        <v>0.125</v>
      </c>
      <c r="W144" s="46">
        <f t="shared" si="27"/>
        <v>0.125</v>
      </c>
      <c r="X144" s="148">
        <f t="shared" si="20"/>
        <v>1</v>
      </c>
      <c r="Y144" s="155">
        <f t="shared" si="21"/>
        <v>5.625</v>
      </c>
    </row>
    <row r="145" spans="1:25" x14ac:dyDescent="0.35">
      <c r="A145" s="40" t="s">
        <v>295</v>
      </c>
      <c r="B145" s="42" t="s">
        <v>263</v>
      </c>
      <c r="C145" s="42" t="s">
        <v>296</v>
      </c>
      <c r="D145" s="51">
        <v>4</v>
      </c>
      <c r="E145" s="51">
        <v>5</v>
      </c>
      <c r="F145" s="165" t="str">
        <f>VLOOKUP(A145, '4. Core WASH Severity'!A144:G477, 7, FALSE)</f>
        <v/>
      </c>
      <c r="G145" s="54">
        <v>6</v>
      </c>
      <c r="H145" s="83">
        <v>6</v>
      </c>
      <c r="I145" s="85">
        <v>4</v>
      </c>
      <c r="J145" s="147"/>
      <c r="K145" s="46">
        <f>IF(D145&lt;&gt;"",'6. Indicator List'!$J$4,"")</f>
        <v>0.3</v>
      </c>
      <c r="L145" s="46">
        <f>IF(E145&lt;&gt;"",'6. Indicator List'!$J$5,"")</f>
        <v>0.1</v>
      </c>
      <c r="M145" s="46" t="str">
        <f>IF(F145&lt;&gt;"",'6. Indicator List'!$J$6,"")</f>
        <v/>
      </c>
      <c r="N145" s="46">
        <f>IF(G145&lt;&gt;"",'6. Indicator List'!$J$7,"")</f>
        <v>0.2</v>
      </c>
      <c r="O145" s="46">
        <f>IF(H145&lt;&gt;"",'6. Indicator List'!$J$8,"")</f>
        <v>0.1</v>
      </c>
      <c r="P145" s="46">
        <f>IF(I145&lt;&gt;"",'6. Indicator List'!$J$9,"")</f>
        <v>0.1</v>
      </c>
      <c r="Q145" s="148">
        <f t="shared" si="19"/>
        <v>0.8</v>
      </c>
      <c r="R145" s="46">
        <f t="shared" si="22"/>
        <v>0.37499999999999994</v>
      </c>
      <c r="S145" s="46">
        <f t="shared" si="23"/>
        <v>0.125</v>
      </c>
      <c r="T145" s="153" t="str">
        <f t="shared" si="24"/>
        <v/>
      </c>
      <c r="U145" s="46">
        <f t="shared" si="25"/>
        <v>0.25</v>
      </c>
      <c r="V145" s="46">
        <f t="shared" si="26"/>
        <v>0.125</v>
      </c>
      <c r="W145" s="46">
        <f t="shared" si="27"/>
        <v>0.125</v>
      </c>
      <c r="X145" s="148">
        <f t="shared" si="20"/>
        <v>1</v>
      </c>
      <c r="Y145" s="155">
        <f t="shared" si="21"/>
        <v>4.875</v>
      </c>
    </row>
    <row r="146" spans="1:25" x14ac:dyDescent="0.35">
      <c r="A146" s="40" t="s">
        <v>297</v>
      </c>
      <c r="B146" s="42" t="s">
        <v>263</v>
      </c>
      <c r="C146" s="42" t="s">
        <v>298</v>
      </c>
      <c r="D146" s="51">
        <v>3</v>
      </c>
      <c r="E146" s="52">
        <v>1</v>
      </c>
      <c r="F146" s="165" t="str">
        <f>VLOOKUP(A146, '4. Core WASH Severity'!A145:G478, 7, FALSE)</f>
        <v/>
      </c>
      <c r="G146" s="54">
        <v>5</v>
      </c>
      <c r="H146" s="83">
        <v>6</v>
      </c>
      <c r="I146" s="85">
        <v>6</v>
      </c>
      <c r="J146" s="147"/>
      <c r="K146" s="46">
        <f>IF(D146&lt;&gt;"",'6. Indicator List'!$J$4,"")</f>
        <v>0.3</v>
      </c>
      <c r="L146" s="46">
        <f>IF(E146&lt;&gt;"",'6. Indicator List'!$J$5,"")</f>
        <v>0.1</v>
      </c>
      <c r="M146" s="46" t="str">
        <f>IF(F146&lt;&gt;"",'6. Indicator List'!$J$6,"")</f>
        <v/>
      </c>
      <c r="N146" s="46">
        <f>IF(G146&lt;&gt;"",'6. Indicator List'!$J$7,"")</f>
        <v>0.2</v>
      </c>
      <c r="O146" s="46">
        <f>IF(H146&lt;&gt;"",'6. Indicator List'!$J$8,"")</f>
        <v>0.1</v>
      </c>
      <c r="P146" s="46">
        <f>IF(I146&lt;&gt;"",'6. Indicator List'!$J$9,"")</f>
        <v>0.1</v>
      </c>
      <c r="Q146" s="148">
        <f t="shared" si="19"/>
        <v>0.8</v>
      </c>
      <c r="R146" s="46">
        <f t="shared" si="22"/>
        <v>0.37499999999999994</v>
      </c>
      <c r="S146" s="46">
        <f t="shared" si="23"/>
        <v>0.125</v>
      </c>
      <c r="T146" s="153" t="str">
        <f t="shared" si="24"/>
        <v/>
      </c>
      <c r="U146" s="46">
        <f t="shared" si="25"/>
        <v>0.25</v>
      </c>
      <c r="V146" s="46">
        <f t="shared" si="26"/>
        <v>0.125</v>
      </c>
      <c r="W146" s="46">
        <f t="shared" si="27"/>
        <v>0.125</v>
      </c>
      <c r="X146" s="148">
        <f t="shared" si="20"/>
        <v>1</v>
      </c>
      <c r="Y146" s="155">
        <f t="shared" si="21"/>
        <v>4</v>
      </c>
    </row>
    <row r="147" spans="1:25" x14ac:dyDescent="0.35">
      <c r="A147" s="40" t="s">
        <v>299</v>
      </c>
      <c r="B147" s="42" t="s">
        <v>263</v>
      </c>
      <c r="C147" s="42" t="s">
        <v>300</v>
      </c>
      <c r="D147" s="51">
        <v>4</v>
      </c>
      <c r="E147" s="51">
        <v>6</v>
      </c>
      <c r="F147" s="165" t="str">
        <f>VLOOKUP(A147, '4. Core WASH Severity'!A146:G479, 7, FALSE)</f>
        <v/>
      </c>
      <c r="G147" s="54">
        <v>6</v>
      </c>
      <c r="H147" s="83">
        <v>6</v>
      </c>
      <c r="I147" s="85">
        <v>3</v>
      </c>
      <c r="J147" s="147"/>
      <c r="K147" s="46">
        <f>IF(D147&lt;&gt;"",'6. Indicator List'!$J$4,"")</f>
        <v>0.3</v>
      </c>
      <c r="L147" s="46">
        <f>IF(E147&lt;&gt;"",'6. Indicator List'!$J$5,"")</f>
        <v>0.1</v>
      </c>
      <c r="M147" s="46" t="str">
        <f>IF(F147&lt;&gt;"",'6. Indicator List'!$J$6,"")</f>
        <v/>
      </c>
      <c r="N147" s="46">
        <f>IF(G147&lt;&gt;"",'6. Indicator List'!$J$7,"")</f>
        <v>0.2</v>
      </c>
      <c r="O147" s="46">
        <f>IF(H147&lt;&gt;"",'6. Indicator List'!$J$8,"")</f>
        <v>0.1</v>
      </c>
      <c r="P147" s="46">
        <f>IF(I147&lt;&gt;"",'6. Indicator List'!$J$9,"")</f>
        <v>0.1</v>
      </c>
      <c r="Q147" s="148">
        <f t="shared" si="19"/>
        <v>0.8</v>
      </c>
      <c r="R147" s="46">
        <f t="shared" si="22"/>
        <v>0.37499999999999994</v>
      </c>
      <c r="S147" s="46">
        <f t="shared" si="23"/>
        <v>0.125</v>
      </c>
      <c r="T147" s="153" t="str">
        <f t="shared" si="24"/>
        <v/>
      </c>
      <c r="U147" s="46">
        <f t="shared" si="25"/>
        <v>0.25</v>
      </c>
      <c r="V147" s="46">
        <f t="shared" si="26"/>
        <v>0.125</v>
      </c>
      <c r="W147" s="46">
        <f t="shared" si="27"/>
        <v>0.125</v>
      </c>
      <c r="X147" s="148">
        <f t="shared" si="20"/>
        <v>1</v>
      </c>
      <c r="Y147" s="155">
        <f t="shared" si="21"/>
        <v>4.875</v>
      </c>
    </row>
    <row r="148" spans="1:25" x14ac:dyDescent="0.35">
      <c r="A148" s="45" t="s">
        <v>301</v>
      </c>
      <c r="B148" s="42" t="s">
        <v>263</v>
      </c>
      <c r="C148" s="42" t="s">
        <v>302</v>
      </c>
      <c r="D148" s="52">
        <v>2</v>
      </c>
      <c r="E148" s="51">
        <v>6</v>
      </c>
      <c r="F148" s="165" t="str">
        <f>VLOOKUP(A148, '4. Core WASH Severity'!A147:G480, 7, FALSE)</f>
        <v/>
      </c>
      <c r="G148" s="54">
        <v>6</v>
      </c>
      <c r="H148" s="83">
        <v>6</v>
      </c>
      <c r="I148" s="85">
        <v>3</v>
      </c>
      <c r="J148" s="150"/>
      <c r="K148" s="46">
        <f>IF(D148&lt;&gt;"",'6. Indicator List'!$J$4,"")</f>
        <v>0.3</v>
      </c>
      <c r="L148" s="46">
        <f>IF(E148&lt;&gt;"",'6. Indicator List'!$J$5,"")</f>
        <v>0.1</v>
      </c>
      <c r="M148" s="46" t="str">
        <f>IF(F148&lt;&gt;"",'6. Indicator List'!$J$6,"")</f>
        <v/>
      </c>
      <c r="N148" s="46">
        <f>IF(G148&lt;&gt;"",'6. Indicator List'!$J$7,"")</f>
        <v>0.2</v>
      </c>
      <c r="O148" s="46">
        <f>IF(H148&lt;&gt;"",'6. Indicator List'!$J$8,"")</f>
        <v>0.1</v>
      </c>
      <c r="P148" s="46">
        <f>IF(I148&lt;&gt;"",'6. Indicator List'!$J$9,"")</f>
        <v>0.1</v>
      </c>
      <c r="Q148" s="148">
        <f t="shared" si="19"/>
        <v>0.8</v>
      </c>
      <c r="R148" s="46">
        <f t="shared" si="22"/>
        <v>0.37499999999999994</v>
      </c>
      <c r="S148" s="46">
        <f t="shared" si="23"/>
        <v>0.125</v>
      </c>
      <c r="T148" s="153" t="str">
        <f t="shared" si="24"/>
        <v/>
      </c>
      <c r="U148" s="46">
        <f t="shared" si="25"/>
        <v>0.25</v>
      </c>
      <c r="V148" s="46">
        <f t="shared" si="26"/>
        <v>0.125</v>
      </c>
      <c r="W148" s="46">
        <f t="shared" si="27"/>
        <v>0.125</v>
      </c>
      <c r="X148" s="148">
        <f t="shared" si="20"/>
        <v>1</v>
      </c>
      <c r="Y148" s="155">
        <f t="shared" si="21"/>
        <v>4.125</v>
      </c>
    </row>
    <row r="149" spans="1:25" x14ac:dyDescent="0.35">
      <c r="A149" s="40" t="s">
        <v>303</v>
      </c>
      <c r="B149" s="42" t="s">
        <v>263</v>
      </c>
      <c r="C149" s="42" t="s">
        <v>304</v>
      </c>
      <c r="D149" s="51">
        <v>6</v>
      </c>
      <c r="E149" s="51">
        <v>6</v>
      </c>
      <c r="F149" s="165">
        <f>VLOOKUP(A149, '4. Core WASH Severity'!A148:G481, 7, FALSE)</f>
        <v>0.79518072289156627</v>
      </c>
      <c r="G149" s="54">
        <v>6</v>
      </c>
      <c r="H149" s="83">
        <v>6</v>
      </c>
      <c r="I149" s="85">
        <v>6</v>
      </c>
      <c r="J149" s="147"/>
      <c r="K149" s="46">
        <f>IF(D149&lt;&gt;"",'6. Indicator List'!$J$4,"")</f>
        <v>0.3</v>
      </c>
      <c r="L149" s="46">
        <f>IF(E149&lt;&gt;"",'6. Indicator List'!$J$5,"")</f>
        <v>0.1</v>
      </c>
      <c r="M149" s="46">
        <f>IF(F149&lt;&gt;"",'6. Indicator List'!$J$6,"")</f>
        <v>0.2</v>
      </c>
      <c r="N149" s="46">
        <f>IF(G149&lt;&gt;"",'6. Indicator List'!$J$7,"")</f>
        <v>0.2</v>
      </c>
      <c r="O149" s="46">
        <f>IF(H149&lt;&gt;"",'6. Indicator List'!$J$8,"")</f>
        <v>0.1</v>
      </c>
      <c r="P149" s="46">
        <f>IF(I149&lt;&gt;"",'6. Indicator List'!$J$9,"")</f>
        <v>0.1</v>
      </c>
      <c r="Q149" s="148">
        <f t="shared" si="19"/>
        <v>1</v>
      </c>
      <c r="R149" s="46">
        <f t="shared" si="22"/>
        <v>0.3</v>
      </c>
      <c r="S149" s="46">
        <f t="shared" si="23"/>
        <v>0.1</v>
      </c>
      <c r="T149" s="153">
        <f t="shared" si="24"/>
        <v>0.2</v>
      </c>
      <c r="U149" s="46">
        <f t="shared" si="25"/>
        <v>0.2</v>
      </c>
      <c r="V149" s="46">
        <f t="shared" si="26"/>
        <v>0.1</v>
      </c>
      <c r="W149" s="46">
        <f t="shared" si="27"/>
        <v>0.1</v>
      </c>
      <c r="X149" s="148">
        <f t="shared" si="20"/>
        <v>1</v>
      </c>
      <c r="Y149" s="155">
        <f t="shared" si="21"/>
        <v>4.9590361445783131</v>
      </c>
    </row>
    <row r="150" spans="1:25" x14ac:dyDescent="0.35">
      <c r="A150" s="40" t="s">
        <v>305</v>
      </c>
      <c r="B150" s="42" t="s">
        <v>263</v>
      </c>
      <c r="C150" s="42" t="s">
        <v>306</v>
      </c>
      <c r="D150" s="51">
        <v>6</v>
      </c>
      <c r="E150" s="52">
        <v>1</v>
      </c>
      <c r="F150" s="165">
        <f>VLOOKUP(A150, '4. Core WASH Severity'!A149:G482, 7, FALSE)</f>
        <v>3.2900000000000005</v>
      </c>
      <c r="G150" s="54">
        <v>3</v>
      </c>
      <c r="H150" s="83">
        <v>6</v>
      </c>
      <c r="I150" s="85">
        <v>6</v>
      </c>
      <c r="J150" s="147"/>
      <c r="K150" s="46">
        <f>IF(D150&lt;&gt;"",'6. Indicator List'!$J$4,"")</f>
        <v>0.3</v>
      </c>
      <c r="L150" s="46">
        <f>IF(E150&lt;&gt;"",'6. Indicator List'!$J$5,"")</f>
        <v>0.1</v>
      </c>
      <c r="M150" s="46">
        <f>IF(F150&lt;&gt;"",'6. Indicator List'!$J$6,"")</f>
        <v>0.2</v>
      </c>
      <c r="N150" s="46">
        <f>IF(G150&lt;&gt;"",'6. Indicator List'!$J$7,"")</f>
        <v>0.2</v>
      </c>
      <c r="O150" s="46">
        <f>IF(H150&lt;&gt;"",'6. Indicator List'!$J$8,"")</f>
        <v>0.1</v>
      </c>
      <c r="P150" s="46">
        <f>IF(I150&lt;&gt;"",'6. Indicator List'!$J$9,"")</f>
        <v>0.1</v>
      </c>
      <c r="Q150" s="148">
        <f t="shared" si="19"/>
        <v>1</v>
      </c>
      <c r="R150" s="46">
        <f t="shared" si="22"/>
        <v>0.3</v>
      </c>
      <c r="S150" s="46">
        <f t="shared" si="23"/>
        <v>0.1</v>
      </c>
      <c r="T150" s="153">
        <f t="shared" si="24"/>
        <v>0.2</v>
      </c>
      <c r="U150" s="46">
        <f t="shared" si="25"/>
        <v>0.2</v>
      </c>
      <c r="V150" s="46">
        <f t="shared" si="26"/>
        <v>0.1</v>
      </c>
      <c r="W150" s="46">
        <f t="shared" si="27"/>
        <v>0.1</v>
      </c>
      <c r="X150" s="148">
        <f t="shared" si="20"/>
        <v>1</v>
      </c>
      <c r="Y150" s="155">
        <f t="shared" si="21"/>
        <v>4.3580000000000005</v>
      </c>
    </row>
    <row r="151" spans="1:25" x14ac:dyDescent="0.35">
      <c r="A151" s="40" t="s">
        <v>307</v>
      </c>
      <c r="B151" s="42" t="s">
        <v>263</v>
      </c>
      <c r="C151" s="42" t="s">
        <v>308</v>
      </c>
      <c r="D151" s="51">
        <v>6</v>
      </c>
      <c r="E151" s="51">
        <v>2</v>
      </c>
      <c r="F151" s="165">
        <f>VLOOKUP(A151, '4. Core WASH Severity'!A150:G483, 7, FALSE)</f>
        <v>2.75</v>
      </c>
      <c r="G151" s="54">
        <v>5</v>
      </c>
      <c r="H151" s="83">
        <v>6</v>
      </c>
      <c r="I151" s="85">
        <v>6</v>
      </c>
      <c r="J151" s="147"/>
      <c r="K151" s="46">
        <f>IF(D151&lt;&gt;"",'6. Indicator List'!$J$4,"")</f>
        <v>0.3</v>
      </c>
      <c r="L151" s="46">
        <f>IF(E151&lt;&gt;"",'6. Indicator List'!$J$5,"")</f>
        <v>0.1</v>
      </c>
      <c r="M151" s="46">
        <f>IF(F151&lt;&gt;"",'6. Indicator List'!$J$6,"")</f>
        <v>0.2</v>
      </c>
      <c r="N151" s="46">
        <f>IF(G151&lt;&gt;"",'6. Indicator List'!$J$7,"")</f>
        <v>0.2</v>
      </c>
      <c r="O151" s="46">
        <f>IF(H151&lt;&gt;"",'6. Indicator List'!$J$8,"")</f>
        <v>0.1</v>
      </c>
      <c r="P151" s="46">
        <f>IF(I151&lt;&gt;"",'6. Indicator List'!$J$9,"")</f>
        <v>0.1</v>
      </c>
      <c r="Q151" s="148">
        <f t="shared" si="19"/>
        <v>1</v>
      </c>
      <c r="R151" s="46">
        <f t="shared" si="22"/>
        <v>0.3</v>
      </c>
      <c r="S151" s="46">
        <f t="shared" si="23"/>
        <v>0.1</v>
      </c>
      <c r="T151" s="153">
        <f t="shared" si="24"/>
        <v>0.2</v>
      </c>
      <c r="U151" s="46">
        <f t="shared" si="25"/>
        <v>0.2</v>
      </c>
      <c r="V151" s="46">
        <f t="shared" si="26"/>
        <v>0.1</v>
      </c>
      <c r="W151" s="46">
        <f t="shared" si="27"/>
        <v>0.1</v>
      </c>
      <c r="X151" s="148">
        <f t="shared" si="20"/>
        <v>1</v>
      </c>
      <c r="Y151" s="155">
        <f t="shared" si="21"/>
        <v>4.75</v>
      </c>
    </row>
    <row r="152" spans="1:25" x14ac:dyDescent="0.35">
      <c r="A152" s="40" t="s">
        <v>309</v>
      </c>
      <c r="B152" s="42" t="s">
        <v>263</v>
      </c>
      <c r="C152" s="42" t="s">
        <v>310</v>
      </c>
      <c r="D152" s="51">
        <v>5</v>
      </c>
      <c r="E152" s="51">
        <v>6</v>
      </c>
      <c r="F152" s="165" t="str">
        <f>VLOOKUP(A152, '4. Core WASH Severity'!A151:G484, 7, FALSE)</f>
        <v/>
      </c>
      <c r="G152" s="54">
        <v>6</v>
      </c>
      <c r="H152" s="83">
        <v>6</v>
      </c>
      <c r="I152" s="85">
        <v>5</v>
      </c>
      <c r="J152" s="147"/>
      <c r="K152" s="46">
        <f>IF(D152&lt;&gt;"",'6. Indicator List'!$J$4,"")</f>
        <v>0.3</v>
      </c>
      <c r="L152" s="46">
        <f>IF(E152&lt;&gt;"",'6. Indicator List'!$J$5,"")</f>
        <v>0.1</v>
      </c>
      <c r="M152" s="46" t="str">
        <f>IF(F152&lt;&gt;"",'6. Indicator List'!$J$6,"")</f>
        <v/>
      </c>
      <c r="N152" s="46">
        <f>IF(G152&lt;&gt;"",'6. Indicator List'!$J$7,"")</f>
        <v>0.2</v>
      </c>
      <c r="O152" s="46">
        <f>IF(H152&lt;&gt;"",'6. Indicator List'!$J$8,"")</f>
        <v>0.1</v>
      </c>
      <c r="P152" s="46">
        <f>IF(I152&lt;&gt;"",'6. Indicator List'!$J$9,"")</f>
        <v>0.1</v>
      </c>
      <c r="Q152" s="148">
        <f t="shared" si="19"/>
        <v>0.8</v>
      </c>
      <c r="R152" s="46">
        <f t="shared" si="22"/>
        <v>0.37499999999999994</v>
      </c>
      <c r="S152" s="46">
        <f t="shared" si="23"/>
        <v>0.125</v>
      </c>
      <c r="T152" s="153" t="str">
        <f t="shared" si="24"/>
        <v/>
      </c>
      <c r="U152" s="46">
        <f t="shared" si="25"/>
        <v>0.25</v>
      </c>
      <c r="V152" s="46">
        <f t="shared" si="26"/>
        <v>0.125</v>
      </c>
      <c r="W152" s="46">
        <f t="shared" si="27"/>
        <v>0.125</v>
      </c>
      <c r="X152" s="148">
        <f t="shared" si="20"/>
        <v>1</v>
      </c>
      <c r="Y152" s="155">
        <f t="shared" si="21"/>
        <v>5.5</v>
      </c>
    </row>
    <row r="153" spans="1:25" x14ac:dyDescent="0.35">
      <c r="A153" s="40" t="s">
        <v>311</v>
      </c>
      <c r="B153" s="42" t="s">
        <v>263</v>
      </c>
      <c r="C153" s="42" t="s">
        <v>312</v>
      </c>
      <c r="D153" s="51">
        <v>4</v>
      </c>
      <c r="E153" s="51">
        <v>5</v>
      </c>
      <c r="F153" s="165" t="str">
        <f>VLOOKUP(A153, '4. Core WASH Severity'!A152:G485, 7, FALSE)</f>
        <v/>
      </c>
      <c r="G153" s="54">
        <v>6</v>
      </c>
      <c r="H153" s="83">
        <v>6</v>
      </c>
      <c r="I153" s="85">
        <v>5</v>
      </c>
      <c r="J153" s="147"/>
      <c r="K153" s="46">
        <f>IF(D153&lt;&gt;"",'6. Indicator List'!$J$4,"")</f>
        <v>0.3</v>
      </c>
      <c r="L153" s="46">
        <f>IF(E153&lt;&gt;"",'6. Indicator List'!$J$5,"")</f>
        <v>0.1</v>
      </c>
      <c r="M153" s="46" t="str">
        <f>IF(F153&lt;&gt;"",'6. Indicator List'!$J$6,"")</f>
        <v/>
      </c>
      <c r="N153" s="46">
        <f>IF(G153&lt;&gt;"",'6. Indicator List'!$J$7,"")</f>
        <v>0.2</v>
      </c>
      <c r="O153" s="46">
        <f>IF(H153&lt;&gt;"",'6. Indicator List'!$J$8,"")</f>
        <v>0.1</v>
      </c>
      <c r="P153" s="46">
        <f>IF(I153&lt;&gt;"",'6. Indicator List'!$J$9,"")</f>
        <v>0.1</v>
      </c>
      <c r="Q153" s="148">
        <f t="shared" si="19"/>
        <v>0.8</v>
      </c>
      <c r="R153" s="46">
        <f t="shared" si="22"/>
        <v>0.37499999999999994</v>
      </c>
      <c r="S153" s="46">
        <f t="shared" si="23"/>
        <v>0.125</v>
      </c>
      <c r="T153" s="153" t="str">
        <f t="shared" si="24"/>
        <v/>
      </c>
      <c r="U153" s="46">
        <f t="shared" si="25"/>
        <v>0.25</v>
      </c>
      <c r="V153" s="46">
        <f t="shared" si="26"/>
        <v>0.125</v>
      </c>
      <c r="W153" s="46">
        <f t="shared" si="27"/>
        <v>0.125</v>
      </c>
      <c r="X153" s="148">
        <f t="shared" si="20"/>
        <v>1</v>
      </c>
      <c r="Y153" s="155">
        <f t="shared" si="21"/>
        <v>5</v>
      </c>
    </row>
    <row r="154" spans="1:25" x14ac:dyDescent="0.35">
      <c r="A154" s="40" t="s">
        <v>313</v>
      </c>
      <c r="B154" s="42" t="s">
        <v>263</v>
      </c>
      <c r="C154" s="42" t="s">
        <v>314</v>
      </c>
      <c r="D154" s="51">
        <v>3</v>
      </c>
      <c r="E154" s="51">
        <v>3</v>
      </c>
      <c r="F154" s="165">
        <f>VLOOKUP(A154, '4. Core WASH Severity'!A153:G486, 7, FALSE)</f>
        <v>3.5</v>
      </c>
      <c r="G154" s="54">
        <v>6</v>
      </c>
      <c r="H154" s="83">
        <v>6</v>
      </c>
      <c r="I154" s="85">
        <v>2</v>
      </c>
      <c r="J154" s="147"/>
      <c r="K154" s="46">
        <f>IF(D154&lt;&gt;"",'6. Indicator List'!$J$4,"")</f>
        <v>0.3</v>
      </c>
      <c r="L154" s="46">
        <f>IF(E154&lt;&gt;"",'6. Indicator List'!$J$5,"")</f>
        <v>0.1</v>
      </c>
      <c r="M154" s="46">
        <f>IF(F154&lt;&gt;"",'6. Indicator List'!$J$6,"")</f>
        <v>0.2</v>
      </c>
      <c r="N154" s="46">
        <f>IF(G154&lt;&gt;"",'6. Indicator List'!$J$7,"")</f>
        <v>0.2</v>
      </c>
      <c r="O154" s="46">
        <f>IF(H154&lt;&gt;"",'6. Indicator List'!$J$8,"")</f>
        <v>0.1</v>
      </c>
      <c r="P154" s="46">
        <f>IF(I154&lt;&gt;"",'6. Indicator List'!$J$9,"")</f>
        <v>0.1</v>
      </c>
      <c r="Q154" s="148">
        <f t="shared" si="19"/>
        <v>1</v>
      </c>
      <c r="R154" s="46">
        <f t="shared" si="22"/>
        <v>0.3</v>
      </c>
      <c r="S154" s="46">
        <f t="shared" si="23"/>
        <v>0.1</v>
      </c>
      <c r="T154" s="153">
        <f t="shared" si="24"/>
        <v>0.2</v>
      </c>
      <c r="U154" s="46">
        <f t="shared" si="25"/>
        <v>0.2</v>
      </c>
      <c r="V154" s="46">
        <f t="shared" si="26"/>
        <v>0.1</v>
      </c>
      <c r="W154" s="46">
        <f t="shared" si="27"/>
        <v>0.1</v>
      </c>
      <c r="X154" s="148">
        <f t="shared" si="20"/>
        <v>1</v>
      </c>
      <c r="Y154" s="155">
        <f t="shared" si="21"/>
        <v>3.9000000000000004</v>
      </c>
    </row>
    <row r="155" spans="1:25" x14ac:dyDescent="0.35">
      <c r="A155" s="40" t="s">
        <v>315</v>
      </c>
      <c r="B155" s="41" t="s">
        <v>316</v>
      </c>
      <c r="C155" s="43" t="s">
        <v>317</v>
      </c>
      <c r="D155" s="51">
        <v>0</v>
      </c>
      <c r="E155" s="52">
        <v>1</v>
      </c>
      <c r="F155" s="165" t="str">
        <f>VLOOKUP(A155, '4. Core WASH Severity'!A154:G487, 7, FALSE)</f>
        <v/>
      </c>
      <c r="G155" s="54">
        <v>2</v>
      </c>
      <c r="H155" s="83">
        <v>3</v>
      </c>
      <c r="I155" s="85">
        <v>0</v>
      </c>
      <c r="J155" s="147"/>
      <c r="K155" s="46">
        <f>IF(D155&lt;&gt;"",'6. Indicator List'!$J$4,"")</f>
        <v>0.3</v>
      </c>
      <c r="L155" s="46">
        <f>IF(E155&lt;&gt;"",'6. Indicator List'!$J$5,"")</f>
        <v>0.1</v>
      </c>
      <c r="M155" s="46" t="str">
        <f>IF(F155&lt;&gt;"",'6. Indicator List'!$J$6,"")</f>
        <v/>
      </c>
      <c r="N155" s="46">
        <f>IF(G155&lt;&gt;"",'6. Indicator List'!$J$7,"")</f>
        <v>0.2</v>
      </c>
      <c r="O155" s="46">
        <f>IF(H155&lt;&gt;"",'6. Indicator List'!$J$8,"")</f>
        <v>0.1</v>
      </c>
      <c r="P155" s="46">
        <f>IF(I155&lt;&gt;"",'6. Indicator List'!$J$9,"")</f>
        <v>0.1</v>
      </c>
      <c r="Q155" s="148">
        <f t="shared" si="19"/>
        <v>0.8</v>
      </c>
      <c r="R155" s="46">
        <f t="shared" si="22"/>
        <v>0.37499999999999994</v>
      </c>
      <c r="S155" s="46">
        <f t="shared" si="23"/>
        <v>0.125</v>
      </c>
      <c r="T155" s="153" t="str">
        <f t="shared" si="24"/>
        <v/>
      </c>
      <c r="U155" s="46">
        <f t="shared" si="25"/>
        <v>0.25</v>
      </c>
      <c r="V155" s="46">
        <f t="shared" si="26"/>
        <v>0.125</v>
      </c>
      <c r="W155" s="46">
        <f t="shared" si="27"/>
        <v>0.125</v>
      </c>
      <c r="X155" s="148">
        <f t="shared" si="20"/>
        <v>1</v>
      </c>
      <c r="Y155" s="155">
        <f t="shared" si="21"/>
        <v>1</v>
      </c>
    </row>
    <row r="156" spans="1:25" x14ac:dyDescent="0.35">
      <c r="A156" s="40" t="s">
        <v>318</v>
      </c>
      <c r="B156" s="41" t="s">
        <v>316</v>
      </c>
      <c r="C156" s="42" t="s">
        <v>319</v>
      </c>
      <c r="D156" s="52">
        <v>0</v>
      </c>
      <c r="E156" s="52">
        <v>1</v>
      </c>
      <c r="F156" s="165" t="str">
        <f>VLOOKUP(A156, '4. Core WASH Severity'!A155:G488, 7, FALSE)</f>
        <v/>
      </c>
      <c r="G156" s="54">
        <v>1</v>
      </c>
      <c r="H156" s="83">
        <v>3</v>
      </c>
      <c r="I156" s="85">
        <v>2</v>
      </c>
      <c r="J156" s="147"/>
      <c r="K156" s="46">
        <f>IF(D156&lt;&gt;"",'6. Indicator List'!$J$4,"")</f>
        <v>0.3</v>
      </c>
      <c r="L156" s="46">
        <f>IF(E156&lt;&gt;"",'6. Indicator List'!$J$5,"")</f>
        <v>0.1</v>
      </c>
      <c r="M156" s="46" t="str">
        <f>IF(F156&lt;&gt;"",'6. Indicator List'!$J$6,"")</f>
        <v/>
      </c>
      <c r="N156" s="46">
        <f>IF(G156&lt;&gt;"",'6. Indicator List'!$J$7,"")</f>
        <v>0.2</v>
      </c>
      <c r="O156" s="46">
        <f>IF(H156&lt;&gt;"",'6. Indicator List'!$J$8,"")</f>
        <v>0.1</v>
      </c>
      <c r="P156" s="46">
        <f>IF(I156&lt;&gt;"",'6. Indicator List'!$J$9,"")</f>
        <v>0.1</v>
      </c>
      <c r="Q156" s="148">
        <f t="shared" si="19"/>
        <v>0.8</v>
      </c>
      <c r="R156" s="46">
        <f t="shared" si="22"/>
        <v>0.37499999999999994</v>
      </c>
      <c r="S156" s="46">
        <f t="shared" si="23"/>
        <v>0.125</v>
      </c>
      <c r="T156" s="153" t="str">
        <f t="shared" si="24"/>
        <v/>
      </c>
      <c r="U156" s="46">
        <f t="shared" si="25"/>
        <v>0.25</v>
      </c>
      <c r="V156" s="46">
        <f t="shared" si="26"/>
        <v>0.125</v>
      </c>
      <c r="W156" s="46">
        <f t="shared" si="27"/>
        <v>0.125</v>
      </c>
      <c r="X156" s="148">
        <f t="shared" si="20"/>
        <v>1</v>
      </c>
      <c r="Y156" s="155">
        <f t="shared" si="21"/>
        <v>1</v>
      </c>
    </row>
    <row r="157" spans="1:25" ht="29" x14ac:dyDescent="0.35">
      <c r="A157" s="40" t="s">
        <v>320</v>
      </c>
      <c r="B157" s="41" t="s">
        <v>316</v>
      </c>
      <c r="C157" s="42" t="s">
        <v>321</v>
      </c>
      <c r="D157" s="52">
        <v>0</v>
      </c>
      <c r="E157" s="52">
        <v>0</v>
      </c>
      <c r="F157" s="165" t="str">
        <f>VLOOKUP(A157, '4. Core WASH Severity'!A156:G489, 7, FALSE)</f>
        <v/>
      </c>
      <c r="G157" s="54">
        <v>1</v>
      </c>
      <c r="H157" s="83">
        <v>3</v>
      </c>
      <c r="I157" s="85">
        <v>0</v>
      </c>
      <c r="J157" s="147"/>
      <c r="K157" s="46">
        <f>IF(D157&lt;&gt;"",'6. Indicator List'!$J$4,"")</f>
        <v>0.3</v>
      </c>
      <c r="L157" s="46">
        <f>IF(E157&lt;&gt;"",'6. Indicator List'!$J$5,"")</f>
        <v>0.1</v>
      </c>
      <c r="M157" s="46" t="str">
        <f>IF(F157&lt;&gt;"",'6. Indicator List'!$J$6,"")</f>
        <v/>
      </c>
      <c r="N157" s="46">
        <f>IF(G157&lt;&gt;"",'6. Indicator List'!$J$7,"")</f>
        <v>0.2</v>
      </c>
      <c r="O157" s="46">
        <f>IF(H157&lt;&gt;"",'6. Indicator List'!$J$8,"")</f>
        <v>0.1</v>
      </c>
      <c r="P157" s="46">
        <f>IF(I157&lt;&gt;"",'6. Indicator List'!$J$9,"")</f>
        <v>0.1</v>
      </c>
      <c r="Q157" s="148">
        <f t="shared" si="19"/>
        <v>0.8</v>
      </c>
      <c r="R157" s="46">
        <f t="shared" si="22"/>
        <v>0.37499999999999994</v>
      </c>
      <c r="S157" s="46">
        <f t="shared" si="23"/>
        <v>0.125</v>
      </c>
      <c r="T157" s="153" t="str">
        <f t="shared" si="24"/>
        <v/>
      </c>
      <c r="U157" s="46">
        <f t="shared" si="25"/>
        <v>0.25</v>
      </c>
      <c r="V157" s="46">
        <f t="shared" si="26"/>
        <v>0.125</v>
      </c>
      <c r="W157" s="46">
        <f t="shared" si="27"/>
        <v>0.125</v>
      </c>
      <c r="X157" s="148">
        <f t="shared" si="20"/>
        <v>1</v>
      </c>
      <c r="Y157" s="155">
        <f t="shared" si="21"/>
        <v>0.625</v>
      </c>
    </row>
    <row r="158" spans="1:25" ht="29" x14ac:dyDescent="0.35">
      <c r="A158" s="40" t="s">
        <v>322</v>
      </c>
      <c r="B158" s="41" t="s">
        <v>316</v>
      </c>
      <c r="C158" s="42" t="s">
        <v>323</v>
      </c>
      <c r="D158" s="51">
        <v>0</v>
      </c>
      <c r="E158" s="52">
        <v>0</v>
      </c>
      <c r="F158" s="165" t="str">
        <f>VLOOKUP(A158, '4. Core WASH Severity'!A157:G490, 7, FALSE)</f>
        <v/>
      </c>
      <c r="G158" s="54">
        <v>1</v>
      </c>
      <c r="H158" s="83">
        <v>3</v>
      </c>
      <c r="I158" s="85">
        <v>0</v>
      </c>
      <c r="J158" s="147"/>
      <c r="K158" s="46">
        <f>IF(D158&lt;&gt;"",'6. Indicator List'!$J$4,"")</f>
        <v>0.3</v>
      </c>
      <c r="L158" s="46">
        <f>IF(E158&lt;&gt;"",'6. Indicator List'!$J$5,"")</f>
        <v>0.1</v>
      </c>
      <c r="M158" s="46" t="str">
        <f>IF(F158&lt;&gt;"",'6. Indicator List'!$J$6,"")</f>
        <v/>
      </c>
      <c r="N158" s="46">
        <f>IF(G158&lt;&gt;"",'6. Indicator List'!$J$7,"")</f>
        <v>0.2</v>
      </c>
      <c r="O158" s="46">
        <f>IF(H158&lt;&gt;"",'6. Indicator List'!$J$8,"")</f>
        <v>0.1</v>
      </c>
      <c r="P158" s="46">
        <f>IF(I158&lt;&gt;"",'6. Indicator List'!$J$9,"")</f>
        <v>0.1</v>
      </c>
      <c r="Q158" s="148">
        <f t="shared" si="19"/>
        <v>0.8</v>
      </c>
      <c r="R158" s="46">
        <f t="shared" si="22"/>
        <v>0.37499999999999994</v>
      </c>
      <c r="S158" s="46">
        <f t="shared" si="23"/>
        <v>0.125</v>
      </c>
      <c r="T158" s="153" t="str">
        <f t="shared" si="24"/>
        <v/>
      </c>
      <c r="U158" s="46">
        <f t="shared" si="25"/>
        <v>0.25</v>
      </c>
      <c r="V158" s="46">
        <f t="shared" si="26"/>
        <v>0.125</v>
      </c>
      <c r="W158" s="46">
        <f t="shared" si="27"/>
        <v>0.125</v>
      </c>
      <c r="X158" s="148">
        <f t="shared" si="20"/>
        <v>1</v>
      </c>
      <c r="Y158" s="155">
        <f t="shared" si="21"/>
        <v>0.625</v>
      </c>
    </row>
    <row r="159" spans="1:25" ht="29" x14ac:dyDescent="0.35">
      <c r="A159" s="40" t="s">
        <v>324</v>
      </c>
      <c r="B159" s="41" t="s">
        <v>316</v>
      </c>
      <c r="C159" s="42" t="s">
        <v>325</v>
      </c>
      <c r="D159" s="52">
        <v>1</v>
      </c>
      <c r="E159" s="52">
        <v>0</v>
      </c>
      <c r="F159" s="165" t="str">
        <f>VLOOKUP(A159, '4. Core WASH Severity'!A158:G491, 7, FALSE)</f>
        <v/>
      </c>
      <c r="G159" s="54">
        <v>2</v>
      </c>
      <c r="H159" s="83">
        <v>3</v>
      </c>
      <c r="I159" s="85">
        <v>0</v>
      </c>
      <c r="J159" s="147"/>
      <c r="K159" s="46">
        <f>IF(D159&lt;&gt;"",'6. Indicator List'!$J$4,"")</f>
        <v>0.3</v>
      </c>
      <c r="L159" s="46">
        <f>IF(E159&lt;&gt;"",'6. Indicator List'!$J$5,"")</f>
        <v>0.1</v>
      </c>
      <c r="M159" s="46" t="str">
        <f>IF(F159&lt;&gt;"",'6. Indicator List'!$J$6,"")</f>
        <v/>
      </c>
      <c r="N159" s="46">
        <f>IF(G159&lt;&gt;"",'6. Indicator List'!$J$7,"")</f>
        <v>0.2</v>
      </c>
      <c r="O159" s="46">
        <f>IF(H159&lt;&gt;"",'6. Indicator List'!$J$8,"")</f>
        <v>0.1</v>
      </c>
      <c r="P159" s="46">
        <f>IF(I159&lt;&gt;"",'6. Indicator List'!$J$9,"")</f>
        <v>0.1</v>
      </c>
      <c r="Q159" s="148">
        <f t="shared" si="19"/>
        <v>0.8</v>
      </c>
      <c r="R159" s="46">
        <f t="shared" si="22"/>
        <v>0.37499999999999994</v>
      </c>
      <c r="S159" s="46">
        <f t="shared" si="23"/>
        <v>0.125</v>
      </c>
      <c r="T159" s="153" t="str">
        <f t="shared" si="24"/>
        <v/>
      </c>
      <c r="U159" s="46">
        <f t="shared" si="25"/>
        <v>0.25</v>
      </c>
      <c r="V159" s="46">
        <f t="shared" si="26"/>
        <v>0.125</v>
      </c>
      <c r="W159" s="46">
        <f t="shared" si="27"/>
        <v>0.125</v>
      </c>
      <c r="X159" s="148">
        <f t="shared" si="20"/>
        <v>1</v>
      </c>
      <c r="Y159" s="155">
        <f t="shared" si="21"/>
        <v>1.25</v>
      </c>
    </row>
    <row r="160" spans="1:25" x14ac:dyDescent="0.35">
      <c r="A160" s="40" t="s">
        <v>326</v>
      </c>
      <c r="B160" s="41" t="s">
        <v>316</v>
      </c>
      <c r="C160" s="42" t="s">
        <v>327</v>
      </c>
      <c r="D160" s="52">
        <v>1</v>
      </c>
      <c r="E160" s="51">
        <v>6</v>
      </c>
      <c r="F160" s="165">
        <f>VLOOKUP(A160, '4. Core WASH Severity'!A159:G492, 7, FALSE)</f>
        <v>3.12</v>
      </c>
      <c r="G160" s="54">
        <v>5</v>
      </c>
      <c r="H160" s="83">
        <v>3</v>
      </c>
      <c r="I160" s="85">
        <v>2</v>
      </c>
      <c r="J160" s="147"/>
      <c r="K160" s="46">
        <f>IF(D160&lt;&gt;"",'6. Indicator List'!$J$4,"")</f>
        <v>0.3</v>
      </c>
      <c r="L160" s="46">
        <f>IF(E160&lt;&gt;"",'6. Indicator List'!$J$5,"")</f>
        <v>0.1</v>
      </c>
      <c r="M160" s="46">
        <f>IF(F160&lt;&gt;"",'6. Indicator List'!$J$6,"")</f>
        <v>0.2</v>
      </c>
      <c r="N160" s="46">
        <f>IF(G160&lt;&gt;"",'6. Indicator List'!$J$7,"")</f>
        <v>0.2</v>
      </c>
      <c r="O160" s="46">
        <f>IF(H160&lt;&gt;"",'6. Indicator List'!$J$8,"")</f>
        <v>0.1</v>
      </c>
      <c r="P160" s="46">
        <f>IF(I160&lt;&gt;"",'6. Indicator List'!$J$9,"")</f>
        <v>0.1</v>
      </c>
      <c r="Q160" s="148">
        <f t="shared" si="19"/>
        <v>1</v>
      </c>
      <c r="R160" s="46">
        <f t="shared" si="22"/>
        <v>0.3</v>
      </c>
      <c r="S160" s="46">
        <f t="shared" si="23"/>
        <v>0.1</v>
      </c>
      <c r="T160" s="153">
        <f t="shared" si="24"/>
        <v>0.2</v>
      </c>
      <c r="U160" s="46">
        <f t="shared" si="25"/>
        <v>0.2</v>
      </c>
      <c r="V160" s="46">
        <f t="shared" si="26"/>
        <v>0.1</v>
      </c>
      <c r="W160" s="46">
        <f t="shared" si="27"/>
        <v>0.1</v>
      </c>
      <c r="X160" s="148">
        <f t="shared" si="20"/>
        <v>1</v>
      </c>
      <c r="Y160" s="155">
        <f t="shared" si="21"/>
        <v>3.024</v>
      </c>
    </row>
    <row r="161" spans="1:25" x14ac:dyDescent="0.35">
      <c r="A161" s="40" t="s">
        <v>328</v>
      </c>
      <c r="B161" s="41" t="s">
        <v>316</v>
      </c>
      <c r="C161" s="42" t="s">
        <v>329</v>
      </c>
      <c r="D161" s="52">
        <v>2</v>
      </c>
      <c r="E161" s="52">
        <v>1</v>
      </c>
      <c r="F161" s="165" t="str">
        <f>VLOOKUP(A161, '4. Core WASH Severity'!A160:G493, 7, FALSE)</f>
        <v/>
      </c>
      <c r="G161" s="54">
        <v>1</v>
      </c>
      <c r="H161" s="83">
        <v>3</v>
      </c>
      <c r="I161" s="85">
        <v>1</v>
      </c>
      <c r="J161" s="147"/>
      <c r="K161" s="46">
        <f>IF(D161&lt;&gt;"",'6. Indicator List'!$J$4,"")</f>
        <v>0.3</v>
      </c>
      <c r="L161" s="46">
        <f>IF(E161&lt;&gt;"",'6. Indicator List'!$J$5,"")</f>
        <v>0.1</v>
      </c>
      <c r="M161" s="46" t="str">
        <f>IF(F161&lt;&gt;"",'6. Indicator List'!$J$6,"")</f>
        <v/>
      </c>
      <c r="N161" s="46">
        <f>IF(G161&lt;&gt;"",'6. Indicator List'!$J$7,"")</f>
        <v>0.2</v>
      </c>
      <c r="O161" s="46">
        <f>IF(H161&lt;&gt;"",'6. Indicator List'!$J$8,"")</f>
        <v>0.1</v>
      </c>
      <c r="P161" s="46">
        <f>IF(I161&lt;&gt;"",'6. Indicator List'!$J$9,"")</f>
        <v>0.1</v>
      </c>
      <c r="Q161" s="148">
        <f t="shared" si="19"/>
        <v>0.8</v>
      </c>
      <c r="R161" s="46">
        <f t="shared" si="22"/>
        <v>0.37499999999999994</v>
      </c>
      <c r="S161" s="46">
        <f t="shared" si="23"/>
        <v>0.125</v>
      </c>
      <c r="T161" s="153" t="str">
        <f t="shared" si="24"/>
        <v/>
      </c>
      <c r="U161" s="46">
        <f t="shared" si="25"/>
        <v>0.25</v>
      </c>
      <c r="V161" s="46">
        <f t="shared" si="26"/>
        <v>0.125</v>
      </c>
      <c r="W161" s="46">
        <f t="shared" si="27"/>
        <v>0.125</v>
      </c>
      <c r="X161" s="148">
        <f t="shared" si="20"/>
        <v>1</v>
      </c>
      <c r="Y161" s="155">
        <f t="shared" si="21"/>
        <v>1.625</v>
      </c>
    </row>
    <row r="162" spans="1:25" x14ac:dyDescent="0.35">
      <c r="A162" s="40" t="s">
        <v>330</v>
      </c>
      <c r="B162" s="41" t="s">
        <v>316</v>
      </c>
      <c r="C162" s="42" t="s">
        <v>331</v>
      </c>
      <c r="D162" s="52">
        <v>2</v>
      </c>
      <c r="E162" s="52">
        <v>1</v>
      </c>
      <c r="F162" s="165" t="str">
        <f>VLOOKUP(A162, '4. Core WASH Severity'!A161:G494, 7, FALSE)</f>
        <v/>
      </c>
      <c r="G162" s="54">
        <v>1</v>
      </c>
      <c r="H162" s="83">
        <v>3</v>
      </c>
      <c r="I162" s="85">
        <v>1</v>
      </c>
      <c r="J162" s="147"/>
      <c r="K162" s="46">
        <f>IF(D162&lt;&gt;"",'6. Indicator List'!$J$4,"")</f>
        <v>0.3</v>
      </c>
      <c r="L162" s="46">
        <f>IF(E162&lt;&gt;"",'6. Indicator List'!$J$5,"")</f>
        <v>0.1</v>
      </c>
      <c r="M162" s="46" t="str">
        <f>IF(F162&lt;&gt;"",'6. Indicator List'!$J$6,"")</f>
        <v/>
      </c>
      <c r="N162" s="46">
        <f>IF(G162&lt;&gt;"",'6. Indicator List'!$J$7,"")</f>
        <v>0.2</v>
      </c>
      <c r="O162" s="46">
        <f>IF(H162&lt;&gt;"",'6. Indicator List'!$J$8,"")</f>
        <v>0.1</v>
      </c>
      <c r="P162" s="46">
        <f>IF(I162&lt;&gt;"",'6. Indicator List'!$J$9,"")</f>
        <v>0.1</v>
      </c>
      <c r="Q162" s="148">
        <f t="shared" si="19"/>
        <v>0.8</v>
      </c>
      <c r="R162" s="46">
        <f t="shared" si="22"/>
        <v>0.37499999999999994</v>
      </c>
      <c r="S162" s="46">
        <f t="shared" si="23"/>
        <v>0.125</v>
      </c>
      <c r="T162" s="153" t="str">
        <f t="shared" si="24"/>
        <v/>
      </c>
      <c r="U162" s="46">
        <f t="shared" si="25"/>
        <v>0.25</v>
      </c>
      <c r="V162" s="46">
        <f t="shared" si="26"/>
        <v>0.125</v>
      </c>
      <c r="W162" s="46">
        <f t="shared" si="27"/>
        <v>0.125</v>
      </c>
      <c r="X162" s="148">
        <f t="shared" si="20"/>
        <v>1</v>
      </c>
      <c r="Y162" s="155">
        <f t="shared" si="21"/>
        <v>1.625</v>
      </c>
    </row>
    <row r="163" spans="1:25" x14ac:dyDescent="0.35">
      <c r="A163" s="40" t="s">
        <v>332</v>
      </c>
      <c r="B163" s="41" t="s">
        <v>316</v>
      </c>
      <c r="C163" s="42" t="s">
        <v>333</v>
      </c>
      <c r="D163" s="52">
        <v>1</v>
      </c>
      <c r="E163" s="52">
        <v>1</v>
      </c>
      <c r="F163" s="165" t="str">
        <f>VLOOKUP(A163, '4. Core WASH Severity'!A162:G495, 7, FALSE)</f>
        <v/>
      </c>
      <c r="G163" s="54">
        <v>1</v>
      </c>
      <c r="H163" s="83">
        <v>3</v>
      </c>
      <c r="I163" s="85">
        <v>1</v>
      </c>
      <c r="J163" s="147"/>
      <c r="K163" s="46">
        <f>IF(D163&lt;&gt;"",'6. Indicator List'!$J$4,"")</f>
        <v>0.3</v>
      </c>
      <c r="L163" s="46">
        <f>IF(E163&lt;&gt;"",'6. Indicator List'!$J$5,"")</f>
        <v>0.1</v>
      </c>
      <c r="M163" s="46" t="str">
        <f>IF(F163&lt;&gt;"",'6. Indicator List'!$J$6,"")</f>
        <v/>
      </c>
      <c r="N163" s="46">
        <f>IF(G163&lt;&gt;"",'6. Indicator List'!$J$7,"")</f>
        <v>0.2</v>
      </c>
      <c r="O163" s="46">
        <f>IF(H163&lt;&gt;"",'6. Indicator List'!$J$8,"")</f>
        <v>0.1</v>
      </c>
      <c r="P163" s="46">
        <f>IF(I163&lt;&gt;"",'6. Indicator List'!$J$9,"")</f>
        <v>0.1</v>
      </c>
      <c r="Q163" s="148">
        <f t="shared" si="19"/>
        <v>0.8</v>
      </c>
      <c r="R163" s="46">
        <f t="shared" si="22"/>
        <v>0.37499999999999994</v>
      </c>
      <c r="S163" s="46">
        <f t="shared" si="23"/>
        <v>0.125</v>
      </c>
      <c r="T163" s="153" t="str">
        <f t="shared" si="24"/>
        <v/>
      </c>
      <c r="U163" s="46">
        <f t="shared" si="25"/>
        <v>0.25</v>
      </c>
      <c r="V163" s="46">
        <f t="shared" si="26"/>
        <v>0.125</v>
      </c>
      <c r="W163" s="46">
        <f t="shared" si="27"/>
        <v>0.125</v>
      </c>
      <c r="X163" s="148">
        <f t="shared" si="20"/>
        <v>1</v>
      </c>
      <c r="Y163" s="155">
        <f t="shared" si="21"/>
        <v>1.25</v>
      </c>
    </row>
    <row r="164" spans="1:25" x14ac:dyDescent="0.35">
      <c r="A164" s="40" t="s">
        <v>334</v>
      </c>
      <c r="B164" s="41" t="s">
        <v>316</v>
      </c>
      <c r="C164" s="42" t="s">
        <v>335</v>
      </c>
      <c r="D164" s="51">
        <v>3</v>
      </c>
      <c r="E164" s="52">
        <v>1</v>
      </c>
      <c r="F164" s="165" t="str">
        <f>VLOOKUP(A164, '4. Core WASH Severity'!A163:G496, 7, FALSE)</f>
        <v/>
      </c>
      <c r="G164" s="54">
        <v>1</v>
      </c>
      <c r="H164" s="83">
        <v>3</v>
      </c>
      <c r="I164" s="85">
        <v>1</v>
      </c>
      <c r="J164" s="147"/>
      <c r="K164" s="46">
        <f>IF(D164&lt;&gt;"",'6. Indicator List'!$J$4,"")</f>
        <v>0.3</v>
      </c>
      <c r="L164" s="46">
        <f>IF(E164&lt;&gt;"",'6. Indicator List'!$J$5,"")</f>
        <v>0.1</v>
      </c>
      <c r="M164" s="46" t="str">
        <f>IF(F164&lt;&gt;"",'6. Indicator List'!$J$6,"")</f>
        <v/>
      </c>
      <c r="N164" s="46">
        <f>IF(G164&lt;&gt;"",'6. Indicator List'!$J$7,"")</f>
        <v>0.2</v>
      </c>
      <c r="O164" s="46">
        <f>IF(H164&lt;&gt;"",'6. Indicator List'!$J$8,"")</f>
        <v>0.1</v>
      </c>
      <c r="P164" s="46">
        <f>IF(I164&lt;&gt;"",'6. Indicator List'!$J$9,"")</f>
        <v>0.1</v>
      </c>
      <c r="Q164" s="148">
        <f t="shared" si="19"/>
        <v>0.8</v>
      </c>
      <c r="R164" s="46">
        <f t="shared" si="22"/>
        <v>0.37499999999999994</v>
      </c>
      <c r="S164" s="46">
        <f t="shared" si="23"/>
        <v>0.125</v>
      </c>
      <c r="T164" s="153" t="str">
        <f t="shared" si="24"/>
        <v/>
      </c>
      <c r="U164" s="46">
        <f t="shared" si="25"/>
        <v>0.25</v>
      </c>
      <c r="V164" s="46">
        <f t="shared" si="26"/>
        <v>0.125</v>
      </c>
      <c r="W164" s="46">
        <f t="shared" si="27"/>
        <v>0.125</v>
      </c>
      <c r="X164" s="148">
        <f t="shared" si="20"/>
        <v>1</v>
      </c>
      <c r="Y164" s="155">
        <f t="shared" si="21"/>
        <v>1.9999999999999998</v>
      </c>
    </row>
    <row r="165" spans="1:25" x14ac:dyDescent="0.35">
      <c r="A165" s="40" t="s">
        <v>336</v>
      </c>
      <c r="B165" s="41" t="s">
        <v>316</v>
      </c>
      <c r="C165" s="42" t="s">
        <v>337</v>
      </c>
      <c r="D165" s="52">
        <v>2</v>
      </c>
      <c r="E165" s="52">
        <v>1</v>
      </c>
      <c r="F165" s="165" t="str">
        <f>VLOOKUP(A165, '4. Core WASH Severity'!A164:G497, 7, FALSE)</f>
        <v/>
      </c>
      <c r="G165" s="54">
        <v>2</v>
      </c>
      <c r="H165" s="83">
        <v>3</v>
      </c>
      <c r="I165" s="85">
        <v>1</v>
      </c>
      <c r="J165" s="149"/>
      <c r="K165" s="46">
        <f>IF(D165&lt;&gt;"",'6. Indicator List'!$J$4,"")</f>
        <v>0.3</v>
      </c>
      <c r="L165" s="46">
        <f>IF(E165&lt;&gt;"",'6. Indicator List'!$J$5,"")</f>
        <v>0.1</v>
      </c>
      <c r="M165" s="46" t="str">
        <f>IF(F165&lt;&gt;"",'6. Indicator List'!$J$6,"")</f>
        <v/>
      </c>
      <c r="N165" s="46">
        <f>IF(G165&lt;&gt;"",'6. Indicator List'!$J$7,"")</f>
        <v>0.2</v>
      </c>
      <c r="O165" s="46">
        <f>IF(H165&lt;&gt;"",'6. Indicator List'!$J$8,"")</f>
        <v>0.1</v>
      </c>
      <c r="P165" s="46">
        <f>IF(I165&lt;&gt;"",'6. Indicator List'!$J$9,"")</f>
        <v>0.1</v>
      </c>
      <c r="Q165" s="148">
        <f t="shared" si="19"/>
        <v>0.8</v>
      </c>
      <c r="R165" s="46">
        <f t="shared" si="22"/>
        <v>0.37499999999999994</v>
      </c>
      <c r="S165" s="46">
        <f t="shared" si="23"/>
        <v>0.125</v>
      </c>
      <c r="T165" s="153" t="str">
        <f t="shared" si="24"/>
        <v/>
      </c>
      <c r="U165" s="46">
        <f t="shared" si="25"/>
        <v>0.25</v>
      </c>
      <c r="V165" s="46">
        <f t="shared" si="26"/>
        <v>0.125</v>
      </c>
      <c r="W165" s="46">
        <f t="shared" si="27"/>
        <v>0.125</v>
      </c>
      <c r="X165" s="148">
        <f t="shared" si="20"/>
        <v>1</v>
      </c>
      <c r="Y165" s="155">
        <f t="shared" si="21"/>
        <v>1.875</v>
      </c>
    </row>
    <row r="166" spans="1:25" x14ac:dyDescent="0.35">
      <c r="A166" s="40" t="s">
        <v>338</v>
      </c>
      <c r="B166" s="41" t="s">
        <v>316</v>
      </c>
      <c r="C166" s="42" t="s">
        <v>339</v>
      </c>
      <c r="D166" s="52">
        <v>1</v>
      </c>
      <c r="E166" s="52">
        <v>1</v>
      </c>
      <c r="F166" s="165"/>
      <c r="G166" s="54">
        <v>2</v>
      </c>
      <c r="H166" s="83">
        <v>3</v>
      </c>
      <c r="I166" s="85">
        <v>1</v>
      </c>
      <c r="J166" s="147"/>
      <c r="K166" s="46">
        <f>IF(D166&lt;&gt;"",'6. Indicator List'!$J$4,"")</f>
        <v>0.3</v>
      </c>
      <c r="L166" s="46">
        <f>IF(E166&lt;&gt;"",'6. Indicator List'!$J$5,"")</f>
        <v>0.1</v>
      </c>
      <c r="M166" s="46" t="str">
        <f>IF(F166&lt;&gt;"",'6. Indicator List'!$J$6,"")</f>
        <v/>
      </c>
      <c r="N166" s="46">
        <f>IF(G166&lt;&gt;"",'6. Indicator List'!$J$7,"")</f>
        <v>0.2</v>
      </c>
      <c r="O166" s="46">
        <f>IF(H166&lt;&gt;"",'6. Indicator List'!$J$8,"")</f>
        <v>0.1</v>
      </c>
      <c r="P166" s="46">
        <f>IF(I166&lt;&gt;"",'6. Indicator List'!$J$9,"")</f>
        <v>0.1</v>
      </c>
      <c r="Q166" s="148">
        <f t="shared" si="19"/>
        <v>0.8</v>
      </c>
      <c r="R166" s="46">
        <f t="shared" si="22"/>
        <v>0.37499999999999994</v>
      </c>
      <c r="S166" s="46">
        <f t="shared" si="23"/>
        <v>0.125</v>
      </c>
      <c r="T166" s="153" t="str">
        <f t="shared" si="24"/>
        <v/>
      </c>
      <c r="U166" s="46">
        <f t="shared" si="25"/>
        <v>0.25</v>
      </c>
      <c r="V166" s="46">
        <f t="shared" si="26"/>
        <v>0.125</v>
      </c>
      <c r="W166" s="46">
        <f t="shared" si="27"/>
        <v>0.125</v>
      </c>
      <c r="X166" s="148">
        <f t="shared" si="20"/>
        <v>1</v>
      </c>
      <c r="Y166" s="155">
        <f t="shared" si="21"/>
        <v>1.5</v>
      </c>
    </row>
    <row r="167" spans="1:25" ht="29" x14ac:dyDescent="0.35">
      <c r="A167" s="40" t="s">
        <v>340</v>
      </c>
      <c r="B167" s="41" t="s">
        <v>316</v>
      </c>
      <c r="C167" s="42" t="s">
        <v>341</v>
      </c>
      <c r="D167" s="52">
        <v>1</v>
      </c>
      <c r="E167" s="52">
        <v>1</v>
      </c>
      <c r="F167" s="165" t="str">
        <f>VLOOKUP(A167, '4. Core WASH Severity'!A166:G499, 7, FALSE)</f>
        <v/>
      </c>
      <c r="G167" s="54">
        <v>1</v>
      </c>
      <c r="H167" s="83">
        <v>4</v>
      </c>
      <c r="I167" s="85">
        <v>0</v>
      </c>
      <c r="J167" s="147"/>
      <c r="K167" s="46">
        <f>IF(D167&lt;&gt;"",'6. Indicator List'!$J$4,"")</f>
        <v>0.3</v>
      </c>
      <c r="L167" s="46">
        <f>IF(E167&lt;&gt;"",'6. Indicator List'!$J$5,"")</f>
        <v>0.1</v>
      </c>
      <c r="M167" s="46" t="str">
        <f>IF(F167&lt;&gt;"",'6. Indicator List'!$J$6,"")</f>
        <v/>
      </c>
      <c r="N167" s="46">
        <f>IF(G167&lt;&gt;"",'6. Indicator List'!$J$7,"")</f>
        <v>0.2</v>
      </c>
      <c r="O167" s="46">
        <f>IF(H167&lt;&gt;"",'6. Indicator List'!$J$8,"")</f>
        <v>0.1</v>
      </c>
      <c r="P167" s="46">
        <f>IF(I167&lt;&gt;"",'6. Indicator List'!$J$9,"")</f>
        <v>0.1</v>
      </c>
      <c r="Q167" s="148">
        <f t="shared" si="19"/>
        <v>0.8</v>
      </c>
      <c r="R167" s="46">
        <f t="shared" si="22"/>
        <v>0.37499999999999994</v>
      </c>
      <c r="S167" s="46">
        <f t="shared" si="23"/>
        <v>0.125</v>
      </c>
      <c r="T167" s="153" t="str">
        <f t="shared" si="24"/>
        <v/>
      </c>
      <c r="U167" s="46">
        <f t="shared" si="25"/>
        <v>0.25</v>
      </c>
      <c r="V167" s="46">
        <f t="shared" si="26"/>
        <v>0.125</v>
      </c>
      <c r="W167" s="46">
        <f t="shared" si="27"/>
        <v>0.125</v>
      </c>
      <c r="X167" s="148">
        <f t="shared" si="20"/>
        <v>1</v>
      </c>
      <c r="Y167" s="155">
        <f t="shared" si="21"/>
        <v>1.25</v>
      </c>
    </row>
    <row r="168" spans="1:25" x14ac:dyDescent="0.35">
      <c r="A168" s="40" t="s">
        <v>342</v>
      </c>
      <c r="B168" s="41" t="s">
        <v>316</v>
      </c>
      <c r="C168" s="42" t="s">
        <v>343</v>
      </c>
      <c r="D168" s="52">
        <v>1</v>
      </c>
      <c r="E168" s="52">
        <v>1</v>
      </c>
      <c r="F168" s="165" t="str">
        <f>VLOOKUP(A168, '4. Core WASH Severity'!A167:G500, 7, FALSE)</f>
        <v/>
      </c>
      <c r="G168" s="54">
        <v>1</v>
      </c>
      <c r="H168" s="83">
        <v>4</v>
      </c>
      <c r="I168" s="85">
        <v>0</v>
      </c>
      <c r="J168" s="147"/>
      <c r="K168" s="46">
        <f>IF(D168&lt;&gt;"",'6. Indicator List'!$J$4,"")</f>
        <v>0.3</v>
      </c>
      <c r="L168" s="46">
        <f>IF(E168&lt;&gt;"",'6. Indicator List'!$J$5,"")</f>
        <v>0.1</v>
      </c>
      <c r="M168" s="46" t="str">
        <f>IF(F168&lt;&gt;"",'6. Indicator List'!$J$6,"")</f>
        <v/>
      </c>
      <c r="N168" s="46">
        <f>IF(G168&lt;&gt;"",'6. Indicator List'!$J$7,"")</f>
        <v>0.2</v>
      </c>
      <c r="O168" s="46">
        <f>IF(H168&lt;&gt;"",'6. Indicator List'!$J$8,"")</f>
        <v>0.1</v>
      </c>
      <c r="P168" s="46">
        <f>IF(I168&lt;&gt;"",'6. Indicator List'!$J$9,"")</f>
        <v>0.1</v>
      </c>
      <c r="Q168" s="148">
        <f t="shared" si="19"/>
        <v>0.8</v>
      </c>
      <c r="R168" s="46">
        <f t="shared" si="22"/>
        <v>0.37499999999999994</v>
      </c>
      <c r="S168" s="46">
        <f t="shared" si="23"/>
        <v>0.125</v>
      </c>
      <c r="T168" s="153" t="str">
        <f t="shared" si="24"/>
        <v/>
      </c>
      <c r="U168" s="46">
        <f t="shared" si="25"/>
        <v>0.25</v>
      </c>
      <c r="V168" s="46">
        <f t="shared" si="26"/>
        <v>0.125</v>
      </c>
      <c r="W168" s="46">
        <f t="shared" si="27"/>
        <v>0.125</v>
      </c>
      <c r="X168" s="148">
        <f t="shared" si="20"/>
        <v>1</v>
      </c>
      <c r="Y168" s="155">
        <f t="shared" si="21"/>
        <v>1.25</v>
      </c>
    </row>
    <row r="169" spans="1:25" x14ac:dyDescent="0.35">
      <c r="A169" s="40" t="s">
        <v>344</v>
      </c>
      <c r="B169" s="41" t="s">
        <v>316</v>
      </c>
      <c r="C169" s="42" t="s">
        <v>345</v>
      </c>
      <c r="D169" s="52">
        <v>2</v>
      </c>
      <c r="E169" s="52">
        <v>1</v>
      </c>
      <c r="F169" s="165" t="str">
        <f>VLOOKUP(A169, '4. Core WASH Severity'!A168:G501, 7, FALSE)</f>
        <v/>
      </c>
      <c r="G169" s="54">
        <v>2</v>
      </c>
      <c r="H169" s="83">
        <v>4</v>
      </c>
      <c r="I169" s="85">
        <v>1</v>
      </c>
      <c r="J169" s="147"/>
      <c r="K169" s="46">
        <f>IF(D169&lt;&gt;"",'6. Indicator List'!$J$4,"")</f>
        <v>0.3</v>
      </c>
      <c r="L169" s="46">
        <f>IF(E169&lt;&gt;"",'6. Indicator List'!$J$5,"")</f>
        <v>0.1</v>
      </c>
      <c r="M169" s="46" t="str">
        <f>IF(F169&lt;&gt;"",'6. Indicator List'!$J$6,"")</f>
        <v/>
      </c>
      <c r="N169" s="46">
        <f>IF(G169&lt;&gt;"",'6. Indicator List'!$J$7,"")</f>
        <v>0.2</v>
      </c>
      <c r="O169" s="46">
        <f>IF(H169&lt;&gt;"",'6. Indicator List'!$J$8,"")</f>
        <v>0.1</v>
      </c>
      <c r="P169" s="46">
        <f>IF(I169&lt;&gt;"",'6. Indicator List'!$J$9,"")</f>
        <v>0.1</v>
      </c>
      <c r="Q169" s="148">
        <f t="shared" si="19"/>
        <v>0.8</v>
      </c>
      <c r="R169" s="46">
        <f t="shared" si="22"/>
        <v>0.37499999999999994</v>
      </c>
      <c r="S169" s="46">
        <f t="shared" si="23"/>
        <v>0.125</v>
      </c>
      <c r="T169" s="153" t="str">
        <f t="shared" si="24"/>
        <v/>
      </c>
      <c r="U169" s="46">
        <f t="shared" si="25"/>
        <v>0.25</v>
      </c>
      <c r="V169" s="46">
        <f t="shared" si="26"/>
        <v>0.125</v>
      </c>
      <c r="W169" s="46">
        <f t="shared" si="27"/>
        <v>0.125</v>
      </c>
      <c r="X169" s="148">
        <f t="shared" si="20"/>
        <v>1</v>
      </c>
      <c r="Y169" s="155">
        <f t="shared" si="21"/>
        <v>2</v>
      </c>
    </row>
    <row r="170" spans="1:25" ht="29" x14ac:dyDescent="0.35">
      <c r="A170" s="40" t="s">
        <v>346</v>
      </c>
      <c r="B170" s="41" t="s">
        <v>316</v>
      </c>
      <c r="C170" s="42" t="s">
        <v>347</v>
      </c>
      <c r="D170" s="52">
        <v>1</v>
      </c>
      <c r="E170" s="52">
        <v>0</v>
      </c>
      <c r="F170" s="165" t="str">
        <f>VLOOKUP(A170, '4. Core WASH Severity'!A169:G502, 7, FALSE)</f>
        <v/>
      </c>
      <c r="G170" s="54">
        <v>1</v>
      </c>
      <c r="H170" s="83">
        <v>4</v>
      </c>
      <c r="I170" s="85">
        <v>0</v>
      </c>
      <c r="J170" s="147"/>
      <c r="K170" s="46">
        <f>IF(D170&lt;&gt;"",'6. Indicator List'!$J$4,"")</f>
        <v>0.3</v>
      </c>
      <c r="L170" s="46">
        <f>IF(E170&lt;&gt;"",'6. Indicator List'!$J$5,"")</f>
        <v>0.1</v>
      </c>
      <c r="M170" s="46" t="str">
        <f>IF(F170&lt;&gt;"",'6. Indicator List'!$J$6,"")</f>
        <v/>
      </c>
      <c r="N170" s="46">
        <f>IF(G170&lt;&gt;"",'6. Indicator List'!$J$7,"")</f>
        <v>0.2</v>
      </c>
      <c r="O170" s="46">
        <f>IF(H170&lt;&gt;"",'6. Indicator List'!$J$8,"")</f>
        <v>0.1</v>
      </c>
      <c r="P170" s="46">
        <f>IF(I170&lt;&gt;"",'6. Indicator List'!$J$9,"")</f>
        <v>0.1</v>
      </c>
      <c r="Q170" s="148">
        <f t="shared" si="19"/>
        <v>0.8</v>
      </c>
      <c r="R170" s="46">
        <f t="shared" si="22"/>
        <v>0.37499999999999994</v>
      </c>
      <c r="S170" s="46">
        <f t="shared" si="23"/>
        <v>0.125</v>
      </c>
      <c r="T170" s="153" t="str">
        <f t="shared" si="24"/>
        <v/>
      </c>
      <c r="U170" s="46">
        <f t="shared" si="25"/>
        <v>0.25</v>
      </c>
      <c r="V170" s="46">
        <f t="shared" si="26"/>
        <v>0.125</v>
      </c>
      <c r="W170" s="46">
        <f t="shared" si="27"/>
        <v>0.125</v>
      </c>
      <c r="X170" s="148">
        <f t="shared" si="20"/>
        <v>1</v>
      </c>
      <c r="Y170" s="155">
        <f t="shared" si="21"/>
        <v>1.125</v>
      </c>
    </row>
    <row r="171" spans="1:25" x14ac:dyDescent="0.35">
      <c r="A171" s="40" t="s">
        <v>348</v>
      </c>
      <c r="B171" s="41" t="s">
        <v>316</v>
      </c>
      <c r="C171" s="42" t="s">
        <v>349</v>
      </c>
      <c r="D171" s="52">
        <v>2</v>
      </c>
      <c r="E171" s="52">
        <v>1</v>
      </c>
      <c r="F171" s="165" t="str">
        <f>VLOOKUP(A171, '4. Core WASH Severity'!A170:G503, 7, FALSE)</f>
        <v/>
      </c>
      <c r="G171" s="54">
        <v>1</v>
      </c>
      <c r="H171" s="83">
        <v>4</v>
      </c>
      <c r="I171" s="85">
        <v>0</v>
      </c>
      <c r="J171" s="147"/>
      <c r="K171" s="46">
        <f>IF(D171&lt;&gt;"",'6. Indicator List'!$J$4,"")</f>
        <v>0.3</v>
      </c>
      <c r="L171" s="46">
        <f>IF(E171&lt;&gt;"",'6. Indicator List'!$J$5,"")</f>
        <v>0.1</v>
      </c>
      <c r="M171" s="46" t="str">
        <f>IF(F171&lt;&gt;"",'6. Indicator List'!$J$6,"")</f>
        <v/>
      </c>
      <c r="N171" s="46">
        <f>IF(G171&lt;&gt;"",'6. Indicator List'!$J$7,"")</f>
        <v>0.2</v>
      </c>
      <c r="O171" s="46">
        <f>IF(H171&lt;&gt;"",'6. Indicator List'!$J$8,"")</f>
        <v>0.1</v>
      </c>
      <c r="P171" s="46">
        <f>IF(I171&lt;&gt;"",'6. Indicator List'!$J$9,"")</f>
        <v>0.1</v>
      </c>
      <c r="Q171" s="148">
        <f t="shared" si="19"/>
        <v>0.8</v>
      </c>
      <c r="R171" s="46">
        <f t="shared" si="22"/>
        <v>0.37499999999999994</v>
      </c>
      <c r="S171" s="46">
        <f t="shared" si="23"/>
        <v>0.125</v>
      </c>
      <c r="T171" s="153" t="str">
        <f t="shared" si="24"/>
        <v/>
      </c>
      <c r="U171" s="46">
        <f t="shared" si="25"/>
        <v>0.25</v>
      </c>
      <c r="V171" s="46">
        <f t="shared" si="26"/>
        <v>0.125</v>
      </c>
      <c r="W171" s="46">
        <f t="shared" si="27"/>
        <v>0.125</v>
      </c>
      <c r="X171" s="148">
        <f t="shared" si="20"/>
        <v>1</v>
      </c>
      <c r="Y171" s="155">
        <f t="shared" si="21"/>
        <v>1.625</v>
      </c>
    </row>
    <row r="172" spans="1:25" x14ac:dyDescent="0.35">
      <c r="A172" s="40" t="s">
        <v>350</v>
      </c>
      <c r="B172" s="41" t="s">
        <v>316</v>
      </c>
      <c r="C172" s="44" t="s">
        <v>351</v>
      </c>
      <c r="D172" s="52">
        <v>1</v>
      </c>
      <c r="E172" s="52">
        <v>1</v>
      </c>
      <c r="F172" s="165" t="str">
        <f>VLOOKUP(A172, '4. Core WASH Severity'!A171:G504, 7, FALSE)</f>
        <v/>
      </c>
      <c r="G172" s="54">
        <v>1</v>
      </c>
      <c r="H172" s="83">
        <v>4</v>
      </c>
      <c r="I172" s="85">
        <v>0</v>
      </c>
      <c r="J172" s="147"/>
      <c r="K172" s="46">
        <f>IF(D172&lt;&gt;"",'6. Indicator List'!$J$4,"")</f>
        <v>0.3</v>
      </c>
      <c r="L172" s="46">
        <f>IF(E172&lt;&gt;"",'6. Indicator List'!$J$5,"")</f>
        <v>0.1</v>
      </c>
      <c r="M172" s="46" t="str">
        <f>IF(F172&lt;&gt;"",'6. Indicator List'!$J$6,"")</f>
        <v/>
      </c>
      <c r="N172" s="46">
        <f>IF(G172&lt;&gt;"",'6. Indicator List'!$J$7,"")</f>
        <v>0.2</v>
      </c>
      <c r="O172" s="46">
        <f>IF(H172&lt;&gt;"",'6. Indicator List'!$J$8,"")</f>
        <v>0.1</v>
      </c>
      <c r="P172" s="46">
        <f>IF(I172&lt;&gt;"",'6. Indicator List'!$J$9,"")</f>
        <v>0.1</v>
      </c>
      <c r="Q172" s="148">
        <f t="shared" si="19"/>
        <v>0.8</v>
      </c>
      <c r="R172" s="46">
        <f t="shared" si="22"/>
        <v>0.37499999999999994</v>
      </c>
      <c r="S172" s="46">
        <f t="shared" si="23"/>
        <v>0.125</v>
      </c>
      <c r="T172" s="153" t="str">
        <f t="shared" si="24"/>
        <v/>
      </c>
      <c r="U172" s="46">
        <f t="shared" si="25"/>
        <v>0.25</v>
      </c>
      <c r="V172" s="46">
        <f t="shared" si="26"/>
        <v>0.125</v>
      </c>
      <c r="W172" s="46">
        <f t="shared" si="27"/>
        <v>0.125</v>
      </c>
      <c r="X172" s="148">
        <f t="shared" si="20"/>
        <v>1</v>
      </c>
      <c r="Y172" s="155">
        <f t="shared" si="21"/>
        <v>1.25</v>
      </c>
    </row>
    <row r="173" spans="1:25" x14ac:dyDescent="0.35">
      <c r="A173" s="40" t="s">
        <v>352</v>
      </c>
      <c r="B173" s="41" t="s">
        <v>316</v>
      </c>
      <c r="C173" s="42" t="s">
        <v>353</v>
      </c>
      <c r="D173" s="52">
        <v>1</v>
      </c>
      <c r="E173" s="52">
        <v>0</v>
      </c>
      <c r="F173" s="165" t="str">
        <f>VLOOKUP(A173, '4. Core WASH Severity'!A172:G505, 7, FALSE)</f>
        <v/>
      </c>
      <c r="G173" s="54">
        <v>1</v>
      </c>
      <c r="H173" s="83">
        <v>3</v>
      </c>
      <c r="I173" s="85">
        <v>0</v>
      </c>
      <c r="J173" s="147"/>
      <c r="K173" s="46">
        <f>IF(D173&lt;&gt;"",'6. Indicator List'!$J$4,"")</f>
        <v>0.3</v>
      </c>
      <c r="L173" s="46">
        <f>IF(E173&lt;&gt;"",'6. Indicator List'!$J$5,"")</f>
        <v>0.1</v>
      </c>
      <c r="M173" s="46" t="str">
        <f>IF(F173&lt;&gt;"",'6. Indicator List'!$J$6,"")</f>
        <v/>
      </c>
      <c r="N173" s="46">
        <f>IF(G173&lt;&gt;"",'6. Indicator List'!$J$7,"")</f>
        <v>0.2</v>
      </c>
      <c r="O173" s="46">
        <f>IF(H173&lt;&gt;"",'6. Indicator List'!$J$8,"")</f>
        <v>0.1</v>
      </c>
      <c r="P173" s="46">
        <f>IF(I173&lt;&gt;"",'6. Indicator List'!$J$9,"")</f>
        <v>0.1</v>
      </c>
      <c r="Q173" s="148">
        <f t="shared" si="19"/>
        <v>0.8</v>
      </c>
      <c r="R173" s="46">
        <f t="shared" si="22"/>
        <v>0.37499999999999994</v>
      </c>
      <c r="S173" s="46">
        <f t="shared" si="23"/>
        <v>0.125</v>
      </c>
      <c r="T173" s="153" t="str">
        <f t="shared" si="24"/>
        <v/>
      </c>
      <c r="U173" s="46">
        <f t="shared" si="25"/>
        <v>0.25</v>
      </c>
      <c r="V173" s="46">
        <f t="shared" si="26"/>
        <v>0.125</v>
      </c>
      <c r="W173" s="46">
        <f t="shared" si="27"/>
        <v>0.125</v>
      </c>
      <c r="X173" s="148">
        <f t="shared" si="20"/>
        <v>1</v>
      </c>
      <c r="Y173" s="155">
        <f t="shared" si="21"/>
        <v>1</v>
      </c>
    </row>
    <row r="174" spans="1:25" x14ac:dyDescent="0.35">
      <c r="A174" s="40" t="s">
        <v>354</v>
      </c>
      <c r="B174" s="41" t="s">
        <v>316</v>
      </c>
      <c r="C174" s="42" t="s">
        <v>355</v>
      </c>
      <c r="D174" s="52">
        <v>1</v>
      </c>
      <c r="E174" s="52">
        <v>1</v>
      </c>
      <c r="F174" s="165" t="str">
        <f>VLOOKUP(A174, '4. Core WASH Severity'!A173:G506, 7, FALSE)</f>
        <v/>
      </c>
      <c r="G174" s="54">
        <v>1</v>
      </c>
      <c r="H174" s="83">
        <v>3</v>
      </c>
      <c r="I174" s="85">
        <v>0</v>
      </c>
      <c r="J174" s="147"/>
      <c r="K174" s="46">
        <f>IF(D174&lt;&gt;"",'6. Indicator List'!$J$4,"")</f>
        <v>0.3</v>
      </c>
      <c r="L174" s="46">
        <f>IF(E174&lt;&gt;"",'6. Indicator List'!$J$5,"")</f>
        <v>0.1</v>
      </c>
      <c r="M174" s="46" t="str">
        <f>IF(F174&lt;&gt;"",'6. Indicator List'!$J$6,"")</f>
        <v/>
      </c>
      <c r="N174" s="46">
        <f>IF(G174&lt;&gt;"",'6. Indicator List'!$J$7,"")</f>
        <v>0.2</v>
      </c>
      <c r="O174" s="46">
        <f>IF(H174&lt;&gt;"",'6. Indicator List'!$J$8,"")</f>
        <v>0.1</v>
      </c>
      <c r="P174" s="46">
        <f>IF(I174&lt;&gt;"",'6. Indicator List'!$J$9,"")</f>
        <v>0.1</v>
      </c>
      <c r="Q174" s="148">
        <f t="shared" si="19"/>
        <v>0.8</v>
      </c>
      <c r="R174" s="46">
        <f t="shared" si="22"/>
        <v>0.37499999999999994</v>
      </c>
      <c r="S174" s="46">
        <f t="shared" si="23"/>
        <v>0.125</v>
      </c>
      <c r="T174" s="153" t="str">
        <f t="shared" si="24"/>
        <v/>
      </c>
      <c r="U174" s="46">
        <f t="shared" si="25"/>
        <v>0.25</v>
      </c>
      <c r="V174" s="46">
        <f t="shared" si="26"/>
        <v>0.125</v>
      </c>
      <c r="W174" s="46">
        <f t="shared" si="27"/>
        <v>0.125</v>
      </c>
      <c r="X174" s="148">
        <f t="shared" si="20"/>
        <v>1</v>
      </c>
      <c r="Y174" s="155">
        <f t="shared" si="21"/>
        <v>1.125</v>
      </c>
    </row>
    <row r="175" spans="1:25" x14ac:dyDescent="0.35">
      <c r="A175" s="40" t="s">
        <v>356</v>
      </c>
      <c r="B175" s="41" t="s">
        <v>316</v>
      </c>
      <c r="C175" s="42" t="s">
        <v>357</v>
      </c>
      <c r="D175" s="52">
        <v>2</v>
      </c>
      <c r="E175" s="52">
        <v>1</v>
      </c>
      <c r="F175" s="165" t="str">
        <f>VLOOKUP(A175, '4. Core WASH Severity'!A174:G507, 7, FALSE)</f>
        <v/>
      </c>
      <c r="G175" s="54">
        <v>3</v>
      </c>
      <c r="H175" s="83">
        <v>3</v>
      </c>
      <c r="I175" s="85">
        <v>0</v>
      </c>
      <c r="J175" s="147"/>
      <c r="K175" s="46">
        <f>IF(D175&lt;&gt;"",'6. Indicator List'!$J$4,"")</f>
        <v>0.3</v>
      </c>
      <c r="L175" s="46">
        <f>IF(E175&lt;&gt;"",'6. Indicator List'!$J$5,"")</f>
        <v>0.1</v>
      </c>
      <c r="M175" s="46" t="str">
        <f>IF(F175&lt;&gt;"",'6. Indicator List'!$J$6,"")</f>
        <v/>
      </c>
      <c r="N175" s="46">
        <f>IF(G175&lt;&gt;"",'6. Indicator List'!$J$7,"")</f>
        <v>0.2</v>
      </c>
      <c r="O175" s="46">
        <f>IF(H175&lt;&gt;"",'6. Indicator List'!$J$8,"")</f>
        <v>0.1</v>
      </c>
      <c r="P175" s="46">
        <f>IF(I175&lt;&gt;"",'6. Indicator List'!$J$9,"")</f>
        <v>0.1</v>
      </c>
      <c r="Q175" s="148">
        <f t="shared" si="19"/>
        <v>0.8</v>
      </c>
      <c r="R175" s="46">
        <f t="shared" si="22"/>
        <v>0.37499999999999994</v>
      </c>
      <c r="S175" s="46">
        <f t="shared" si="23"/>
        <v>0.125</v>
      </c>
      <c r="T175" s="153" t="str">
        <f t="shared" si="24"/>
        <v/>
      </c>
      <c r="U175" s="46">
        <f t="shared" si="25"/>
        <v>0.25</v>
      </c>
      <c r="V175" s="46">
        <f t="shared" si="26"/>
        <v>0.125</v>
      </c>
      <c r="W175" s="46">
        <f t="shared" si="27"/>
        <v>0.125</v>
      </c>
      <c r="X175" s="148">
        <f t="shared" si="20"/>
        <v>1</v>
      </c>
      <c r="Y175" s="155">
        <f t="shared" si="21"/>
        <v>2</v>
      </c>
    </row>
    <row r="176" spans="1:25" x14ac:dyDescent="0.35">
      <c r="A176" s="40" t="s">
        <v>358</v>
      </c>
      <c r="B176" s="41" t="s">
        <v>316</v>
      </c>
      <c r="C176" s="42" t="s">
        <v>359</v>
      </c>
      <c r="D176" s="52">
        <v>1</v>
      </c>
      <c r="E176" s="52">
        <v>0</v>
      </c>
      <c r="F176" s="165" t="str">
        <f>VLOOKUP(A176, '4. Core WASH Severity'!A175:G508, 7, FALSE)</f>
        <v/>
      </c>
      <c r="G176" s="54">
        <v>2</v>
      </c>
      <c r="H176" s="83">
        <v>4</v>
      </c>
      <c r="I176" s="85">
        <v>0</v>
      </c>
      <c r="J176" s="147"/>
      <c r="K176" s="46">
        <f>IF(D176&lt;&gt;"",'6. Indicator List'!$J$4,"")</f>
        <v>0.3</v>
      </c>
      <c r="L176" s="46">
        <f>IF(E176&lt;&gt;"",'6. Indicator List'!$J$5,"")</f>
        <v>0.1</v>
      </c>
      <c r="M176" s="46" t="str">
        <f>IF(F176&lt;&gt;"",'6. Indicator List'!$J$6,"")</f>
        <v/>
      </c>
      <c r="N176" s="46">
        <f>IF(G176&lt;&gt;"",'6. Indicator List'!$J$7,"")</f>
        <v>0.2</v>
      </c>
      <c r="O176" s="46">
        <f>IF(H176&lt;&gt;"",'6. Indicator List'!$J$8,"")</f>
        <v>0.1</v>
      </c>
      <c r="P176" s="46">
        <f>IF(I176&lt;&gt;"",'6. Indicator List'!$J$9,"")</f>
        <v>0.1</v>
      </c>
      <c r="Q176" s="148">
        <f t="shared" si="19"/>
        <v>0.8</v>
      </c>
      <c r="R176" s="46">
        <f t="shared" si="22"/>
        <v>0.37499999999999994</v>
      </c>
      <c r="S176" s="46">
        <f t="shared" si="23"/>
        <v>0.125</v>
      </c>
      <c r="T176" s="153" t="str">
        <f t="shared" si="24"/>
        <v/>
      </c>
      <c r="U176" s="46">
        <f t="shared" si="25"/>
        <v>0.25</v>
      </c>
      <c r="V176" s="46">
        <f t="shared" si="26"/>
        <v>0.125</v>
      </c>
      <c r="W176" s="46">
        <f t="shared" si="27"/>
        <v>0.125</v>
      </c>
      <c r="X176" s="148">
        <f t="shared" si="20"/>
        <v>1</v>
      </c>
      <c r="Y176" s="155">
        <f t="shared" si="21"/>
        <v>1.375</v>
      </c>
    </row>
    <row r="177" spans="1:25" x14ac:dyDescent="0.35">
      <c r="A177" s="40" t="s">
        <v>360</v>
      </c>
      <c r="B177" s="41" t="s">
        <v>316</v>
      </c>
      <c r="C177" s="42" t="s">
        <v>361</v>
      </c>
      <c r="D177" s="52">
        <v>1</v>
      </c>
      <c r="E177" s="52">
        <v>1</v>
      </c>
      <c r="F177" s="165" t="str">
        <f>VLOOKUP(A177, '4. Core WASH Severity'!A176:G509, 7, FALSE)</f>
        <v/>
      </c>
      <c r="G177" s="54">
        <v>2</v>
      </c>
      <c r="H177" s="83">
        <v>4</v>
      </c>
      <c r="I177" s="85">
        <v>0</v>
      </c>
      <c r="J177" s="147"/>
      <c r="K177" s="46">
        <f>IF(D177&lt;&gt;"",'6. Indicator List'!$J$4,"")</f>
        <v>0.3</v>
      </c>
      <c r="L177" s="46">
        <f>IF(E177&lt;&gt;"",'6. Indicator List'!$J$5,"")</f>
        <v>0.1</v>
      </c>
      <c r="M177" s="46" t="str">
        <f>IF(F177&lt;&gt;"",'6. Indicator List'!$J$6,"")</f>
        <v/>
      </c>
      <c r="N177" s="46">
        <f>IF(G177&lt;&gt;"",'6. Indicator List'!$J$7,"")</f>
        <v>0.2</v>
      </c>
      <c r="O177" s="46">
        <f>IF(H177&lt;&gt;"",'6. Indicator List'!$J$8,"")</f>
        <v>0.1</v>
      </c>
      <c r="P177" s="46">
        <f>IF(I177&lt;&gt;"",'6. Indicator List'!$J$9,"")</f>
        <v>0.1</v>
      </c>
      <c r="Q177" s="148">
        <f t="shared" si="19"/>
        <v>0.8</v>
      </c>
      <c r="R177" s="46">
        <f t="shared" si="22"/>
        <v>0.37499999999999994</v>
      </c>
      <c r="S177" s="46">
        <f t="shared" si="23"/>
        <v>0.125</v>
      </c>
      <c r="T177" s="153" t="str">
        <f t="shared" si="24"/>
        <v/>
      </c>
      <c r="U177" s="46">
        <f t="shared" si="25"/>
        <v>0.25</v>
      </c>
      <c r="V177" s="46">
        <f t="shared" si="26"/>
        <v>0.125</v>
      </c>
      <c r="W177" s="46">
        <f t="shared" si="27"/>
        <v>0.125</v>
      </c>
      <c r="X177" s="148">
        <f t="shared" si="20"/>
        <v>1</v>
      </c>
      <c r="Y177" s="155">
        <f t="shared" si="21"/>
        <v>1.5</v>
      </c>
    </row>
    <row r="178" spans="1:25" x14ac:dyDescent="0.35">
      <c r="A178" s="40" t="s">
        <v>362</v>
      </c>
      <c r="B178" s="41" t="s">
        <v>316</v>
      </c>
      <c r="C178" s="44" t="s">
        <v>363</v>
      </c>
      <c r="D178" s="52">
        <v>1</v>
      </c>
      <c r="E178" s="52">
        <v>1</v>
      </c>
      <c r="F178" s="165">
        <f>VLOOKUP(A178, '4. Core WASH Severity'!A177:G510, 7, FALSE)</f>
        <v>4.46</v>
      </c>
      <c r="G178" s="54">
        <v>1</v>
      </c>
      <c r="H178" s="83">
        <v>4</v>
      </c>
      <c r="I178" s="85">
        <v>3</v>
      </c>
      <c r="J178" s="147"/>
      <c r="K178" s="46">
        <f>IF(D178&lt;&gt;"",'6. Indicator List'!$J$4,"")</f>
        <v>0.3</v>
      </c>
      <c r="L178" s="46">
        <f>IF(E178&lt;&gt;"",'6. Indicator List'!$J$5,"")</f>
        <v>0.1</v>
      </c>
      <c r="M178" s="46">
        <f>IF(F178&lt;&gt;"",'6. Indicator List'!$J$6,"")</f>
        <v>0.2</v>
      </c>
      <c r="N178" s="46">
        <f>IF(G178&lt;&gt;"",'6. Indicator List'!$J$7,"")</f>
        <v>0.2</v>
      </c>
      <c r="O178" s="46">
        <f>IF(H178&lt;&gt;"",'6. Indicator List'!$J$8,"")</f>
        <v>0.1</v>
      </c>
      <c r="P178" s="46">
        <f>IF(I178&lt;&gt;"",'6. Indicator List'!$J$9,"")</f>
        <v>0.1</v>
      </c>
      <c r="Q178" s="148">
        <f t="shared" si="19"/>
        <v>1</v>
      </c>
      <c r="R178" s="46">
        <f t="shared" si="22"/>
        <v>0.3</v>
      </c>
      <c r="S178" s="46">
        <f t="shared" si="23"/>
        <v>0.1</v>
      </c>
      <c r="T178" s="153">
        <f t="shared" si="24"/>
        <v>0.2</v>
      </c>
      <c r="U178" s="46">
        <f t="shared" si="25"/>
        <v>0.2</v>
      </c>
      <c r="V178" s="46">
        <f t="shared" si="26"/>
        <v>0.1</v>
      </c>
      <c r="W178" s="46">
        <f t="shared" si="27"/>
        <v>0.1</v>
      </c>
      <c r="X178" s="148">
        <f t="shared" si="20"/>
        <v>1</v>
      </c>
      <c r="Y178" s="155">
        <f t="shared" si="21"/>
        <v>2.1920000000000002</v>
      </c>
    </row>
    <row r="179" spans="1:25" x14ac:dyDescent="0.35">
      <c r="A179" s="40" t="s">
        <v>364</v>
      </c>
      <c r="B179" s="41" t="s">
        <v>316</v>
      </c>
      <c r="C179" s="42" t="s">
        <v>365</v>
      </c>
      <c r="D179" s="52">
        <v>1</v>
      </c>
      <c r="E179" s="52">
        <v>1</v>
      </c>
      <c r="F179" s="165" t="str">
        <f>VLOOKUP(A179, '4. Core WASH Severity'!A178:G511, 7, FALSE)</f>
        <v/>
      </c>
      <c r="G179" s="54">
        <v>3</v>
      </c>
      <c r="H179" s="83">
        <v>4</v>
      </c>
      <c r="I179" s="85">
        <v>2</v>
      </c>
      <c r="J179" s="149"/>
      <c r="K179" s="46">
        <f>IF(D179&lt;&gt;"",'6. Indicator List'!$J$4,"")</f>
        <v>0.3</v>
      </c>
      <c r="L179" s="46">
        <f>IF(E179&lt;&gt;"",'6. Indicator List'!$J$5,"")</f>
        <v>0.1</v>
      </c>
      <c r="M179" s="46" t="str">
        <f>IF(F179&lt;&gt;"",'6. Indicator List'!$J$6,"")</f>
        <v/>
      </c>
      <c r="N179" s="46">
        <f>IF(G179&lt;&gt;"",'6. Indicator List'!$J$7,"")</f>
        <v>0.2</v>
      </c>
      <c r="O179" s="46">
        <f>IF(H179&lt;&gt;"",'6. Indicator List'!$J$8,"")</f>
        <v>0.1</v>
      </c>
      <c r="P179" s="46">
        <f>IF(I179&lt;&gt;"",'6. Indicator List'!$J$9,"")</f>
        <v>0.1</v>
      </c>
      <c r="Q179" s="148">
        <f t="shared" si="19"/>
        <v>0.8</v>
      </c>
      <c r="R179" s="46">
        <f t="shared" si="22"/>
        <v>0.37499999999999994</v>
      </c>
      <c r="S179" s="46">
        <f t="shared" si="23"/>
        <v>0.125</v>
      </c>
      <c r="T179" s="153" t="str">
        <f t="shared" si="24"/>
        <v/>
      </c>
      <c r="U179" s="46">
        <f t="shared" si="25"/>
        <v>0.25</v>
      </c>
      <c r="V179" s="46">
        <f t="shared" si="26"/>
        <v>0.125</v>
      </c>
      <c r="W179" s="46">
        <f t="shared" si="27"/>
        <v>0.125</v>
      </c>
      <c r="X179" s="148">
        <f t="shared" si="20"/>
        <v>1</v>
      </c>
      <c r="Y179" s="155">
        <f t="shared" si="21"/>
        <v>2</v>
      </c>
    </row>
    <row r="180" spans="1:25" x14ac:dyDescent="0.35">
      <c r="A180" s="40" t="s">
        <v>366</v>
      </c>
      <c r="B180" s="41" t="s">
        <v>316</v>
      </c>
      <c r="C180" s="44" t="s">
        <v>367</v>
      </c>
      <c r="D180" s="52">
        <v>1</v>
      </c>
      <c r="E180" s="51">
        <v>2</v>
      </c>
      <c r="F180" s="165">
        <f>VLOOKUP(A180, '4. Core WASH Severity'!A179:G512, 7, FALSE)</f>
        <v>1.1200000000000001</v>
      </c>
      <c r="G180" s="54">
        <v>3</v>
      </c>
      <c r="H180" s="83">
        <v>4</v>
      </c>
      <c r="I180" s="85">
        <v>1</v>
      </c>
      <c r="J180" s="147"/>
      <c r="K180" s="46">
        <f>IF(D180&lt;&gt;"",'6. Indicator List'!$J$4,"")</f>
        <v>0.3</v>
      </c>
      <c r="L180" s="46">
        <f>IF(E180&lt;&gt;"",'6. Indicator List'!$J$5,"")</f>
        <v>0.1</v>
      </c>
      <c r="M180" s="46">
        <f>IF(F180&lt;&gt;"",'6. Indicator List'!$J$6,"")</f>
        <v>0.2</v>
      </c>
      <c r="N180" s="46">
        <f>IF(G180&lt;&gt;"",'6. Indicator List'!$J$7,"")</f>
        <v>0.2</v>
      </c>
      <c r="O180" s="46">
        <f>IF(H180&lt;&gt;"",'6. Indicator List'!$J$8,"")</f>
        <v>0.1</v>
      </c>
      <c r="P180" s="46">
        <f>IF(I180&lt;&gt;"",'6. Indicator List'!$J$9,"")</f>
        <v>0.1</v>
      </c>
      <c r="Q180" s="148">
        <f t="shared" si="19"/>
        <v>1</v>
      </c>
      <c r="R180" s="46">
        <f t="shared" si="22"/>
        <v>0.3</v>
      </c>
      <c r="S180" s="46">
        <f t="shared" si="23"/>
        <v>0.1</v>
      </c>
      <c r="T180" s="153">
        <f t="shared" si="24"/>
        <v>0.2</v>
      </c>
      <c r="U180" s="46">
        <f t="shared" si="25"/>
        <v>0.2</v>
      </c>
      <c r="V180" s="46">
        <f t="shared" si="26"/>
        <v>0.1</v>
      </c>
      <c r="W180" s="46">
        <f t="shared" si="27"/>
        <v>0.1</v>
      </c>
      <c r="X180" s="148">
        <f t="shared" si="20"/>
        <v>1</v>
      </c>
      <c r="Y180" s="155">
        <f t="shared" si="21"/>
        <v>1.8240000000000003</v>
      </c>
    </row>
    <row r="181" spans="1:25" x14ac:dyDescent="0.35">
      <c r="A181" s="40" t="s">
        <v>368</v>
      </c>
      <c r="B181" s="41" t="s">
        <v>316</v>
      </c>
      <c r="C181" s="42" t="s">
        <v>369</v>
      </c>
      <c r="D181" s="51">
        <v>6</v>
      </c>
      <c r="E181" s="52">
        <v>1</v>
      </c>
      <c r="F181" s="165" t="str">
        <f>VLOOKUP(A181, '4. Core WASH Severity'!A180:G513, 7, FALSE)</f>
        <v/>
      </c>
      <c r="G181" s="54">
        <v>3</v>
      </c>
      <c r="H181" s="83">
        <v>4</v>
      </c>
      <c r="I181" s="85">
        <v>1</v>
      </c>
      <c r="J181" s="147"/>
      <c r="K181" s="46">
        <f>IF(D181&lt;&gt;"",'6. Indicator List'!$J$4,"")</f>
        <v>0.3</v>
      </c>
      <c r="L181" s="46">
        <f>IF(E181&lt;&gt;"",'6. Indicator List'!$J$5,"")</f>
        <v>0.1</v>
      </c>
      <c r="M181" s="46" t="str">
        <f>IF(F181&lt;&gt;"",'6. Indicator List'!$J$6,"")</f>
        <v/>
      </c>
      <c r="N181" s="46">
        <f>IF(G181&lt;&gt;"",'6. Indicator List'!$J$7,"")</f>
        <v>0.2</v>
      </c>
      <c r="O181" s="46">
        <f>IF(H181&lt;&gt;"",'6. Indicator List'!$J$8,"")</f>
        <v>0.1</v>
      </c>
      <c r="P181" s="46">
        <f>IF(I181&lt;&gt;"",'6. Indicator List'!$J$9,"")</f>
        <v>0.1</v>
      </c>
      <c r="Q181" s="148">
        <f t="shared" si="19"/>
        <v>0.8</v>
      </c>
      <c r="R181" s="46">
        <f t="shared" si="22"/>
        <v>0.37499999999999994</v>
      </c>
      <c r="S181" s="46">
        <f t="shared" si="23"/>
        <v>0.125</v>
      </c>
      <c r="T181" s="153" t="str">
        <f t="shared" si="24"/>
        <v/>
      </c>
      <c r="U181" s="46">
        <f t="shared" si="25"/>
        <v>0.25</v>
      </c>
      <c r="V181" s="46">
        <f t="shared" si="26"/>
        <v>0.125</v>
      </c>
      <c r="W181" s="46">
        <f t="shared" si="27"/>
        <v>0.125</v>
      </c>
      <c r="X181" s="148">
        <f t="shared" si="20"/>
        <v>1</v>
      </c>
      <c r="Y181" s="155">
        <f t="shared" si="21"/>
        <v>3.7499999999999996</v>
      </c>
    </row>
    <row r="182" spans="1:25" x14ac:dyDescent="0.35">
      <c r="A182" s="40" t="s">
        <v>370</v>
      </c>
      <c r="B182" s="41" t="s">
        <v>316</v>
      </c>
      <c r="C182" s="42" t="s">
        <v>371</v>
      </c>
      <c r="D182" s="52">
        <v>2</v>
      </c>
      <c r="E182" s="52">
        <v>1</v>
      </c>
      <c r="F182" s="165"/>
      <c r="G182" s="54">
        <v>1</v>
      </c>
      <c r="H182" s="83">
        <v>3</v>
      </c>
      <c r="I182" s="85">
        <v>1</v>
      </c>
      <c r="J182" s="147"/>
      <c r="K182" s="46">
        <f>IF(D182&lt;&gt;"",'6. Indicator List'!$J$4,"")</f>
        <v>0.3</v>
      </c>
      <c r="L182" s="46">
        <f>IF(E182&lt;&gt;"",'6. Indicator List'!$J$5,"")</f>
        <v>0.1</v>
      </c>
      <c r="M182" s="46" t="str">
        <f>IF(F182&lt;&gt;"",'6. Indicator List'!$J$6,"")</f>
        <v/>
      </c>
      <c r="N182" s="46">
        <f>IF(G182&lt;&gt;"",'6. Indicator List'!$J$7,"")</f>
        <v>0.2</v>
      </c>
      <c r="O182" s="46">
        <f>IF(H182&lt;&gt;"",'6. Indicator List'!$J$8,"")</f>
        <v>0.1</v>
      </c>
      <c r="P182" s="46">
        <f>IF(I182&lt;&gt;"",'6. Indicator List'!$J$9,"")</f>
        <v>0.1</v>
      </c>
      <c r="Q182" s="148">
        <f t="shared" si="19"/>
        <v>0.8</v>
      </c>
      <c r="R182" s="46">
        <f t="shared" si="22"/>
        <v>0.37499999999999994</v>
      </c>
      <c r="S182" s="46">
        <f t="shared" si="23"/>
        <v>0.125</v>
      </c>
      <c r="T182" s="153" t="str">
        <f t="shared" si="24"/>
        <v/>
      </c>
      <c r="U182" s="46">
        <f t="shared" si="25"/>
        <v>0.25</v>
      </c>
      <c r="V182" s="46">
        <f t="shared" si="26"/>
        <v>0.125</v>
      </c>
      <c r="W182" s="46">
        <f t="shared" si="27"/>
        <v>0.125</v>
      </c>
      <c r="X182" s="148">
        <f t="shared" si="20"/>
        <v>1</v>
      </c>
      <c r="Y182" s="155">
        <f t="shared" si="21"/>
        <v>1.625</v>
      </c>
    </row>
    <row r="183" spans="1:25" x14ac:dyDescent="0.35">
      <c r="A183" s="40" t="s">
        <v>372</v>
      </c>
      <c r="B183" s="41" t="s">
        <v>373</v>
      </c>
      <c r="C183" s="43" t="s">
        <v>374</v>
      </c>
      <c r="D183" s="51">
        <v>3</v>
      </c>
      <c r="E183" s="52">
        <v>1</v>
      </c>
      <c r="F183" s="165" t="str">
        <f>VLOOKUP(A183, '4. Core WASH Severity'!A182:G515, 7, FALSE)</f>
        <v/>
      </c>
      <c r="G183" s="54">
        <v>3</v>
      </c>
      <c r="H183" s="83">
        <v>4</v>
      </c>
      <c r="I183" s="85">
        <v>5</v>
      </c>
      <c r="J183" s="147"/>
      <c r="K183" s="46">
        <f>IF(D183&lt;&gt;"",'6. Indicator List'!$J$4,"")</f>
        <v>0.3</v>
      </c>
      <c r="L183" s="46">
        <f>IF(E183&lt;&gt;"",'6. Indicator List'!$J$5,"")</f>
        <v>0.1</v>
      </c>
      <c r="M183" s="46" t="str">
        <f>IF(F183&lt;&gt;"",'6. Indicator List'!$J$6,"")</f>
        <v/>
      </c>
      <c r="N183" s="46">
        <f>IF(G183&lt;&gt;"",'6. Indicator List'!$J$7,"")</f>
        <v>0.2</v>
      </c>
      <c r="O183" s="46">
        <f>IF(H183&lt;&gt;"",'6. Indicator List'!$J$8,"")</f>
        <v>0.1</v>
      </c>
      <c r="P183" s="46">
        <f>IF(I183&lt;&gt;"",'6. Indicator List'!$J$9,"")</f>
        <v>0.1</v>
      </c>
      <c r="Q183" s="148">
        <f t="shared" si="19"/>
        <v>0.8</v>
      </c>
      <c r="R183" s="46">
        <f t="shared" si="22"/>
        <v>0.37499999999999994</v>
      </c>
      <c r="S183" s="46">
        <f t="shared" si="23"/>
        <v>0.125</v>
      </c>
      <c r="T183" s="153" t="str">
        <f t="shared" si="24"/>
        <v/>
      </c>
      <c r="U183" s="46">
        <f t="shared" si="25"/>
        <v>0.25</v>
      </c>
      <c r="V183" s="46">
        <f t="shared" si="26"/>
        <v>0.125</v>
      </c>
      <c r="W183" s="46">
        <f t="shared" si="27"/>
        <v>0.125</v>
      </c>
      <c r="X183" s="148">
        <f t="shared" si="20"/>
        <v>1</v>
      </c>
      <c r="Y183" s="155">
        <f t="shared" si="21"/>
        <v>3.125</v>
      </c>
    </row>
    <row r="184" spans="1:25" x14ac:dyDescent="0.35">
      <c r="A184" s="40" t="s">
        <v>375</v>
      </c>
      <c r="B184" s="41" t="s">
        <v>373</v>
      </c>
      <c r="C184" s="41" t="s">
        <v>376</v>
      </c>
      <c r="D184" s="51">
        <v>5</v>
      </c>
      <c r="E184" s="51">
        <v>2</v>
      </c>
      <c r="F184" s="165"/>
      <c r="G184" s="54">
        <v>3</v>
      </c>
      <c r="H184" s="83">
        <v>4</v>
      </c>
      <c r="I184" s="85">
        <v>5</v>
      </c>
      <c r="J184" s="147"/>
      <c r="K184" s="46">
        <f>IF(D184&lt;&gt;"",'6. Indicator List'!$J$4,"")</f>
        <v>0.3</v>
      </c>
      <c r="L184" s="46">
        <f>IF(E184&lt;&gt;"",'6. Indicator List'!$J$5,"")</f>
        <v>0.1</v>
      </c>
      <c r="M184" s="46" t="str">
        <f>IF(F184&lt;&gt;"",'6. Indicator List'!$J$6,"")</f>
        <v/>
      </c>
      <c r="N184" s="46">
        <f>IF(G184&lt;&gt;"",'6. Indicator List'!$J$7,"")</f>
        <v>0.2</v>
      </c>
      <c r="O184" s="46">
        <f>IF(H184&lt;&gt;"",'6. Indicator List'!$J$8,"")</f>
        <v>0.1</v>
      </c>
      <c r="P184" s="46">
        <f>IF(I184&lt;&gt;"",'6. Indicator List'!$J$9,"")</f>
        <v>0.1</v>
      </c>
      <c r="Q184" s="148">
        <f t="shared" si="19"/>
        <v>0.8</v>
      </c>
      <c r="R184" s="46">
        <f t="shared" si="22"/>
        <v>0.37499999999999994</v>
      </c>
      <c r="S184" s="46">
        <f t="shared" si="23"/>
        <v>0.125</v>
      </c>
      <c r="T184" s="153" t="str">
        <f t="shared" si="24"/>
        <v/>
      </c>
      <c r="U184" s="46">
        <f t="shared" si="25"/>
        <v>0.25</v>
      </c>
      <c r="V184" s="46">
        <f t="shared" si="26"/>
        <v>0.125</v>
      </c>
      <c r="W184" s="46">
        <f t="shared" si="27"/>
        <v>0.125</v>
      </c>
      <c r="X184" s="148">
        <f t="shared" si="20"/>
        <v>1</v>
      </c>
      <c r="Y184" s="155">
        <f t="shared" si="21"/>
        <v>4</v>
      </c>
    </row>
    <row r="185" spans="1:25" x14ac:dyDescent="0.35">
      <c r="A185" s="40" t="s">
        <v>377</v>
      </c>
      <c r="B185" s="41" t="s">
        <v>373</v>
      </c>
      <c r="C185" s="40" t="s">
        <v>378</v>
      </c>
      <c r="D185" s="51">
        <v>4</v>
      </c>
      <c r="E185" s="51">
        <v>3</v>
      </c>
      <c r="F185" s="165" t="str">
        <f>VLOOKUP(A185, '4. Core WASH Severity'!A184:G517, 7, FALSE)</f>
        <v/>
      </c>
      <c r="G185" s="54">
        <v>4</v>
      </c>
      <c r="H185" s="83">
        <v>4</v>
      </c>
      <c r="I185" s="85">
        <v>4</v>
      </c>
      <c r="J185" s="147"/>
      <c r="K185" s="46">
        <f>IF(D185&lt;&gt;"",'6. Indicator List'!$J$4,"")</f>
        <v>0.3</v>
      </c>
      <c r="L185" s="46">
        <f>IF(E185&lt;&gt;"",'6. Indicator List'!$J$5,"")</f>
        <v>0.1</v>
      </c>
      <c r="M185" s="46" t="str">
        <f>IF(F185&lt;&gt;"",'6. Indicator List'!$J$6,"")</f>
        <v/>
      </c>
      <c r="N185" s="46">
        <f>IF(G185&lt;&gt;"",'6. Indicator List'!$J$7,"")</f>
        <v>0.2</v>
      </c>
      <c r="O185" s="46">
        <f>IF(H185&lt;&gt;"",'6. Indicator List'!$J$8,"")</f>
        <v>0.1</v>
      </c>
      <c r="P185" s="46">
        <f>IF(I185&lt;&gt;"",'6. Indicator List'!$J$9,"")</f>
        <v>0.1</v>
      </c>
      <c r="Q185" s="148">
        <f t="shared" si="19"/>
        <v>0.8</v>
      </c>
      <c r="R185" s="46">
        <f t="shared" si="22"/>
        <v>0.37499999999999994</v>
      </c>
      <c r="S185" s="46">
        <f t="shared" si="23"/>
        <v>0.125</v>
      </c>
      <c r="T185" s="153" t="str">
        <f t="shared" si="24"/>
        <v/>
      </c>
      <c r="U185" s="46">
        <f t="shared" si="25"/>
        <v>0.25</v>
      </c>
      <c r="V185" s="46">
        <f t="shared" si="26"/>
        <v>0.125</v>
      </c>
      <c r="W185" s="46">
        <f t="shared" si="27"/>
        <v>0.125</v>
      </c>
      <c r="X185" s="148">
        <f t="shared" si="20"/>
        <v>1</v>
      </c>
      <c r="Y185" s="155">
        <f t="shared" si="21"/>
        <v>3.875</v>
      </c>
    </row>
    <row r="186" spans="1:25" x14ac:dyDescent="0.35">
      <c r="A186" s="40" t="s">
        <v>379</v>
      </c>
      <c r="B186" s="41" t="s">
        <v>373</v>
      </c>
      <c r="C186" s="40" t="s">
        <v>380</v>
      </c>
      <c r="D186" s="51">
        <v>5</v>
      </c>
      <c r="E186" s="51">
        <v>3</v>
      </c>
      <c r="F186" s="165" t="str">
        <f>VLOOKUP(A186, '4. Core WASH Severity'!A185:G518, 7, FALSE)</f>
        <v/>
      </c>
      <c r="G186" s="54">
        <v>3</v>
      </c>
      <c r="H186" s="83">
        <v>4</v>
      </c>
      <c r="I186" s="85">
        <v>6</v>
      </c>
      <c r="J186" s="147"/>
      <c r="K186" s="46">
        <f>IF(D186&lt;&gt;"",'6. Indicator List'!$J$4,"")</f>
        <v>0.3</v>
      </c>
      <c r="L186" s="46">
        <f>IF(E186&lt;&gt;"",'6. Indicator List'!$J$5,"")</f>
        <v>0.1</v>
      </c>
      <c r="M186" s="46" t="str">
        <f>IF(F186&lt;&gt;"",'6. Indicator List'!$J$6,"")</f>
        <v/>
      </c>
      <c r="N186" s="46">
        <f>IF(G186&lt;&gt;"",'6. Indicator List'!$J$7,"")</f>
        <v>0.2</v>
      </c>
      <c r="O186" s="46">
        <f>IF(H186&lt;&gt;"",'6. Indicator List'!$J$8,"")</f>
        <v>0.1</v>
      </c>
      <c r="P186" s="46">
        <f>IF(I186&lt;&gt;"",'6. Indicator List'!$J$9,"")</f>
        <v>0.1</v>
      </c>
      <c r="Q186" s="148">
        <f t="shared" si="19"/>
        <v>0.8</v>
      </c>
      <c r="R186" s="46">
        <f t="shared" si="22"/>
        <v>0.37499999999999994</v>
      </c>
      <c r="S186" s="46">
        <f t="shared" si="23"/>
        <v>0.125</v>
      </c>
      <c r="T186" s="153" t="str">
        <f t="shared" si="24"/>
        <v/>
      </c>
      <c r="U186" s="46">
        <f t="shared" si="25"/>
        <v>0.25</v>
      </c>
      <c r="V186" s="46">
        <f t="shared" si="26"/>
        <v>0.125</v>
      </c>
      <c r="W186" s="46">
        <f t="shared" si="27"/>
        <v>0.125</v>
      </c>
      <c r="X186" s="148">
        <f t="shared" si="20"/>
        <v>1</v>
      </c>
      <c r="Y186" s="155">
        <f t="shared" si="21"/>
        <v>4.25</v>
      </c>
    </row>
    <row r="187" spans="1:25" x14ac:dyDescent="0.35">
      <c r="A187" s="40" t="s">
        <v>381</v>
      </c>
      <c r="B187" s="41" t="s">
        <v>373</v>
      </c>
      <c r="C187" s="40" t="s">
        <v>382</v>
      </c>
      <c r="D187" s="51">
        <v>6</v>
      </c>
      <c r="E187" s="51">
        <v>4</v>
      </c>
      <c r="F187" s="165" t="str">
        <f>VLOOKUP(A187, '4. Core WASH Severity'!A186:G519, 7, FALSE)</f>
        <v/>
      </c>
      <c r="G187" s="54">
        <v>5</v>
      </c>
      <c r="H187" s="83">
        <v>4</v>
      </c>
      <c r="I187" s="85">
        <v>4</v>
      </c>
      <c r="J187" s="147"/>
      <c r="K187" s="46">
        <f>IF(D187&lt;&gt;"",'6. Indicator List'!$J$4,"")</f>
        <v>0.3</v>
      </c>
      <c r="L187" s="46">
        <f>IF(E187&lt;&gt;"",'6. Indicator List'!$J$5,"")</f>
        <v>0.1</v>
      </c>
      <c r="M187" s="46" t="str">
        <f>IF(F187&lt;&gt;"",'6. Indicator List'!$J$6,"")</f>
        <v/>
      </c>
      <c r="N187" s="46">
        <f>IF(G187&lt;&gt;"",'6. Indicator List'!$J$7,"")</f>
        <v>0.2</v>
      </c>
      <c r="O187" s="46">
        <f>IF(H187&lt;&gt;"",'6. Indicator List'!$J$8,"")</f>
        <v>0.1</v>
      </c>
      <c r="P187" s="46">
        <f>IF(I187&lt;&gt;"",'6. Indicator List'!$J$9,"")</f>
        <v>0.1</v>
      </c>
      <c r="Q187" s="148">
        <f t="shared" si="19"/>
        <v>0.8</v>
      </c>
      <c r="R187" s="46">
        <f t="shared" si="22"/>
        <v>0.37499999999999994</v>
      </c>
      <c r="S187" s="46">
        <f t="shared" si="23"/>
        <v>0.125</v>
      </c>
      <c r="T187" s="153" t="str">
        <f t="shared" si="24"/>
        <v/>
      </c>
      <c r="U187" s="46">
        <f t="shared" si="25"/>
        <v>0.25</v>
      </c>
      <c r="V187" s="46">
        <f t="shared" si="26"/>
        <v>0.125</v>
      </c>
      <c r="W187" s="46">
        <f t="shared" si="27"/>
        <v>0.125</v>
      </c>
      <c r="X187" s="148">
        <f t="shared" si="20"/>
        <v>1</v>
      </c>
      <c r="Y187" s="155">
        <f t="shared" si="21"/>
        <v>5</v>
      </c>
    </row>
    <row r="188" spans="1:25" x14ac:dyDescent="0.35">
      <c r="A188" s="40" t="s">
        <v>383</v>
      </c>
      <c r="B188" s="41" t="s">
        <v>373</v>
      </c>
      <c r="C188" s="42" t="s">
        <v>384</v>
      </c>
      <c r="D188" s="51">
        <v>5</v>
      </c>
      <c r="E188" s="51">
        <v>3</v>
      </c>
      <c r="F188" s="165">
        <f>VLOOKUP(A188, '4. Core WASH Severity'!A187:G520, 7, FALSE)</f>
        <v>4.7300000000000004</v>
      </c>
      <c r="G188" s="54">
        <v>5</v>
      </c>
      <c r="H188" s="83">
        <v>4</v>
      </c>
      <c r="I188" s="85">
        <v>4</v>
      </c>
      <c r="J188" s="147"/>
      <c r="K188" s="46">
        <f>IF(D188&lt;&gt;"",'6. Indicator List'!$J$4,"")</f>
        <v>0.3</v>
      </c>
      <c r="L188" s="46">
        <f>IF(E188&lt;&gt;"",'6. Indicator List'!$J$5,"")</f>
        <v>0.1</v>
      </c>
      <c r="M188" s="46">
        <f>IF(F188&lt;&gt;"",'6. Indicator List'!$J$6,"")</f>
        <v>0.2</v>
      </c>
      <c r="N188" s="46">
        <f>IF(G188&lt;&gt;"",'6. Indicator List'!$J$7,"")</f>
        <v>0.2</v>
      </c>
      <c r="O188" s="46">
        <f>IF(H188&lt;&gt;"",'6. Indicator List'!$J$8,"")</f>
        <v>0.1</v>
      </c>
      <c r="P188" s="46">
        <f>IF(I188&lt;&gt;"",'6. Indicator List'!$J$9,"")</f>
        <v>0.1</v>
      </c>
      <c r="Q188" s="148">
        <f t="shared" si="19"/>
        <v>1</v>
      </c>
      <c r="R188" s="46">
        <f t="shared" si="22"/>
        <v>0.3</v>
      </c>
      <c r="S188" s="46">
        <f t="shared" si="23"/>
        <v>0.1</v>
      </c>
      <c r="T188" s="153">
        <f t="shared" si="24"/>
        <v>0.2</v>
      </c>
      <c r="U188" s="46">
        <f t="shared" si="25"/>
        <v>0.2</v>
      </c>
      <c r="V188" s="46">
        <f t="shared" si="26"/>
        <v>0.1</v>
      </c>
      <c r="W188" s="46">
        <f t="shared" si="27"/>
        <v>0.1</v>
      </c>
      <c r="X188" s="148">
        <f t="shared" si="20"/>
        <v>1</v>
      </c>
      <c r="Y188" s="155">
        <f t="shared" si="21"/>
        <v>4.5460000000000012</v>
      </c>
    </row>
    <row r="189" spans="1:25" x14ac:dyDescent="0.35">
      <c r="A189" s="40" t="s">
        <v>385</v>
      </c>
      <c r="B189" s="41" t="s">
        <v>373</v>
      </c>
      <c r="C189" s="40" t="s">
        <v>386</v>
      </c>
      <c r="D189" s="51">
        <v>4</v>
      </c>
      <c r="E189" s="51">
        <v>5</v>
      </c>
      <c r="F189" s="165" t="str">
        <f>VLOOKUP(A189, '4. Core WASH Severity'!A188:G521, 7, FALSE)</f>
        <v/>
      </c>
      <c r="G189" s="54">
        <v>5</v>
      </c>
      <c r="H189" s="83">
        <v>4</v>
      </c>
      <c r="I189" s="85">
        <v>4</v>
      </c>
      <c r="J189" s="147"/>
      <c r="K189" s="46">
        <f>IF(D189&lt;&gt;"",'6. Indicator List'!$J$4,"")</f>
        <v>0.3</v>
      </c>
      <c r="L189" s="46">
        <f>IF(E189&lt;&gt;"",'6. Indicator List'!$J$5,"")</f>
        <v>0.1</v>
      </c>
      <c r="M189" s="46" t="str">
        <f>IF(F189&lt;&gt;"",'6. Indicator List'!$J$6,"")</f>
        <v/>
      </c>
      <c r="N189" s="46">
        <f>IF(G189&lt;&gt;"",'6. Indicator List'!$J$7,"")</f>
        <v>0.2</v>
      </c>
      <c r="O189" s="46">
        <f>IF(H189&lt;&gt;"",'6. Indicator List'!$J$8,"")</f>
        <v>0.1</v>
      </c>
      <c r="P189" s="46">
        <f>IF(I189&lt;&gt;"",'6. Indicator List'!$J$9,"")</f>
        <v>0.1</v>
      </c>
      <c r="Q189" s="148">
        <f t="shared" si="19"/>
        <v>0.8</v>
      </c>
      <c r="R189" s="46">
        <f t="shared" si="22"/>
        <v>0.37499999999999994</v>
      </c>
      <c r="S189" s="46">
        <f t="shared" si="23"/>
        <v>0.125</v>
      </c>
      <c r="T189" s="153" t="str">
        <f t="shared" si="24"/>
        <v/>
      </c>
      <c r="U189" s="46">
        <f t="shared" si="25"/>
        <v>0.25</v>
      </c>
      <c r="V189" s="46">
        <f t="shared" si="26"/>
        <v>0.125</v>
      </c>
      <c r="W189" s="46">
        <f t="shared" si="27"/>
        <v>0.125</v>
      </c>
      <c r="X189" s="148">
        <f t="shared" si="20"/>
        <v>1</v>
      </c>
      <c r="Y189" s="155">
        <f t="shared" si="21"/>
        <v>4.375</v>
      </c>
    </row>
    <row r="190" spans="1:25" x14ac:dyDescent="0.35">
      <c r="A190" s="40" t="s">
        <v>387</v>
      </c>
      <c r="B190" s="41" t="s">
        <v>373</v>
      </c>
      <c r="C190" s="41" t="s">
        <v>388</v>
      </c>
      <c r="D190" s="51">
        <v>6</v>
      </c>
      <c r="E190" s="51">
        <v>6</v>
      </c>
      <c r="F190" s="165">
        <f>VLOOKUP(A190, '4. Core WASH Severity'!A189:G522, 7, FALSE)</f>
        <v>4</v>
      </c>
      <c r="G190" s="54">
        <v>5</v>
      </c>
      <c r="H190" s="83">
        <v>4</v>
      </c>
      <c r="I190" s="85">
        <v>5</v>
      </c>
      <c r="J190" s="147"/>
      <c r="K190" s="46">
        <f>IF(D190&lt;&gt;"",'6. Indicator List'!$J$4,"")</f>
        <v>0.3</v>
      </c>
      <c r="L190" s="46">
        <f>IF(E190&lt;&gt;"",'6. Indicator List'!$J$5,"")</f>
        <v>0.1</v>
      </c>
      <c r="M190" s="46">
        <f>IF(F190&lt;&gt;"",'6. Indicator List'!$J$6,"")</f>
        <v>0.2</v>
      </c>
      <c r="N190" s="46">
        <f>IF(G190&lt;&gt;"",'6. Indicator List'!$J$7,"")</f>
        <v>0.2</v>
      </c>
      <c r="O190" s="46">
        <f>IF(H190&lt;&gt;"",'6. Indicator List'!$J$8,"")</f>
        <v>0.1</v>
      </c>
      <c r="P190" s="46">
        <f>IF(I190&lt;&gt;"",'6. Indicator List'!$J$9,"")</f>
        <v>0.1</v>
      </c>
      <c r="Q190" s="148">
        <f t="shared" si="19"/>
        <v>1</v>
      </c>
      <c r="R190" s="46">
        <f t="shared" si="22"/>
        <v>0.3</v>
      </c>
      <c r="S190" s="46">
        <f t="shared" si="23"/>
        <v>0.1</v>
      </c>
      <c r="T190" s="153">
        <f t="shared" si="24"/>
        <v>0.2</v>
      </c>
      <c r="U190" s="46">
        <f t="shared" si="25"/>
        <v>0.2</v>
      </c>
      <c r="V190" s="46">
        <f t="shared" si="26"/>
        <v>0.1</v>
      </c>
      <c r="W190" s="46">
        <f t="shared" si="27"/>
        <v>0.1</v>
      </c>
      <c r="X190" s="148">
        <f t="shared" si="20"/>
        <v>1</v>
      </c>
      <c r="Y190" s="155">
        <f t="shared" si="21"/>
        <v>5.1000000000000005</v>
      </c>
    </row>
    <row r="191" spans="1:25" x14ac:dyDescent="0.35">
      <c r="A191" s="40" t="s">
        <v>389</v>
      </c>
      <c r="B191" s="41" t="s">
        <v>373</v>
      </c>
      <c r="C191" s="40" t="s">
        <v>390</v>
      </c>
      <c r="D191" s="51">
        <v>3</v>
      </c>
      <c r="E191" s="52">
        <v>1</v>
      </c>
      <c r="F191" s="165" t="str">
        <f>VLOOKUP(A191, '4. Core WASH Severity'!A190:G523, 7, FALSE)</f>
        <v/>
      </c>
      <c r="G191" s="54">
        <v>3</v>
      </c>
      <c r="H191" s="83">
        <v>4</v>
      </c>
      <c r="I191" s="85">
        <v>5</v>
      </c>
      <c r="J191" s="147"/>
      <c r="K191" s="46">
        <f>IF(D191&lt;&gt;"",'6. Indicator List'!$J$4,"")</f>
        <v>0.3</v>
      </c>
      <c r="L191" s="46">
        <f>IF(E191&lt;&gt;"",'6. Indicator List'!$J$5,"")</f>
        <v>0.1</v>
      </c>
      <c r="M191" s="46" t="str">
        <f>IF(F191&lt;&gt;"",'6. Indicator List'!$J$6,"")</f>
        <v/>
      </c>
      <c r="N191" s="46">
        <f>IF(G191&lt;&gt;"",'6. Indicator List'!$J$7,"")</f>
        <v>0.2</v>
      </c>
      <c r="O191" s="46">
        <f>IF(H191&lt;&gt;"",'6. Indicator List'!$J$8,"")</f>
        <v>0.1</v>
      </c>
      <c r="P191" s="46">
        <f>IF(I191&lt;&gt;"",'6. Indicator List'!$J$9,"")</f>
        <v>0.1</v>
      </c>
      <c r="Q191" s="148">
        <f t="shared" si="19"/>
        <v>0.8</v>
      </c>
      <c r="R191" s="46">
        <f t="shared" si="22"/>
        <v>0.37499999999999994</v>
      </c>
      <c r="S191" s="46">
        <f t="shared" si="23"/>
        <v>0.125</v>
      </c>
      <c r="T191" s="153" t="str">
        <f t="shared" si="24"/>
        <v/>
      </c>
      <c r="U191" s="46">
        <f t="shared" si="25"/>
        <v>0.25</v>
      </c>
      <c r="V191" s="46">
        <f t="shared" si="26"/>
        <v>0.125</v>
      </c>
      <c r="W191" s="46">
        <f t="shared" si="27"/>
        <v>0.125</v>
      </c>
      <c r="X191" s="148">
        <f t="shared" si="20"/>
        <v>1</v>
      </c>
      <c r="Y191" s="155">
        <f t="shared" si="21"/>
        <v>3.125</v>
      </c>
    </row>
    <row r="192" spans="1:25" x14ac:dyDescent="0.35">
      <c r="A192" s="40" t="s">
        <v>391</v>
      </c>
      <c r="B192" s="41" t="s">
        <v>373</v>
      </c>
      <c r="C192" s="40" t="s">
        <v>392</v>
      </c>
      <c r="D192" s="51">
        <v>4</v>
      </c>
      <c r="E192" s="52">
        <v>1</v>
      </c>
      <c r="F192" s="165" t="str">
        <f>VLOOKUP(A192, '4. Core WASH Severity'!A191:G524, 7, FALSE)</f>
        <v/>
      </c>
      <c r="G192" s="54">
        <v>3</v>
      </c>
      <c r="H192" s="83">
        <v>4</v>
      </c>
      <c r="I192" s="85">
        <v>5</v>
      </c>
      <c r="J192" s="147"/>
      <c r="K192" s="46">
        <f>IF(D192&lt;&gt;"",'6. Indicator List'!$J$4,"")</f>
        <v>0.3</v>
      </c>
      <c r="L192" s="46">
        <f>IF(E192&lt;&gt;"",'6. Indicator List'!$J$5,"")</f>
        <v>0.1</v>
      </c>
      <c r="M192" s="46" t="str">
        <f>IF(F192&lt;&gt;"",'6. Indicator List'!$J$6,"")</f>
        <v/>
      </c>
      <c r="N192" s="46">
        <f>IF(G192&lt;&gt;"",'6. Indicator List'!$J$7,"")</f>
        <v>0.2</v>
      </c>
      <c r="O192" s="46">
        <f>IF(H192&lt;&gt;"",'6. Indicator List'!$J$8,"")</f>
        <v>0.1</v>
      </c>
      <c r="P192" s="46">
        <f>IF(I192&lt;&gt;"",'6. Indicator List'!$J$9,"")</f>
        <v>0.1</v>
      </c>
      <c r="Q192" s="148">
        <f t="shared" si="19"/>
        <v>0.8</v>
      </c>
      <c r="R192" s="46">
        <f t="shared" si="22"/>
        <v>0.37499999999999994</v>
      </c>
      <c r="S192" s="46">
        <f t="shared" si="23"/>
        <v>0.125</v>
      </c>
      <c r="T192" s="153" t="str">
        <f t="shared" si="24"/>
        <v/>
      </c>
      <c r="U192" s="46">
        <f t="shared" si="25"/>
        <v>0.25</v>
      </c>
      <c r="V192" s="46">
        <f t="shared" si="26"/>
        <v>0.125</v>
      </c>
      <c r="W192" s="46">
        <f t="shared" si="27"/>
        <v>0.125</v>
      </c>
      <c r="X192" s="148">
        <f t="shared" si="20"/>
        <v>1</v>
      </c>
      <c r="Y192" s="155">
        <f t="shared" si="21"/>
        <v>3.5</v>
      </c>
    </row>
    <row r="193" spans="1:25" x14ac:dyDescent="0.35">
      <c r="A193" s="40" t="s">
        <v>393</v>
      </c>
      <c r="B193" s="41" t="s">
        <v>373</v>
      </c>
      <c r="C193" s="41" t="s">
        <v>394</v>
      </c>
      <c r="D193" s="51">
        <v>4</v>
      </c>
      <c r="E193" s="51">
        <v>2</v>
      </c>
      <c r="F193" s="165">
        <f>VLOOKUP(A193, '4. Core WASH Severity'!A192:G525, 7, FALSE)</f>
        <v>3.39</v>
      </c>
      <c r="G193" s="54">
        <v>4</v>
      </c>
      <c r="H193" s="83">
        <v>4</v>
      </c>
      <c r="I193" s="85">
        <v>5</v>
      </c>
      <c r="J193" s="147"/>
      <c r="K193" s="46">
        <f>IF(D193&lt;&gt;"",'6. Indicator List'!$J$4,"")</f>
        <v>0.3</v>
      </c>
      <c r="L193" s="46">
        <f>IF(E193&lt;&gt;"",'6. Indicator List'!$J$5,"")</f>
        <v>0.1</v>
      </c>
      <c r="M193" s="46">
        <f>IF(F193&lt;&gt;"",'6. Indicator List'!$J$6,"")</f>
        <v>0.2</v>
      </c>
      <c r="N193" s="46">
        <f>IF(G193&lt;&gt;"",'6. Indicator List'!$J$7,"")</f>
        <v>0.2</v>
      </c>
      <c r="O193" s="46">
        <f>IF(H193&lt;&gt;"",'6. Indicator List'!$J$8,"")</f>
        <v>0.1</v>
      </c>
      <c r="P193" s="46">
        <f>IF(I193&lt;&gt;"",'6. Indicator List'!$J$9,"")</f>
        <v>0.1</v>
      </c>
      <c r="Q193" s="148">
        <f t="shared" si="19"/>
        <v>1</v>
      </c>
      <c r="R193" s="46">
        <f t="shared" si="22"/>
        <v>0.3</v>
      </c>
      <c r="S193" s="46">
        <f t="shared" si="23"/>
        <v>0.1</v>
      </c>
      <c r="T193" s="153">
        <f t="shared" si="24"/>
        <v>0.2</v>
      </c>
      <c r="U193" s="46">
        <f t="shared" si="25"/>
        <v>0.2</v>
      </c>
      <c r="V193" s="46">
        <f t="shared" si="26"/>
        <v>0.1</v>
      </c>
      <c r="W193" s="46">
        <f t="shared" si="27"/>
        <v>0.1</v>
      </c>
      <c r="X193" s="148">
        <f t="shared" si="20"/>
        <v>1</v>
      </c>
      <c r="Y193" s="155">
        <f t="shared" si="21"/>
        <v>3.778</v>
      </c>
    </row>
    <row r="194" spans="1:25" x14ac:dyDescent="0.35">
      <c r="A194" s="40" t="s">
        <v>395</v>
      </c>
      <c r="B194" s="41" t="s">
        <v>373</v>
      </c>
      <c r="C194" s="41" t="s">
        <v>396</v>
      </c>
      <c r="D194" s="51">
        <v>4</v>
      </c>
      <c r="E194" s="51">
        <v>2</v>
      </c>
      <c r="F194" s="165" t="str">
        <f>VLOOKUP(A194, '4. Core WASH Severity'!A193:G526, 7, FALSE)</f>
        <v/>
      </c>
      <c r="G194" s="54">
        <v>3</v>
      </c>
      <c r="H194" s="83">
        <v>4</v>
      </c>
      <c r="I194" s="85">
        <v>6</v>
      </c>
      <c r="J194" s="147"/>
      <c r="K194" s="46">
        <f>IF(D194&lt;&gt;"",'6. Indicator List'!$J$4,"")</f>
        <v>0.3</v>
      </c>
      <c r="L194" s="46">
        <f>IF(E194&lt;&gt;"",'6. Indicator List'!$J$5,"")</f>
        <v>0.1</v>
      </c>
      <c r="M194" s="46" t="str">
        <f>IF(F194&lt;&gt;"",'6. Indicator List'!$J$6,"")</f>
        <v/>
      </c>
      <c r="N194" s="46">
        <f>IF(G194&lt;&gt;"",'6. Indicator List'!$J$7,"")</f>
        <v>0.2</v>
      </c>
      <c r="O194" s="46">
        <f>IF(H194&lt;&gt;"",'6. Indicator List'!$J$8,"")</f>
        <v>0.1</v>
      </c>
      <c r="P194" s="46">
        <f>IF(I194&lt;&gt;"",'6. Indicator List'!$J$9,"")</f>
        <v>0.1</v>
      </c>
      <c r="Q194" s="148">
        <f t="shared" ref="Q194:Q257" si="28">SUM(K194:P194)</f>
        <v>0.8</v>
      </c>
      <c r="R194" s="46">
        <f t="shared" si="22"/>
        <v>0.37499999999999994</v>
      </c>
      <c r="S194" s="46">
        <f t="shared" si="23"/>
        <v>0.125</v>
      </c>
      <c r="T194" s="153" t="str">
        <f t="shared" si="24"/>
        <v/>
      </c>
      <c r="U194" s="46">
        <f t="shared" si="25"/>
        <v>0.25</v>
      </c>
      <c r="V194" s="46">
        <f t="shared" si="26"/>
        <v>0.125</v>
      </c>
      <c r="W194" s="46">
        <f t="shared" si="27"/>
        <v>0.125</v>
      </c>
      <c r="X194" s="148">
        <f t="shared" ref="X194:X257" si="29">SUM(R194:W194)</f>
        <v>1</v>
      </c>
      <c r="Y194" s="155">
        <f t="shared" ref="Y194:Y257" si="30">SUMPRODUCT($D194:$I194,$R194:$W194)/SUMPRODUCT(--($D194:$I194&lt;&gt;""),R194:W194)</f>
        <v>3.75</v>
      </c>
    </row>
    <row r="195" spans="1:25" x14ac:dyDescent="0.35">
      <c r="A195" s="40" t="s">
        <v>397</v>
      </c>
      <c r="B195" s="44" t="s">
        <v>398</v>
      </c>
      <c r="C195" s="43" t="s">
        <v>399</v>
      </c>
      <c r="D195" s="52">
        <v>1</v>
      </c>
      <c r="E195" s="51">
        <v>2</v>
      </c>
      <c r="F195" s="165" t="str">
        <f>VLOOKUP(A195, '4. Core WASH Severity'!A194:G527, 7, FALSE)</f>
        <v/>
      </c>
      <c r="G195" s="54">
        <v>3</v>
      </c>
      <c r="H195" s="83">
        <v>3</v>
      </c>
      <c r="I195" s="85">
        <v>0</v>
      </c>
      <c r="J195" s="147"/>
      <c r="K195" s="46">
        <f>IF(D195&lt;&gt;"",'6. Indicator List'!$J$4,"")</f>
        <v>0.3</v>
      </c>
      <c r="L195" s="46">
        <f>IF(E195&lt;&gt;"",'6. Indicator List'!$J$5,"")</f>
        <v>0.1</v>
      </c>
      <c r="M195" s="46" t="str">
        <f>IF(F195&lt;&gt;"",'6. Indicator List'!$J$6,"")</f>
        <v/>
      </c>
      <c r="N195" s="46">
        <f>IF(G195&lt;&gt;"",'6. Indicator List'!$J$7,"")</f>
        <v>0.2</v>
      </c>
      <c r="O195" s="46">
        <f>IF(H195&lt;&gt;"",'6. Indicator List'!$J$8,"")</f>
        <v>0.1</v>
      </c>
      <c r="P195" s="46">
        <f>IF(I195&lt;&gt;"",'6. Indicator List'!$J$9,"")</f>
        <v>0.1</v>
      </c>
      <c r="Q195" s="148">
        <f t="shared" si="28"/>
        <v>0.8</v>
      </c>
      <c r="R195" s="46">
        <f t="shared" ref="R195:R258" si="31">IF(K195="","",K195/Q195)</f>
        <v>0.37499999999999994</v>
      </c>
      <c r="S195" s="46">
        <f t="shared" ref="S195:S258" si="32">IF(L195="","",L195/$Q195)</f>
        <v>0.125</v>
      </c>
      <c r="T195" s="153" t="str">
        <f t="shared" ref="T195:T258" si="33">IF(M195="","",M195/$Q195)</f>
        <v/>
      </c>
      <c r="U195" s="46">
        <f t="shared" ref="U195:U258" si="34">IF(N195="","",N195/$Q195)</f>
        <v>0.25</v>
      </c>
      <c r="V195" s="46">
        <f t="shared" ref="V195:V258" si="35">IF(O195="","",O195/$Q195)</f>
        <v>0.125</v>
      </c>
      <c r="W195" s="46">
        <f t="shared" ref="W195:W258" si="36">IF(P195="","",P195/$Q195)</f>
        <v>0.125</v>
      </c>
      <c r="X195" s="148">
        <f t="shared" si="29"/>
        <v>1</v>
      </c>
      <c r="Y195" s="155">
        <f t="shared" si="30"/>
        <v>1.75</v>
      </c>
    </row>
    <row r="196" spans="1:25" x14ac:dyDescent="0.35">
      <c r="A196" s="40" t="s">
        <v>400</v>
      </c>
      <c r="B196" s="44" t="s">
        <v>398</v>
      </c>
      <c r="C196" s="42" t="s">
        <v>401</v>
      </c>
      <c r="D196" s="52">
        <v>1</v>
      </c>
      <c r="E196" s="51">
        <v>2</v>
      </c>
      <c r="F196" s="165" t="str">
        <f>VLOOKUP(A196, '4. Core WASH Severity'!A195:G528, 7, FALSE)</f>
        <v/>
      </c>
      <c r="G196" s="54">
        <v>3</v>
      </c>
      <c r="H196" s="83">
        <v>3</v>
      </c>
      <c r="I196" s="85">
        <v>1</v>
      </c>
      <c r="J196" s="147"/>
      <c r="K196" s="46">
        <f>IF(D196&lt;&gt;"",'6. Indicator List'!$J$4,"")</f>
        <v>0.3</v>
      </c>
      <c r="L196" s="46">
        <f>IF(E196&lt;&gt;"",'6. Indicator List'!$J$5,"")</f>
        <v>0.1</v>
      </c>
      <c r="M196" s="46" t="str">
        <f>IF(F196&lt;&gt;"",'6. Indicator List'!$J$6,"")</f>
        <v/>
      </c>
      <c r="N196" s="46">
        <f>IF(G196&lt;&gt;"",'6. Indicator List'!$J$7,"")</f>
        <v>0.2</v>
      </c>
      <c r="O196" s="46">
        <f>IF(H196&lt;&gt;"",'6. Indicator List'!$J$8,"")</f>
        <v>0.1</v>
      </c>
      <c r="P196" s="46">
        <f>IF(I196&lt;&gt;"",'6. Indicator List'!$J$9,"")</f>
        <v>0.1</v>
      </c>
      <c r="Q196" s="148">
        <f t="shared" si="28"/>
        <v>0.8</v>
      </c>
      <c r="R196" s="46">
        <f t="shared" si="31"/>
        <v>0.37499999999999994</v>
      </c>
      <c r="S196" s="46">
        <f t="shared" si="32"/>
        <v>0.125</v>
      </c>
      <c r="T196" s="153" t="str">
        <f t="shared" si="33"/>
        <v/>
      </c>
      <c r="U196" s="46">
        <f t="shared" si="34"/>
        <v>0.25</v>
      </c>
      <c r="V196" s="46">
        <f t="shared" si="35"/>
        <v>0.125</v>
      </c>
      <c r="W196" s="46">
        <f t="shared" si="36"/>
        <v>0.125</v>
      </c>
      <c r="X196" s="148">
        <f t="shared" si="29"/>
        <v>1</v>
      </c>
      <c r="Y196" s="155">
        <f t="shared" si="30"/>
        <v>1.875</v>
      </c>
    </row>
    <row r="197" spans="1:25" x14ac:dyDescent="0.35">
      <c r="A197" s="40" t="s">
        <v>402</v>
      </c>
      <c r="B197" s="44" t="s">
        <v>398</v>
      </c>
      <c r="C197" s="42" t="s">
        <v>403</v>
      </c>
      <c r="D197" s="52">
        <v>1</v>
      </c>
      <c r="E197" s="52">
        <v>1</v>
      </c>
      <c r="F197" s="165" t="str">
        <f>VLOOKUP(A197, '4. Core WASH Severity'!A196:G529, 7, FALSE)</f>
        <v/>
      </c>
      <c r="G197" s="54">
        <v>2</v>
      </c>
      <c r="H197" s="83">
        <v>3</v>
      </c>
      <c r="I197" s="85">
        <v>2</v>
      </c>
      <c r="J197" s="147"/>
      <c r="K197" s="46">
        <f>IF(D197&lt;&gt;"",'6. Indicator List'!$J$4,"")</f>
        <v>0.3</v>
      </c>
      <c r="L197" s="46">
        <f>IF(E197&lt;&gt;"",'6. Indicator List'!$J$5,"")</f>
        <v>0.1</v>
      </c>
      <c r="M197" s="46" t="str">
        <f>IF(F197&lt;&gt;"",'6. Indicator List'!$J$6,"")</f>
        <v/>
      </c>
      <c r="N197" s="46">
        <f>IF(G197&lt;&gt;"",'6. Indicator List'!$J$7,"")</f>
        <v>0.2</v>
      </c>
      <c r="O197" s="46">
        <f>IF(H197&lt;&gt;"",'6. Indicator List'!$J$8,"")</f>
        <v>0.1</v>
      </c>
      <c r="P197" s="46">
        <f>IF(I197&lt;&gt;"",'6. Indicator List'!$J$9,"")</f>
        <v>0.1</v>
      </c>
      <c r="Q197" s="148">
        <f t="shared" si="28"/>
        <v>0.8</v>
      </c>
      <c r="R197" s="46">
        <f t="shared" si="31"/>
        <v>0.37499999999999994</v>
      </c>
      <c r="S197" s="46">
        <f t="shared" si="32"/>
        <v>0.125</v>
      </c>
      <c r="T197" s="153" t="str">
        <f t="shared" si="33"/>
        <v/>
      </c>
      <c r="U197" s="46">
        <f t="shared" si="34"/>
        <v>0.25</v>
      </c>
      <c r="V197" s="46">
        <f t="shared" si="35"/>
        <v>0.125</v>
      </c>
      <c r="W197" s="46">
        <f t="shared" si="36"/>
        <v>0.125</v>
      </c>
      <c r="X197" s="148">
        <f t="shared" si="29"/>
        <v>1</v>
      </c>
      <c r="Y197" s="155">
        <f t="shared" si="30"/>
        <v>1.625</v>
      </c>
    </row>
    <row r="198" spans="1:25" x14ac:dyDescent="0.35">
      <c r="A198" s="40" t="s">
        <v>404</v>
      </c>
      <c r="B198" s="44" t="s">
        <v>398</v>
      </c>
      <c r="C198" s="42" t="s">
        <v>405</v>
      </c>
      <c r="D198" s="52">
        <v>1</v>
      </c>
      <c r="E198" s="52">
        <v>1</v>
      </c>
      <c r="F198" s="165" t="str">
        <f>VLOOKUP(A198, '4. Core WASH Severity'!A197:G530, 7, FALSE)</f>
        <v/>
      </c>
      <c r="G198" s="54">
        <v>1</v>
      </c>
      <c r="H198" s="83">
        <v>3</v>
      </c>
      <c r="I198" s="85">
        <v>1</v>
      </c>
      <c r="J198" s="147"/>
      <c r="K198" s="46">
        <f>IF(D198&lt;&gt;"",'6. Indicator List'!$J$4,"")</f>
        <v>0.3</v>
      </c>
      <c r="L198" s="46">
        <f>IF(E198&lt;&gt;"",'6. Indicator List'!$J$5,"")</f>
        <v>0.1</v>
      </c>
      <c r="M198" s="46" t="str">
        <f>IF(F198&lt;&gt;"",'6. Indicator List'!$J$6,"")</f>
        <v/>
      </c>
      <c r="N198" s="46">
        <f>IF(G198&lt;&gt;"",'6. Indicator List'!$J$7,"")</f>
        <v>0.2</v>
      </c>
      <c r="O198" s="46">
        <f>IF(H198&lt;&gt;"",'6. Indicator List'!$J$8,"")</f>
        <v>0.1</v>
      </c>
      <c r="P198" s="46">
        <f>IF(I198&lt;&gt;"",'6. Indicator List'!$J$9,"")</f>
        <v>0.1</v>
      </c>
      <c r="Q198" s="148">
        <f t="shared" si="28"/>
        <v>0.8</v>
      </c>
      <c r="R198" s="46">
        <f t="shared" si="31"/>
        <v>0.37499999999999994</v>
      </c>
      <c r="S198" s="46">
        <f t="shared" si="32"/>
        <v>0.125</v>
      </c>
      <c r="T198" s="153" t="str">
        <f t="shared" si="33"/>
        <v/>
      </c>
      <c r="U198" s="46">
        <f t="shared" si="34"/>
        <v>0.25</v>
      </c>
      <c r="V198" s="46">
        <f t="shared" si="35"/>
        <v>0.125</v>
      </c>
      <c r="W198" s="46">
        <f t="shared" si="36"/>
        <v>0.125</v>
      </c>
      <c r="X198" s="148">
        <f t="shared" si="29"/>
        <v>1</v>
      </c>
      <c r="Y198" s="155">
        <f t="shared" si="30"/>
        <v>1.25</v>
      </c>
    </row>
    <row r="199" spans="1:25" x14ac:dyDescent="0.35">
      <c r="A199" s="40" t="s">
        <v>406</v>
      </c>
      <c r="B199" s="44" t="s">
        <v>398</v>
      </c>
      <c r="C199" s="42" t="s">
        <v>407</v>
      </c>
      <c r="D199" s="52">
        <v>1</v>
      </c>
      <c r="E199" s="51">
        <v>6</v>
      </c>
      <c r="F199" s="165" t="str">
        <f>VLOOKUP(A199, '4. Core WASH Severity'!A198:G531, 7, FALSE)</f>
        <v/>
      </c>
      <c r="G199" s="54">
        <v>5</v>
      </c>
      <c r="H199" s="83">
        <v>3</v>
      </c>
      <c r="I199" s="85">
        <v>2</v>
      </c>
      <c r="J199" s="147"/>
      <c r="K199" s="46">
        <f>IF(D199&lt;&gt;"",'6. Indicator List'!$J$4,"")</f>
        <v>0.3</v>
      </c>
      <c r="L199" s="46">
        <f>IF(E199&lt;&gt;"",'6. Indicator List'!$J$5,"")</f>
        <v>0.1</v>
      </c>
      <c r="M199" s="46" t="str">
        <f>IF(F199&lt;&gt;"",'6. Indicator List'!$J$6,"")</f>
        <v/>
      </c>
      <c r="N199" s="46">
        <f>IF(G199&lt;&gt;"",'6. Indicator List'!$J$7,"")</f>
        <v>0.2</v>
      </c>
      <c r="O199" s="46">
        <f>IF(H199&lt;&gt;"",'6. Indicator List'!$J$8,"")</f>
        <v>0.1</v>
      </c>
      <c r="P199" s="46">
        <f>IF(I199&lt;&gt;"",'6. Indicator List'!$J$9,"")</f>
        <v>0.1</v>
      </c>
      <c r="Q199" s="148">
        <f t="shared" si="28"/>
        <v>0.8</v>
      </c>
      <c r="R199" s="46">
        <f t="shared" si="31"/>
        <v>0.37499999999999994</v>
      </c>
      <c r="S199" s="46">
        <f t="shared" si="32"/>
        <v>0.125</v>
      </c>
      <c r="T199" s="153" t="str">
        <f t="shared" si="33"/>
        <v/>
      </c>
      <c r="U199" s="46">
        <f t="shared" si="34"/>
        <v>0.25</v>
      </c>
      <c r="V199" s="46">
        <f t="shared" si="35"/>
        <v>0.125</v>
      </c>
      <c r="W199" s="46">
        <f t="shared" si="36"/>
        <v>0.125</v>
      </c>
      <c r="X199" s="148">
        <f t="shared" si="29"/>
        <v>1</v>
      </c>
      <c r="Y199" s="155">
        <f t="shared" si="30"/>
        <v>3</v>
      </c>
    </row>
    <row r="200" spans="1:25" x14ac:dyDescent="0.35">
      <c r="A200" s="40" t="s">
        <v>408</v>
      </c>
      <c r="B200" s="44" t="s">
        <v>398</v>
      </c>
      <c r="C200" s="42" t="s">
        <v>409</v>
      </c>
      <c r="D200" s="52">
        <v>2</v>
      </c>
      <c r="E200" s="51">
        <v>2</v>
      </c>
      <c r="F200" s="165" t="str">
        <f>VLOOKUP(A200, '4. Core WASH Severity'!A199:G532, 7, FALSE)</f>
        <v/>
      </c>
      <c r="G200" s="54">
        <v>3</v>
      </c>
      <c r="H200" s="83">
        <v>3</v>
      </c>
      <c r="I200" s="85">
        <v>2</v>
      </c>
      <c r="J200" s="147"/>
      <c r="K200" s="46">
        <f>IF(D200&lt;&gt;"",'6. Indicator List'!$J$4,"")</f>
        <v>0.3</v>
      </c>
      <c r="L200" s="46">
        <f>IF(E200&lt;&gt;"",'6. Indicator List'!$J$5,"")</f>
        <v>0.1</v>
      </c>
      <c r="M200" s="46" t="str">
        <f>IF(F200&lt;&gt;"",'6. Indicator List'!$J$6,"")</f>
        <v/>
      </c>
      <c r="N200" s="46">
        <f>IF(G200&lt;&gt;"",'6. Indicator List'!$J$7,"")</f>
        <v>0.2</v>
      </c>
      <c r="O200" s="46">
        <f>IF(H200&lt;&gt;"",'6. Indicator List'!$J$8,"")</f>
        <v>0.1</v>
      </c>
      <c r="P200" s="46">
        <f>IF(I200&lt;&gt;"",'6. Indicator List'!$J$9,"")</f>
        <v>0.1</v>
      </c>
      <c r="Q200" s="148">
        <f t="shared" si="28"/>
        <v>0.8</v>
      </c>
      <c r="R200" s="46">
        <f t="shared" si="31"/>
        <v>0.37499999999999994</v>
      </c>
      <c r="S200" s="46">
        <f t="shared" si="32"/>
        <v>0.125</v>
      </c>
      <c r="T200" s="153" t="str">
        <f t="shared" si="33"/>
        <v/>
      </c>
      <c r="U200" s="46">
        <f t="shared" si="34"/>
        <v>0.25</v>
      </c>
      <c r="V200" s="46">
        <f t="shared" si="35"/>
        <v>0.125</v>
      </c>
      <c r="W200" s="46">
        <f t="shared" si="36"/>
        <v>0.125</v>
      </c>
      <c r="X200" s="148">
        <f t="shared" si="29"/>
        <v>1</v>
      </c>
      <c r="Y200" s="155">
        <f t="shared" si="30"/>
        <v>2.375</v>
      </c>
    </row>
    <row r="201" spans="1:25" x14ac:dyDescent="0.35">
      <c r="A201" s="40" t="s">
        <v>410</v>
      </c>
      <c r="B201" s="44" t="s">
        <v>398</v>
      </c>
      <c r="C201" s="42" t="s">
        <v>411</v>
      </c>
      <c r="D201" s="51">
        <v>3</v>
      </c>
      <c r="E201" s="51">
        <v>2</v>
      </c>
      <c r="F201" s="165" t="str">
        <f>VLOOKUP(A201, '4. Core WASH Severity'!A200:G533, 7, FALSE)</f>
        <v/>
      </c>
      <c r="G201" s="54">
        <v>4</v>
      </c>
      <c r="H201" s="83">
        <v>3</v>
      </c>
      <c r="I201" s="85">
        <v>4</v>
      </c>
      <c r="J201" s="147"/>
      <c r="K201" s="46">
        <f>IF(D201&lt;&gt;"",'6. Indicator List'!$J$4,"")</f>
        <v>0.3</v>
      </c>
      <c r="L201" s="46">
        <f>IF(E201&lt;&gt;"",'6. Indicator List'!$J$5,"")</f>
        <v>0.1</v>
      </c>
      <c r="M201" s="46" t="str">
        <f>IF(F201&lt;&gt;"",'6. Indicator List'!$J$6,"")</f>
        <v/>
      </c>
      <c r="N201" s="46">
        <f>IF(G201&lt;&gt;"",'6. Indicator List'!$J$7,"")</f>
        <v>0.2</v>
      </c>
      <c r="O201" s="46">
        <f>IF(H201&lt;&gt;"",'6. Indicator List'!$J$8,"")</f>
        <v>0.1</v>
      </c>
      <c r="P201" s="46">
        <f>IF(I201&lt;&gt;"",'6. Indicator List'!$J$9,"")</f>
        <v>0.1</v>
      </c>
      <c r="Q201" s="148">
        <f t="shared" si="28"/>
        <v>0.8</v>
      </c>
      <c r="R201" s="46">
        <f t="shared" si="31"/>
        <v>0.37499999999999994</v>
      </c>
      <c r="S201" s="46">
        <f t="shared" si="32"/>
        <v>0.125</v>
      </c>
      <c r="T201" s="153" t="str">
        <f t="shared" si="33"/>
        <v/>
      </c>
      <c r="U201" s="46">
        <f t="shared" si="34"/>
        <v>0.25</v>
      </c>
      <c r="V201" s="46">
        <f t="shared" si="35"/>
        <v>0.125</v>
      </c>
      <c r="W201" s="46">
        <f t="shared" si="36"/>
        <v>0.125</v>
      </c>
      <c r="X201" s="148">
        <f t="shared" si="29"/>
        <v>1</v>
      </c>
      <c r="Y201" s="155">
        <f t="shared" si="30"/>
        <v>3.25</v>
      </c>
    </row>
    <row r="202" spans="1:25" x14ac:dyDescent="0.35">
      <c r="A202" s="40" t="s">
        <v>412</v>
      </c>
      <c r="B202" s="44" t="s">
        <v>398</v>
      </c>
      <c r="C202" s="42" t="s">
        <v>413</v>
      </c>
      <c r="D202" s="52">
        <v>2</v>
      </c>
      <c r="E202" s="52">
        <v>1</v>
      </c>
      <c r="F202" s="165" t="str">
        <f>VLOOKUP(A202, '4. Core WASH Severity'!A201:G534, 7, FALSE)</f>
        <v/>
      </c>
      <c r="G202" s="54">
        <v>3</v>
      </c>
      <c r="H202" s="83">
        <v>3</v>
      </c>
      <c r="I202" s="85">
        <v>2</v>
      </c>
      <c r="J202" s="147"/>
      <c r="K202" s="46">
        <f>IF(D202&lt;&gt;"",'6. Indicator List'!$J$4,"")</f>
        <v>0.3</v>
      </c>
      <c r="L202" s="46">
        <f>IF(E202&lt;&gt;"",'6. Indicator List'!$J$5,"")</f>
        <v>0.1</v>
      </c>
      <c r="M202" s="46" t="str">
        <f>IF(F202&lt;&gt;"",'6. Indicator List'!$J$6,"")</f>
        <v/>
      </c>
      <c r="N202" s="46">
        <f>IF(G202&lt;&gt;"",'6. Indicator List'!$J$7,"")</f>
        <v>0.2</v>
      </c>
      <c r="O202" s="46">
        <f>IF(H202&lt;&gt;"",'6. Indicator List'!$J$8,"")</f>
        <v>0.1</v>
      </c>
      <c r="P202" s="46">
        <f>IF(I202&lt;&gt;"",'6. Indicator List'!$J$9,"")</f>
        <v>0.1</v>
      </c>
      <c r="Q202" s="148">
        <f t="shared" si="28"/>
        <v>0.8</v>
      </c>
      <c r="R202" s="46">
        <f t="shared" si="31"/>
        <v>0.37499999999999994</v>
      </c>
      <c r="S202" s="46">
        <f t="shared" si="32"/>
        <v>0.125</v>
      </c>
      <c r="T202" s="153" t="str">
        <f t="shared" si="33"/>
        <v/>
      </c>
      <c r="U202" s="46">
        <f t="shared" si="34"/>
        <v>0.25</v>
      </c>
      <c r="V202" s="46">
        <f t="shared" si="35"/>
        <v>0.125</v>
      </c>
      <c r="W202" s="46">
        <f t="shared" si="36"/>
        <v>0.125</v>
      </c>
      <c r="X202" s="148">
        <f t="shared" si="29"/>
        <v>1</v>
      </c>
      <c r="Y202" s="155">
        <f t="shared" si="30"/>
        <v>2.25</v>
      </c>
    </row>
    <row r="203" spans="1:25" x14ac:dyDescent="0.35">
      <c r="A203" s="40" t="s">
        <v>414</v>
      </c>
      <c r="B203" s="44" t="s">
        <v>398</v>
      </c>
      <c r="C203" s="42" t="s">
        <v>415</v>
      </c>
      <c r="D203" s="52">
        <v>1</v>
      </c>
      <c r="E203" s="52">
        <v>1</v>
      </c>
      <c r="F203" s="165" t="str">
        <f>VLOOKUP(A203, '4. Core WASH Severity'!A202:G535, 7, FALSE)</f>
        <v/>
      </c>
      <c r="G203" s="54">
        <v>3</v>
      </c>
      <c r="H203" s="83">
        <v>3</v>
      </c>
      <c r="I203" s="85">
        <v>2</v>
      </c>
      <c r="J203" s="147"/>
      <c r="K203" s="46">
        <f>IF(D203&lt;&gt;"",'6. Indicator List'!$J$4,"")</f>
        <v>0.3</v>
      </c>
      <c r="L203" s="46">
        <f>IF(E203&lt;&gt;"",'6. Indicator List'!$J$5,"")</f>
        <v>0.1</v>
      </c>
      <c r="M203" s="46" t="str">
        <f>IF(F203&lt;&gt;"",'6. Indicator List'!$J$6,"")</f>
        <v/>
      </c>
      <c r="N203" s="46">
        <f>IF(G203&lt;&gt;"",'6. Indicator List'!$J$7,"")</f>
        <v>0.2</v>
      </c>
      <c r="O203" s="46">
        <f>IF(H203&lt;&gt;"",'6. Indicator List'!$J$8,"")</f>
        <v>0.1</v>
      </c>
      <c r="P203" s="46">
        <f>IF(I203&lt;&gt;"",'6. Indicator List'!$J$9,"")</f>
        <v>0.1</v>
      </c>
      <c r="Q203" s="148">
        <f t="shared" si="28"/>
        <v>0.8</v>
      </c>
      <c r="R203" s="46">
        <f t="shared" si="31"/>
        <v>0.37499999999999994</v>
      </c>
      <c r="S203" s="46">
        <f t="shared" si="32"/>
        <v>0.125</v>
      </c>
      <c r="T203" s="153" t="str">
        <f t="shared" si="33"/>
        <v/>
      </c>
      <c r="U203" s="46">
        <f t="shared" si="34"/>
        <v>0.25</v>
      </c>
      <c r="V203" s="46">
        <f t="shared" si="35"/>
        <v>0.125</v>
      </c>
      <c r="W203" s="46">
        <f t="shared" si="36"/>
        <v>0.125</v>
      </c>
      <c r="X203" s="148">
        <f t="shared" si="29"/>
        <v>1</v>
      </c>
      <c r="Y203" s="155">
        <f t="shared" si="30"/>
        <v>1.875</v>
      </c>
    </row>
    <row r="204" spans="1:25" x14ac:dyDescent="0.35">
      <c r="A204" s="40" t="s">
        <v>416</v>
      </c>
      <c r="B204" s="44" t="s">
        <v>398</v>
      </c>
      <c r="C204" s="42" t="s">
        <v>417</v>
      </c>
      <c r="D204" s="52">
        <v>1</v>
      </c>
      <c r="E204" s="52">
        <v>1</v>
      </c>
      <c r="F204" s="165" t="str">
        <f>VLOOKUP(A204, '4. Core WASH Severity'!A203:G536, 7, FALSE)</f>
        <v/>
      </c>
      <c r="G204" s="54">
        <v>1</v>
      </c>
      <c r="H204" s="83">
        <v>3</v>
      </c>
      <c r="I204" s="85">
        <v>2</v>
      </c>
      <c r="J204" s="147"/>
      <c r="K204" s="46">
        <f>IF(D204&lt;&gt;"",'6. Indicator List'!$J$4,"")</f>
        <v>0.3</v>
      </c>
      <c r="L204" s="46">
        <f>IF(E204&lt;&gt;"",'6. Indicator List'!$J$5,"")</f>
        <v>0.1</v>
      </c>
      <c r="M204" s="46" t="str">
        <f>IF(F204&lt;&gt;"",'6. Indicator List'!$J$6,"")</f>
        <v/>
      </c>
      <c r="N204" s="46">
        <f>IF(G204&lt;&gt;"",'6. Indicator List'!$J$7,"")</f>
        <v>0.2</v>
      </c>
      <c r="O204" s="46">
        <f>IF(H204&lt;&gt;"",'6. Indicator List'!$J$8,"")</f>
        <v>0.1</v>
      </c>
      <c r="P204" s="46">
        <f>IF(I204&lt;&gt;"",'6. Indicator List'!$J$9,"")</f>
        <v>0.1</v>
      </c>
      <c r="Q204" s="148">
        <f t="shared" si="28"/>
        <v>0.8</v>
      </c>
      <c r="R204" s="46">
        <f t="shared" si="31"/>
        <v>0.37499999999999994</v>
      </c>
      <c r="S204" s="46">
        <f t="shared" si="32"/>
        <v>0.125</v>
      </c>
      <c r="T204" s="153" t="str">
        <f t="shared" si="33"/>
        <v/>
      </c>
      <c r="U204" s="46">
        <f t="shared" si="34"/>
        <v>0.25</v>
      </c>
      <c r="V204" s="46">
        <f t="shared" si="35"/>
        <v>0.125</v>
      </c>
      <c r="W204" s="46">
        <f t="shared" si="36"/>
        <v>0.125</v>
      </c>
      <c r="X204" s="148">
        <f t="shared" si="29"/>
        <v>1</v>
      </c>
      <c r="Y204" s="155">
        <f t="shared" si="30"/>
        <v>1.375</v>
      </c>
    </row>
    <row r="205" spans="1:25" x14ac:dyDescent="0.35">
      <c r="A205" s="40" t="s">
        <v>418</v>
      </c>
      <c r="B205" s="44" t="s">
        <v>398</v>
      </c>
      <c r="C205" s="42" t="s">
        <v>419</v>
      </c>
      <c r="D205" s="52">
        <v>1</v>
      </c>
      <c r="E205" s="52">
        <v>1</v>
      </c>
      <c r="F205" s="165" t="str">
        <f>VLOOKUP(A205, '4. Core WASH Severity'!A204:G537, 7, FALSE)</f>
        <v/>
      </c>
      <c r="G205" s="54">
        <v>3</v>
      </c>
      <c r="H205" s="83">
        <v>3</v>
      </c>
      <c r="I205" s="85">
        <v>2</v>
      </c>
      <c r="J205" s="147"/>
      <c r="K205" s="46">
        <f>IF(D205&lt;&gt;"",'6. Indicator List'!$J$4,"")</f>
        <v>0.3</v>
      </c>
      <c r="L205" s="46">
        <f>IF(E205&lt;&gt;"",'6. Indicator List'!$J$5,"")</f>
        <v>0.1</v>
      </c>
      <c r="M205" s="46" t="str">
        <f>IF(F205&lt;&gt;"",'6. Indicator List'!$J$6,"")</f>
        <v/>
      </c>
      <c r="N205" s="46">
        <f>IF(G205&lt;&gt;"",'6. Indicator List'!$J$7,"")</f>
        <v>0.2</v>
      </c>
      <c r="O205" s="46">
        <f>IF(H205&lt;&gt;"",'6. Indicator List'!$J$8,"")</f>
        <v>0.1</v>
      </c>
      <c r="P205" s="46">
        <f>IF(I205&lt;&gt;"",'6. Indicator List'!$J$9,"")</f>
        <v>0.1</v>
      </c>
      <c r="Q205" s="148">
        <f t="shared" si="28"/>
        <v>0.8</v>
      </c>
      <c r="R205" s="46">
        <f t="shared" si="31"/>
        <v>0.37499999999999994</v>
      </c>
      <c r="S205" s="46">
        <f t="shared" si="32"/>
        <v>0.125</v>
      </c>
      <c r="T205" s="153" t="str">
        <f t="shared" si="33"/>
        <v/>
      </c>
      <c r="U205" s="46">
        <f t="shared" si="34"/>
        <v>0.25</v>
      </c>
      <c r="V205" s="46">
        <f t="shared" si="35"/>
        <v>0.125</v>
      </c>
      <c r="W205" s="46">
        <f t="shared" si="36"/>
        <v>0.125</v>
      </c>
      <c r="X205" s="148">
        <f t="shared" si="29"/>
        <v>1</v>
      </c>
      <c r="Y205" s="155">
        <f t="shared" si="30"/>
        <v>1.875</v>
      </c>
    </row>
    <row r="206" spans="1:25" x14ac:dyDescent="0.35">
      <c r="A206" s="40" t="s">
        <v>420</v>
      </c>
      <c r="B206" s="44" t="s">
        <v>398</v>
      </c>
      <c r="C206" s="42" t="s">
        <v>421</v>
      </c>
      <c r="D206" s="52">
        <v>2</v>
      </c>
      <c r="E206" s="52">
        <v>1</v>
      </c>
      <c r="F206" s="165" t="str">
        <f>VLOOKUP(A206, '4. Core WASH Severity'!A205:G538, 7, FALSE)</f>
        <v/>
      </c>
      <c r="G206" s="54">
        <v>2</v>
      </c>
      <c r="H206" s="83">
        <v>3</v>
      </c>
      <c r="I206" s="85">
        <v>2</v>
      </c>
      <c r="J206" s="147"/>
      <c r="K206" s="46">
        <f>IF(D206&lt;&gt;"",'6. Indicator List'!$J$4,"")</f>
        <v>0.3</v>
      </c>
      <c r="L206" s="46">
        <f>IF(E206&lt;&gt;"",'6. Indicator List'!$J$5,"")</f>
        <v>0.1</v>
      </c>
      <c r="M206" s="46" t="str">
        <f>IF(F206&lt;&gt;"",'6. Indicator List'!$J$6,"")</f>
        <v/>
      </c>
      <c r="N206" s="46">
        <f>IF(G206&lt;&gt;"",'6. Indicator List'!$J$7,"")</f>
        <v>0.2</v>
      </c>
      <c r="O206" s="46">
        <f>IF(H206&lt;&gt;"",'6. Indicator List'!$J$8,"")</f>
        <v>0.1</v>
      </c>
      <c r="P206" s="46">
        <f>IF(I206&lt;&gt;"",'6. Indicator List'!$J$9,"")</f>
        <v>0.1</v>
      </c>
      <c r="Q206" s="148">
        <f t="shared" si="28"/>
        <v>0.8</v>
      </c>
      <c r="R206" s="46">
        <f t="shared" si="31"/>
        <v>0.37499999999999994</v>
      </c>
      <c r="S206" s="46">
        <f t="shared" si="32"/>
        <v>0.125</v>
      </c>
      <c r="T206" s="153" t="str">
        <f t="shared" si="33"/>
        <v/>
      </c>
      <c r="U206" s="46">
        <f t="shared" si="34"/>
        <v>0.25</v>
      </c>
      <c r="V206" s="46">
        <f t="shared" si="35"/>
        <v>0.125</v>
      </c>
      <c r="W206" s="46">
        <f t="shared" si="36"/>
        <v>0.125</v>
      </c>
      <c r="X206" s="148">
        <f t="shared" si="29"/>
        <v>1</v>
      </c>
      <c r="Y206" s="155">
        <f t="shared" si="30"/>
        <v>2</v>
      </c>
    </row>
    <row r="207" spans="1:25" x14ac:dyDescent="0.35">
      <c r="A207" s="40" t="s">
        <v>422</v>
      </c>
      <c r="B207" s="44" t="s">
        <v>398</v>
      </c>
      <c r="C207" s="42" t="s">
        <v>423</v>
      </c>
      <c r="D207" s="52">
        <v>2</v>
      </c>
      <c r="E207" s="51">
        <v>4</v>
      </c>
      <c r="F207" s="165" t="str">
        <f>VLOOKUP(A207, '4. Core WASH Severity'!A206:G539, 7, FALSE)</f>
        <v/>
      </c>
      <c r="G207" s="54">
        <v>4</v>
      </c>
      <c r="H207" s="83">
        <v>3</v>
      </c>
      <c r="I207" s="85">
        <v>3</v>
      </c>
      <c r="J207" s="147"/>
      <c r="K207" s="46">
        <f>IF(D207&lt;&gt;"",'6. Indicator List'!$J$4,"")</f>
        <v>0.3</v>
      </c>
      <c r="L207" s="46">
        <f>IF(E207&lt;&gt;"",'6. Indicator List'!$J$5,"")</f>
        <v>0.1</v>
      </c>
      <c r="M207" s="46" t="str">
        <f>IF(F207&lt;&gt;"",'6. Indicator List'!$J$6,"")</f>
        <v/>
      </c>
      <c r="N207" s="46">
        <f>IF(G207&lt;&gt;"",'6. Indicator List'!$J$7,"")</f>
        <v>0.2</v>
      </c>
      <c r="O207" s="46">
        <f>IF(H207&lt;&gt;"",'6. Indicator List'!$J$8,"")</f>
        <v>0.1</v>
      </c>
      <c r="P207" s="46">
        <f>IF(I207&lt;&gt;"",'6. Indicator List'!$J$9,"")</f>
        <v>0.1</v>
      </c>
      <c r="Q207" s="148">
        <f t="shared" si="28"/>
        <v>0.8</v>
      </c>
      <c r="R207" s="46">
        <f t="shared" si="31"/>
        <v>0.37499999999999994</v>
      </c>
      <c r="S207" s="46">
        <f t="shared" si="32"/>
        <v>0.125</v>
      </c>
      <c r="T207" s="153" t="str">
        <f t="shared" si="33"/>
        <v/>
      </c>
      <c r="U207" s="46">
        <f t="shared" si="34"/>
        <v>0.25</v>
      </c>
      <c r="V207" s="46">
        <f t="shared" si="35"/>
        <v>0.125</v>
      </c>
      <c r="W207" s="46">
        <f t="shared" si="36"/>
        <v>0.125</v>
      </c>
      <c r="X207" s="148">
        <f t="shared" si="29"/>
        <v>1</v>
      </c>
      <c r="Y207" s="155">
        <f t="shared" si="30"/>
        <v>3</v>
      </c>
    </row>
    <row r="208" spans="1:25" x14ac:dyDescent="0.35">
      <c r="A208" s="40" t="s">
        <v>424</v>
      </c>
      <c r="B208" s="44" t="s">
        <v>398</v>
      </c>
      <c r="C208" s="42" t="s">
        <v>425</v>
      </c>
      <c r="D208" s="52">
        <v>2</v>
      </c>
      <c r="E208" s="52">
        <v>1</v>
      </c>
      <c r="F208" s="165" t="str">
        <f>VLOOKUP(A208, '4. Core WASH Severity'!A207:G540, 7, FALSE)</f>
        <v/>
      </c>
      <c r="G208" s="54">
        <v>3</v>
      </c>
      <c r="H208" s="83">
        <v>3</v>
      </c>
      <c r="I208" s="85">
        <v>2</v>
      </c>
      <c r="J208" s="147"/>
      <c r="K208" s="46">
        <f>IF(D208&lt;&gt;"",'6. Indicator List'!$J$4,"")</f>
        <v>0.3</v>
      </c>
      <c r="L208" s="46">
        <f>IF(E208&lt;&gt;"",'6. Indicator List'!$J$5,"")</f>
        <v>0.1</v>
      </c>
      <c r="M208" s="46" t="str">
        <f>IF(F208&lt;&gt;"",'6. Indicator List'!$J$6,"")</f>
        <v/>
      </c>
      <c r="N208" s="46">
        <f>IF(G208&lt;&gt;"",'6. Indicator List'!$J$7,"")</f>
        <v>0.2</v>
      </c>
      <c r="O208" s="46">
        <f>IF(H208&lt;&gt;"",'6. Indicator List'!$J$8,"")</f>
        <v>0.1</v>
      </c>
      <c r="P208" s="46">
        <f>IF(I208&lt;&gt;"",'6. Indicator List'!$J$9,"")</f>
        <v>0.1</v>
      </c>
      <c r="Q208" s="148">
        <f t="shared" si="28"/>
        <v>0.8</v>
      </c>
      <c r="R208" s="46">
        <f t="shared" si="31"/>
        <v>0.37499999999999994</v>
      </c>
      <c r="S208" s="46">
        <f t="shared" si="32"/>
        <v>0.125</v>
      </c>
      <c r="T208" s="153" t="str">
        <f t="shared" si="33"/>
        <v/>
      </c>
      <c r="U208" s="46">
        <f t="shared" si="34"/>
        <v>0.25</v>
      </c>
      <c r="V208" s="46">
        <f t="shared" si="35"/>
        <v>0.125</v>
      </c>
      <c r="W208" s="46">
        <f t="shared" si="36"/>
        <v>0.125</v>
      </c>
      <c r="X208" s="148">
        <f t="shared" si="29"/>
        <v>1</v>
      </c>
      <c r="Y208" s="155">
        <f t="shared" si="30"/>
        <v>2.25</v>
      </c>
    </row>
    <row r="209" spans="1:25" x14ac:dyDescent="0.35">
      <c r="A209" s="40" t="s">
        <v>426</v>
      </c>
      <c r="B209" s="44" t="s">
        <v>398</v>
      </c>
      <c r="C209" s="42" t="s">
        <v>427</v>
      </c>
      <c r="D209" s="52">
        <v>1</v>
      </c>
      <c r="E209" s="52">
        <v>1</v>
      </c>
      <c r="F209" s="165" t="str">
        <f>VLOOKUP(A209, '4. Core WASH Severity'!A208:G541, 7, FALSE)</f>
        <v/>
      </c>
      <c r="G209" s="54">
        <v>2</v>
      </c>
      <c r="H209" s="83">
        <v>3</v>
      </c>
      <c r="I209" s="85">
        <v>0</v>
      </c>
      <c r="J209" s="149"/>
      <c r="K209" s="46">
        <f>IF(D209&lt;&gt;"",'6. Indicator List'!$J$4,"")</f>
        <v>0.3</v>
      </c>
      <c r="L209" s="46">
        <f>IF(E209&lt;&gt;"",'6. Indicator List'!$J$5,"")</f>
        <v>0.1</v>
      </c>
      <c r="M209" s="46" t="str">
        <f>IF(F209&lt;&gt;"",'6. Indicator List'!$J$6,"")</f>
        <v/>
      </c>
      <c r="N209" s="46">
        <f>IF(G209&lt;&gt;"",'6. Indicator List'!$J$7,"")</f>
        <v>0.2</v>
      </c>
      <c r="O209" s="46">
        <f>IF(H209&lt;&gt;"",'6. Indicator List'!$J$8,"")</f>
        <v>0.1</v>
      </c>
      <c r="P209" s="46">
        <f>IF(I209&lt;&gt;"",'6. Indicator List'!$J$9,"")</f>
        <v>0.1</v>
      </c>
      <c r="Q209" s="148">
        <f t="shared" si="28"/>
        <v>0.8</v>
      </c>
      <c r="R209" s="46">
        <f t="shared" si="31"/>
        <v>0.37499999999999994</v>
      </c>
      <c r="S209" s="46">
        <f t="shared" si="32"/>
        <v>0.125</v>
      </c>
      <c r="T209" s="153" t="str">
        <f t="shared" si="33"/>
        <v/>
      </c>
      <c r="U209" s="46">
        <f t="shared" si="34"/>
        <v>0.25</v>
      </c>
      <c r="V209" s="46">
        <f t="shared" si="35"/>
        <v>0.125</v>
      </c>
      <c r="W209" s="46">
        <f t="shared" si="36"/>
        <v>0.125</v>
      </c>
      <c r="X209" s="148">
        <f t="shared" si="29"/>
        <v>1</v>
      </c>
      <c r="Y209" s="155">
        <f t="shared" si="30"/>
        <v>1.375</v>
      </c>
    </row>
    <row r="210" spans="1:25" x14ac:dyDescent="0.35">
      <c r="A210" s="40" t="s">
        <v>428</v>
      </c>
      <c r="B210" s="44" t="s">
        <v>398</v>
      </c>
      <c r="C210" s="44" t="s">
        <v>429</v>
      </c>
      <c r="D210" s="52">
        <v>1</v>
      </c>
      <c r="E210" s="52">
        <v>1</v>
      </c>
      <c r="F210" s="165">
        <f>VLOOKUP(A210, '4. Core WASH Severity'!A209:G542, 7, FALSE)</f>
        <v>4.9180327868852469</v>
      </c>
      <c r="G210" s="54">
        <v>2</v>
      </c>
      <c r="H210" s="83">
        <v>3</v>
      </c>
      <c r="I210" s="85">
        <v>1</v>
      </c>
      <c r="J210" s="147"/>
      <c r="K210" s="46">
        <f>IF(D210&lt;&gt;"",'6. Indicator List'!$J$4,"")</f>
        <v>0.3</v>
      </c>
      <c r="L210" s="46">
        <f>IF(E210&lt;&gt;"",'6. Indicator List'!$J$5,"")</f>
        <v>0.1</v>
      </c>
      <c r="M210" s="46">
        <f>IF(F210&lt;&gt;"",'6. Indicator List'!$J$6,"")</f>
        <v>0.2</v>
      </c>
      <c r="N210" s="46">
        <f>IF(G210&lt;&gt;"",'6. Indicator List'!$J$7,"")</f>
        <v>0.2</v>
      </c>
      <c r="O210" s="46">
        <f>IF(H210&lt;&gt;"",'6. Indicator List'!$J$8,"")</f>
        <v>0.1</v>
      </c>
      <c r="P210" s="46">
        <f>IF(I210&lt;&gt;"",'6. Indicator List'!$J$9,"")</f>
        <v>0.1</v>
      </c>
      <c r="Q210" s="148">
        <f t="shared" si="28"/>
        <v>1</v>
      </c>
      <c r="R210" s="46">
        <f t="shared" si="31"/>
        <v>0.3</v>
      </c>
      <c r="S210" s="46">
        <f t="shared" si="32"/>
        <v>0.1</v>
      </c>
      <c r="T210" s="153">
        <f t="shared" si="33"/>
        <v>0.2</v>
      </c>
      <c r="U210" s="46">
        <f t="shared" si="34"/>
        <v>0.2</v>
      </c>
      <c r="V210" s="46">
        <f t="shared" si="35"/>
        <v>0.1</v>
      </c>
      <c r="W210" s="46">
        <f t="shared" si="36"/>
        <v>0.1</v>
      </c>
      <c r="X210" s="148">
        <f t="shared" si="29"/>
        <v>1</v>
      </c>
      <c r="Y210" s="155">
        <f t="shared" si="30"/>
        <v>2.1836065573770491</v>
      </c>
    </row>
    <row r="211" spans="1:25" x14ac:dyDescent="0.35">
      <c r="A211" s="40" t="s">
        <v>430</v>
      </c>
      <c r="B211" s="44" t="s">
        <v>398</v>
      </c>
      <c r="C211" s="42" t="s">
        <v>431</v>
      </c>
      <c r="D211" s="52">
        <v>1</v>
      </c>
      <c r="E211" s="51">
        <v>2</v>
      </c>
      <c r="F211" s="165" t="str">
        <f>VLOOKUP(A211, '4. Core WASH Severity'!A210:G543, 7, FALSE)</f>
        <v/>
      </c>
      <c r="G211" s="54">
        <v>4</v>
      </c>
      <c r="H211" s="83">
        <v>3</v>
      </c>
      <c r="I211" s="85">
        <v>3</v>
      </c>
      <c r="J211" s="147"/>
      <c r="K211" s="46">
        <f>IF(D211&lt;&gt;"",'6. Indicator List'!$J$4,"")</f>
        <v>0.3</v>
      </c>
      <c r="L211" s="46">
        <f>IF(E211&lt;&gt;"",'6. Indicator List'!$J$5,"")</f>
        <v>0.1</v>
      </c>
      <c r="M211" s="46" t="str">
        <f>IF(F211&lt;&gt;"",'6. Indicator List'!$J$6,"")</f>
        <v/>
      </c>
      <c r="N211" s="46">
        <f>IF(G211&lt;&gt;"",'6. Indicator List'!$J$7,"")</f>
        <v>0.2</v>
      </c>
      <c r="O211" s="46">
        <f>IF(H211&lt;&gt;"",'6. Indicator List'!$J$8,"")</f>
        <v>0.1</v>
      </c>
      <c r="P211" s="46">
        <f>IF(I211&lt;&gt;"",'6. Indicator List'!$J$9,"")</f>
        <v>0.1</v>
      </c>
      <c r="Q211" s="148">
        <f t="shared" si="28"/>
        <v>0.8</v>
      </c>
      <c r="R211" s="46">
        <f t="shared" si="31"/>
        <v>0.37499999999999994</v>
      </c>
      <c r="S211" s="46">
        <f t="shared" si="32"/>
        <v>0.125</v>
      </c>
      <c r="T211" s="153" t="str">
        <f t="shared" si="33"/>
        <v/>
      </c>
      <c r="U211" s="46">
        <f t="shared" si="34"/>
        <v>0.25</v>
      </c>
      <c r="V211" s="46">
        <f t="shared" si="35"/>
        <v>0.125</v>
      </c>
      <c r="W211" s="46">
        <f t="shared" si="36"/>
        <v>0.125</v>
      </c>
      <c r="X211" s="148">
        <f t="shared" si="29"/>
        <v>1</v>
      </c>
      <c r="Y211" s="155">
        <f t="shared" si="30"/>
        <v>2.375</v>
      </c>
    </row>
    <row r="212" spans="1:25" x14ac:dyDescent="0.35">
      <c r="A212" s="40" t="s">
        <v>432</v>
      </c>
      <c r="B212" s="44" t="s">
        <v>433</v>
      </c>
      <c r="C212" s="42" t="s">
        <v>434</v>
      </c>
      <c r="D212" s="52">
        <v>1</v>
      </c>
      <c r="E212" s="51">
        <v>6</v>
      </c>
      <c r="F212" s="165" t="str">
        <f>VLOOKUP(A212, '4. Core WASH Severity'!A211:G544, 7, FALSE)</f>
        <v/>
      </c>
      <c r="G212" s="54">
        <v>6</v>
      </c>
      <c r="H212" s="83">
        <v>4</v>
      </c>
      <c r="I212" s="85">
        <v>6</v>
      </c>
      <c r="J212" s="147"/>
      <c r="K212" s="46">
        <f>IF(D212&lt;&gt;"",'6. Indicator List'!$J$4,"")</f>
        <v>0.3</v>
      </c>
      <c r="L212" s="46">
        <f>IF(E212&lt;&gt;"",'6. Indicator List'!$J$5,"")</f>
        <v>0.1</v>
      </c>
      <c r="M212" s="46" t="str">
        <f>IF(F212&lt;&gt;"",'6. Indicator List'!$J$6,"")</f>
        <v/>
      </c>
      <c r="N212" s="46">
        <f>IF(G212&lt;&gt;"",'6. Indicator List'!$J$7,"")</f>
        <v>0.2</v>
      </c>
      <c r="O212" s="46">
        <f>IF(H212&lt;&gt;"",'6. Indicator List'!$J$8,"")</f>
        <v>0.1</v>
      </c>
      <c r="P212" s="46">
        <f>IF(I212&lt;&gt;"",'6. Indicator List'!$J$9,"")</f>
        <v>0.1</v>
      </c>
      <c r="Q212" s="148">
        <f t="shared" si="28"/>
        <v>0.8</v>
      </c>
      <c r="R212" s="46">
        <f t="shared" si="31"/>
        <v>0.37499999999999994</v>
      </c>
      <c r="S212" s="46">
        <f t="shared" si="32"/>
        <v>0.125</v>
      </c>
      <c r="T212" s="153" t="str">
        <f t="shared" si="33"/>
        <v/>
      </c>
      <c r="U212" s="46">
        <f t="shared" si="34"/>
        <v>0.25</v>
      </c>
      <c r="V212" s="46">
        <f t="shared" si="35"/>
        <v>0.125</v>
      </c>
      <c r="W212" s="46">
        <f t="shared" si="36"/>
        <v>0.125</v>
      </c>
      <c r="X212" s="148">
        <f t="shared" si="29"/>
        <v>1</v>
      </c>
      <c r="Y212" s="155">
        <f t="shared" si="30"/>
        <v>3.875</v>
      </c>
    </row>
    <row r="213" spans="1:25" x14ac:dyDescent="0.35">
      <c r="A213" s="40" t="s">
        <v>435</v>
      </c>
      <c r="B213" s="44" t="s">
        <v>433</v>
      </c>
      <c r="C213" s="42" t="s">
        <v>436</v>
      </c>
      <c r="D213" s="51">
        <v>3</v>
      </c>
      <c r="E213" s="51">
        <v>6</v>
      </c>
      <c r="F213" s="165" t="str">
        <f>VLOOKUP(A213, '4. Core WASH Severity'!A212:G545, 7, FALSE)</f>
        <v/>
      </c>
      <c r="G213" s="54">
        <v>6</v>
      </c>
      <c r="H213" s="83">
        <v>3</v>
      </c>
      <c r="I213" s="85">
        <v>6</v>
      </c>
      <c r="J213" s="147"/>
      <c r="K213" s="46">
        <f>IF(D213&lt;&gt;"",'6. Indicator List'!$J$4,"")</f>
        <v>0.3</v>
      </c>
      <c r="L213" s="46">
        <f>IF(E213&lt;&gt;"",'6. Indicator List'!$J$5,"")</f>
        <v>0.1</v>
      </c>
      <c r="M213" s="46" t="str">
        <f>IF(F213&lt;&gt;"",'6. Indicator List'!$J$6,"")</f>
        <v/>
      </c>
      <c r="N213" s="46">
        <f>IF(G213&lt;&gt;"",'6. Indicator List'!$J$7,"")</f>
        <v>0.2</v>
      </c>
      <c r="O213" s="46">
        <f>IF(H213&lt;&gt;"",'6. Indicator List'!$J$8,"")</f>
        <v>0.1</v>
      </c>
      <c r="P213" s="46">
        <f>IF(I213&lt;&gt;"",'6. Indicator List'!$J$9,"")</f>
        <v>0.1</v>
      </c>
      <c r="Q213" s="148">
        <f t="shared" si="28"/>
        <v>0.8</v>
      </c>
      <c r="R213" s="46">
        <f t="shared" si="31"/>
        <v>0.37499999999999994</v>
      </c>
      <c r="S213" s="46">
        <f t="shared" si="32"/>
        <v>0.125</v>
      </c>
      <c r="T213" s="153" t="str">
        <f t="shared" si="33"/>
        <v/>
      </c>
      <c r="U213" s="46">
        <f t="shared" si="34"/>
        <v>0.25</v>
      </c>
      <c r="V213" s="46">
        <f t="shared" si="35"/>
        <v>0.125</v>
      </c>
      <c r="W213" s="46">
        <f t="shared" si="36"/>
        <v>0.125</v>
      </c>
      <c r="X213" s="148">
        <f t="shared" si="29"/>
        <v>1</v>
      </c>
      <c r="Y213" s="155">
        <f t="shared" si="30"/>
        <v>4.5</v>
      </c>
    </row>
    <row r="214" spans="1:25" x14ac:dyDescent="0.35">
      <c r="A214" s="40" t="s">
        <v>437</v>
      </c>
      <c r="B214" s="44" t="s">
        <v>433</v>
      </c>
      <c r="C214" s="42" t="s">
        <v>438</v>
      </c>
      <c r="D214" s="51">
        <v>4</v>
      </c>
      <c r="E214" s="51">
        <v>5</v>
      </c>
      <c r="F214" s="165" t="str">
        <f>VLOOKUP(A214, '4. Core WASH Severity'!A213:G546, 7, FALSE)</f>
        <v/>
      </c>
      <c r="G214" s="54">
        <v>6</v>
      </c>
      <c r="H214" s="83">
        <v>3</v>
      </c>
      <c r="I214" s="85">
        <v>6</v>
      </c>
      <c r="J214" s="147"/>
      <c r="K214" s="46">
        <f>IF(D214&lt;&gt;"",'6. Indicator List'!$J$4,"")</f>
        <v>0.3</v>
      </c>
      <c r="L214" s="46">
        <f>IF(E214&lt;&gt;"",'6. Indicator List'!$J$5,"")</f>
        <v>0.1</v>
      </c>
      <c r="M214" s="46" t="str">
        <f>IF(F214&lt;&gt;"",'6. Indicator List'!$J$6,"")</f>
        <v/>
      </c>
      <c r="N214" s="46">
        <f>IF(G214&lt;&gt;"",'6. Indicator List'!$J$7,"")</f>
        <v>0.2</v>
      </c>
      <c r="O214" s="46">
        <f>IF(H214&lt;&gt;"",'6. Indicator List'!$J$8,"")</f>
        <v>0.1</v>
      </c>
      <c r="P214" s="46">
        <f>IF(I214&lt;&gt;"",'6. Indicator List'!$J$9,"")</f>
        <v>0.1</v>
      </c>
      <c r="Q214" s="148">
        <f t="shared" si="28"/>
        <v>0.8</v>
      </c>
      <c r="R214" s="46">
        <f t="shared" si="31"/>
        <v>0.37499999999999994</v>
      </c>
      <c r="S214" s="46">
        <f t="shared" si="32"/>
        <v>0.125</v>
      </c>
      <c r="T214" s="153" t="str">
        <f t="shared" si="33"/>
        <v/>
      </c>
      <c r="U214" s="46">
        <f t="shared" si="34"/>
        <v>0.25</v>
      </c>
      <c r="V214" s="46">
        <f t="shared" si="35"/>
        <v>0.125</v>
      </c>
      <c r="W214" s="46">
        <f t="shared" si="36"/>
        <v>0.125</v>
      </c>
      <c r="X214" s="148">
        <f t="shared" si="29"/>
        <v>1</v>
      </c>
      <c r="Y214" s="155">
        <f t="shared" si="30"/>
        <v>4.75</v>
      </c>
    </row>
    <row r="215" spans="1:25" x14ac:dyDescent="0.35">
      <c r="A215" s="40" t="s">
        <v>439</v>
      </c>
      <c r="B215" s="44" t="s">
        <v>433</v>
      </c>
      <c r="C215" s="42" t="s">
        <v>440</v>
      </c>
      <c r="D215" s="51">
        <v>4</v>
      </c>
      <c r="E215" s="51">
        <v>6</v>
      </c>
      <c r="F215" s="165" t="str">
        <f>VLOOKUP(A215, '4. Core WASH Severity'!A214:G547, 7, FALSE)</f>
        <v/>
      </c>
      <c r="G215" s="54">
        <v>6</v>
      </c>
      <c r="H215" s="83">
        <v>3</v>
      </c>
      <c r="I215" s="85">
        <v>5</v>
      </c>
      <c r="J215" s="147"/>
      <c r="K215" s="46">
        <f>IF(D215&lt;&gt;"",'6. Indicator List'!$J$4,"")</f>
        <v>0.3</v>
      </c>
      <c r="L215" s="46">
        <f>IF(E215&lt;&gt;"",'6. Indicator List'!$J$5,"")</f>
        <v>0.1</v>
      </c>
      <c r="M215" s="46" t="str">
        <f>IF(F215&lt;&gt;"",'6. Indicator List'!$J$6,"")</f>
        <v/>
      </c>
      <c r="N215" s="46">
        <f>IF(G215&lt;&gt;"",'6. Indicator List'!$J$7,"")</f>
        <v>0.2</v>
      </c>
      <c r="O215" s="46">
        <f>IF(H215&lt;&gt;"",'6. Indicator List'!$J$8,"")</f>
        <v>0.1</v>
      </c>
      <c r="P215" s="46">
        <f>IF(I215&lt;&gt;"",'6. Indicator List'!$J$9,"")</f>
        <v>0.1</v>
      </c>
      <c r="Q215" s="148">
        <f t="shared" si="28"/>
        <v>0.8</v>
      </c>
      <c r="R215" s="46">
        <f t="shared" si="31"/>
        <v>0.37499999999999994</v>
      </c>
      <c r="S215" s="46">
        <f t="shared" si="32"/>
        <v>0.125</v>
      </c>
      <c r="T215" s="153" t="str">
        <f t="shared" si="33"/>
        <v/>
      </c>
      <c r="U215" s="46">
        <f t="shared" si="34"/>
        <v>0.25</v>
      </c>
      <c r="V215" s="46">
        <f t="shared" si="35"/>
        <v>0.125</v>
      </c>
      <c r="W215" s="46">
        <f t="shared" si="36"/>
        <v>0.125</v>
      </c>
      <c r="X215" s="148">
        <f t="shared" si="29"/>
        <v>1</v>
      </c>
      <c r="Y215" s="155">
        <f t="shared" si="30"/>
        <v>4.75</v>
      </c>
    </row>
    <row r="216" spans="1:25" x14ac:dyDescent="0.35">
      <c r="A216" s="40" t="s">
        <v>441</v>
      </c>
      <c r="B216" s="44" t="s">
        <v>433</v>
      </c>
      <c r="C216" s="42" t="s">
        <v>442</v>
      </c>
      <c r="D216" s="51">
        <v>4</v>
      </c>
      <c r="E216" s="51">
        <v>6</v>
      </c>
      <c r="F216" s="165" t="str">
        <f>VLOOKUP(A216, '4. Core WASH Severity'!A215:G548, 7, FALSE)</f>
        <v/>
      </c>
      <c r="G216" s="54">
        <v>6</v>
      </c>
      <c r="H216" s="83">
        <v>3</v>
      </c>
      <c r="I216" s="85">
        <v>4</v>
      </c>
      <c r="J216" s="149"/>
      <c r="K216" s="46">
        <f>IF(D216&lt;&gt;"",'6. Indicator List'!$J$4,"")</f>
        <v>0.3</v>
      </c>
      <c r="L216" s="46">
        <f>IF(E216&lt;&gt;"",'6. Indicator List'!$J$5,"")</f>
        <v>0.1</v>
      </c>
      <c r="M216" s="46" t="str">
        <f>IF(F216&lt;&gt;"",'6. Indicator List'!$J$6,"")</f>
        <v/>
      </c>
      <c r="N216" s="46">
        <f>IF(G216&lt;&gt;"",'6. Indicator List'!$J$7,"")</f>
        <v>0.2</v>
      </c>
      <c r="O216" s="46">
        <f>IF(H216&lt;&gt;"",'6. Indicator List'!$J$8,"")</f>
        <v>0.1</v>
      </c>
      <c r="P216" s="46">
        <f>IF(I216&lt;&gt;"",'6. Indicator List'!$J$9,"")</f>
        <v>0.1</v>
      </c>
      <c r="Q216" s="148">
        <f t="shared" si="28"/>
        <v>0.8</v>
      </c>
      <c r="R216" s="46">
        <f t="shared" si="31"/>
        <v>0.37499999999999994</v>
      </c>
      <c r="S216" s="46">
        <f t="shared" si="32"/>
        <v>0.125</v>
      </c>
      <c r="T216" s="153" t="str">
        <f t="shared" si="33"/>
        <v/>
      </c>
      <c r="U216" s="46">
        <f t="shared" si="34"/>
        <v>0.25</v>
      </c>
      <c r="V216" s="46">
        <f t="shared" si="35"/>
        <v>0.125</v>
      </c>
      <c r="W216" s="46">
        <f t="shared" si="36"/>
        <v>0.125</v>
      </c>
      <c r="X216" s="148">
        <f t="shared" si="29"/>
        <v>1</v>
      </c>
      <c r="Y216" s="155">
        <f t="shared" si="30"/>
        <v>4.625</v>
      </c>
    </row>
    <row r="217" spans="1:25" x14ac:dyDescent="0.35">
      <c r="A217" s="40" t="s">
        <v>443</v>
      </c>
      <c r="B217" s="44" t="s">
        <v>433</v>
      </c>
      <c r="C217" s="42" t="s">
        <v>444</v>
      </c>
      <c r="D217" s="51">
        <v>3</v>
      </c>
      <c r="E217" s="51">
        <v>6</v>
      </c>
      <c r="F217" s="165" t="str">
        <f>VLOOKUP(A217, '4. Core WASH Severity'!A216:G549, 7, FALSE)</f>
        <v/>
      </c>
      <c r="G217" s="54">
        <v>6</v>
      </c>
      <c r="H217" s="83">
        <v>4</v>
      </c>
      <c r="I217" s="85">
        <v>1</v>
      </c>
      <c r="J217" s="147"/>
      <c r="K217" s="46">
        <f>IF(D217&lt;&gt;"",'6. Indicator List'!$J$4,"")</f>
        <v>0.3</v>
      </c>
      <c r="L217" s="46">
        <f>IF(E217&lt;&gt;"",'6. Indicator List'!$J$5,"")</f>
        <v>0.1</v>
      </c>
      <c r="M217" s="46" t="str">
        <f>IF(F217&lt;&gt;"",'6. Indicator List'!$J$6,"")</f>
        <v/>
      </c>
      <c r="N217" s="46">
        <f>IF(G217&lt;&gt;"",'6. Indicator List'!$J$7,"")</f>
        <v>0.2</v>
      </c>
      <c r="O217" s="46">
        <f>IF(H217&lt;&gt;"",'6. Indicator List'!$J$8,"")</f>
        <v>0.1</v>
      </c>
      <c r="P217" s="46">
        <f>IF(I217&lt;&gt;"",'6. Indicator List'!$J$9,"")</f>
        <v>0.1</v>
      </c>
      <c r="Q217" s="148">
        <f t="shared" si="28"/>
        <v>0.8</v>
      </c>
      <c r="R217" s="46">
        <f t="shared" si="31"/>
        <v>0.37499999999999994</v>
      </c>
      <c r="S217" s="46">
        <f t="shared" si="32"/>
        <v>0.125</v>
      </c>
      <c r="T217" s="153" t="str">
        <f t="shared" si="33"/>
        <v/>
      </c>
      <c r="U217" s="46">
        <f t="shared" si="34"/>
        <v>0.25</v>
      </c>
      <c r="V217" s="46">
        <f t="shared" si="35"/>
        <v>0.125</v>
      </c>
      <c r="W217" s="46">
        <f t="shared" si="36"/>
        <v>0.125</v>
      </c>
      <c r="X217" s="148">
        <f t="shared" si="29"/>
        <v>1</v>
      </c>
      <c r="Y217" s="155">
        <f t="shared" si="30"/>
        <v>4</v>
      </c>
    </row>
    <row r="218" spans="1:25" x14ac:dyDescent="0.35">
      <c r="A218" s="40" t="s">
        <v>445</v>
      </c>
      <c r="B218" s="44" t="s">
        <v>433</v>
      </c>
      <c r="C218" s="42" t="s">
        <v>446</v>
      </c>
      <c r="D218" s="51">
        <v>3</v>
      </c>
      <c r="E218" s="51">
        <v>6</v>
      </c>
      <c r="F218" s="165" t="str">
        <f>VLOOKUP(A218, '4. Core WASH Severity'!A217:G550, 7, FALSE)</f>
        <v/>
      </c>
      <c r="G218" s="54">
        <v>6</v>
      </c>
      <c r="H218" s="83">
        <v>4</v>
      </c>
      <c r="I218" s="85">
        <v>5</v>
      </c>
      <c r="J218" s="147"/>
      <c r="K218" s="46">
        <f>IF(D218&lt;&gt;"",'6. Indicator List'!$J$4,"")</f>
        <v>0.3</v>
      </c>
      <c r="L218" s="46">
        <f>IF(E218&lt;&gt;"",'6. Indicator List'!$J$5,"")</f>
        <v>0.1</v>
      </c>
      <c r="M218" s="46" t="str">
        <f>IF(F218&lt;&gt;"",'6. Indicator List'!$J$6,"")</f>
        <v/>
      </c>
      <c r="N218" s="46">
        <f>IF(G218&lt;&gt;"",'6. Indicator List'!$J$7,"")</f>
        <v>0.2</v>
      </c>
      <c r="O218" s="46">
        <f>IF(H218&lt;&gt;"",'6. Indicator List'!$J$8,"")</f>
        <v>0.1</v>
      </c>
      <c r="P218" s="46">
        <f>IF(I218&lt;&gt;"",'6. Indicator List'!$J$9,"")</f>
        <v>0.1</v>
      </c>
      <c r="Q218" s="148">
        <f t="shared" si="28"/>
        <v>0.8</v>
      </c>
      <c r="R218" s="46">
        <f t="shared" si="31"/>
        <v>0.37499999999999994</v>
      </c>
      <c r="S218" s="46">
        <f t="shared" si="32"/>
        <v>0.125</v>
      </c>
      <c r="T218" s="153" t="str">
        <f t="shared" si="33"/>
        <v/>
      </c>
      <c r="U218" s="46">
        <f t="shared" si="34"/>
        <v>0.25</v>
      </c>
      <c r="V218" s="46">
        <f t="shared" si="35"/>
        <v>0.125</v>
      </c>
      <c r="W218" s="46">
        <f t="shared" si="36"/>
        <v>0.125</v>
      </c>
      <c r="X218" s="148">
        <f t="shared" si="29"/>
        <v>1</v>
      </c>
      <c r="Y218" s="155">
        <f t="shared" si="30"/>
        <v>4.5</v>
      </c>
    </row>
    <row r="219" spans="1:25" x14ac:dyDescent="0.35">
      <c r="A219" s="40" t="s">
        <v>447</v>
      </c>
      <c r="B219" s="44" t="s">
        <v>433</v>
      </c>
      <c r="C219" s="42" t="s">
        <v>448</v>
      </c>
      <c r="D219" s="51">
        <v>3</v>
      </c>
      <c r="E219" s="51">
        <v>4</v>
      </c>
      <c r="F219" s="165" t="str">
        <f>VLOOKUP(A219, '4. Core WASH Severity'!A218:G551, 7, FALSE)</f>
        <v/>
      </c>
      <c r="G219" s="54">
        <v>5</v>
      </c>
      <c r="H219" s="83">
        <v>3</v>
      </c>
      <c r="I219" s="85">
        <v>3</v>
      </c>
      <c r="J219" s="147"/>
      <c r="K219" s="46">
        <f>IF(D219&lt;&gt;"",'6. Indicator List'!$J$4,"")</f>
        <v>0.3</v>
      </c>
      <c r="L219" s="46">
        <f>IF(E219&lt;&gt;"",'6. Indicator List'!$J$5,"")</f>
        <v>0.1</v>
      </c>
      <c r="M219" s="46" t="str">
        <f>IF(F219&lt;&gt;"",'6. Indicator List'!$J$6,"")</f>
        <v/>
      </c>
      <c r="N219" s="46">
        <f>IF(G219&lt;&gt;"",'6. Indicator List'!$J$7,"")</f>
        <v>0.2</v>
      </c>
      <c r="O219" s="46">
        <f>IF(H219&lt;&gt;"",'6. Indicator List'!$J$8,"")</f>
        <v>0.1</v>
      </c>
      <c r="P219" s="46">
        <f>IF(I219&lt;&gt;"",'6. Indicator List'!$J$9,"")</f>
        <v>0.1</v>
      </c>
      <c r="Q219" s="148">
        <f t="shared" si="28"/>
        <v>0.8</v>
      </c>
      <c r="R219" s="46">
        <f t="shared" si="31"/>
        <v>0.37499999999999994</v>
      </c>
      <c r="S219" s="46">
        <f t="shared" si="32"/>
        <v>0.125</v>
      </c>
      <c r="T219" s="153" t="str">
        <f t="shared" si="33"/>
        <v/>
      </c>
      <c r="U219" s="46">
        <f t="shared" si="34"/>
        <v>0.25</v>
      </c>
      <c r="V219" s="46">
        <f t="shared" si="35"/>
        <v>0.125</v>
      </c>
      <c r="W219" s="46">
        <f t="shared" si="36"/>
        <v>0.125</v>
      </c>
      <c r="X219" s="148">
        <f t="shared" si="29"/>
        <v>1</v>
      </c>
      <c r="Y219" s="155">
        <f t="shared" si="30"/>
        <v>3.625</v>
      </c>
    </row>
    <row r="220" spans="1:25" x14ac:dyDescent="0.35">
      <c r="A220" s="40" t="s">
        <v>449</v>
      </c>
      <c r="B220" s="44" t="s">
        <v>433</v>
      </c>
      <c r="C220" s="42" t="s">
        <v>450</v>
      </c>
      <c r="D220" s="51">
        <v>3</v>
      </c>
      <c r="E220" s="51">
        <v>6</v>
      </c>
      <c r="F220" s="165" t="str">
        <f>VLOOKUP(A220, '4. Core WASH Severity'!A219:G552, 7, FALSE)</f>
        <v/>
      </c>
      <c r="G220" s="54">
        <v>6</v>
      </c>
      <c r="H220" s="83">
        <v>3</v>
      </c>
      <c r="I220" s="85">
        <v>3</v>
      </c>
      <c r="J220" s="147"/>
      <c r="K220" s="46">
        <f>IF(D220&lt;&gt;"",'6. Indicator List'!$J$4,"")</f>
        <v>0.3</v>
      </c>
      <c r="L220" s="46">
        <f>IF(E220&lt;&gt;"",'6. Indicator List'!$J$5,"")</f>
        <v>0.1</v>
      </c>
      <c r="M220" s="46" t="str">
        <f>IF(F220&lt;&gt;"",'6. Indicator List'!$J$6,"")</f>
        <v/>
      </c>
      <c r="N220" s="46">
        <f>IF(G220&lt;&gt;"",'6. Indicator List'!$J$7,"")</f>
        <v>0.2</v>
      </c>
      <c r="O220" s="46">
        <f>IF(H220&lt;&gt;"",'6. Indicator List'!$J$8,"")</f>
        <v>0.1</v>
      </c>
      <c r="P220" s="46">
        <f>IF(I220&lt;&gt;"",'6. Indicator List'!$J$9,"")</f>
        <v>0.1</v>
      </c>
      <c r="Q220" s="148">
        <f t="shared" si="28"/>
        <v>0.8</v>
      </c>
      <c r="R220" s="46">
        <f t="shared" si="31"/>
        <v>0.37499999999999994</v>
      </c>
      <c r="S220" s="46">
        <f t="shared" si="32"/>
        <v>0.125</v>
      </c>
      <c r="T220" s="153" t="str">
        <f t="shared" si="33"/>
        <v/>
      </c>
      <c r="U220" s="46">
        <f t="shared" si="34"/>
        <v>0.25</v>
      </c>
      <c r="V220" s="46">
        <f t="shared" si="35"/>
        <v>0.125</v>
      </c>
      <c r="W220" s="46">
        <f t="shared" si="36"/>
        <v>0.125</v>
      </c>
      <c r="X220" s="148">
        <f t="shared" si="29"/>
        <v>1</v>
      </c>
      <c r="Y220" s="155">
        <f t="shared" si="30"/>
        <v>4.125</v>
      </c>
    </row>
    <row r="221" spans="1:25" x14ac:dyDescent="0.35">
      <c r="A221" s="40" t="s">
        <v>451</v>
      </c>
      <c r="B221" s="44" t="s">
        <v>433</v>
      </c>
      <c r="C221" s="42" t="s">
        <v>452</v>
      </c>
      <c r="D221" s="51">
        <v>3</v>
      </c>
      <c r="E221" s="51">
        <v>6</v>
      </c>
      <c r="F221" s="165" t="str">
        <f>VLOOKUP(A221, '4. Core WASH Severity'!A220:G553, 7, FALSE)</f>
        <v/>
      </c>
      <c r="G221" s="54">
        <v>6</v>
      </c>
      <c r="H221" s="83">
        <v>3</v>
      </c>
      <c r="I221" s="85">
        <v>5</v>
      </c>
      <c r="J221" s="147"/>
      <c r="K221" s="46">
        <f>IF(D221&lt;&gt;"",'6. Indicator List'!$J$4,"")</f>
        <v>0.3</v>
      </c>
      <c r="L221" s="46">
        <f>IF(E221&lt;&gt;"",'6. Indicator List'!$J$5,"")</f>
        <v>0.1</v>
      </c>
      <c r="M221" s="46" t="str">
        <f>IF(F221&lt;&gt;"",'6. Indicator List'!$J$6,"")</f>
        <v/>
      </c>
      <c r="N221" s="46">
        <f>IF(G221&lt;&gt;"",'6. Indicator List'!$J$7,"")</f>
        <v>0.2</v>
      </c>
      <c r="O221" s="46">
        <f>IF(H221&lt;&gt;"",'6. Indicator List'!$J$8,"")</f>
        <v>0.1</v>
      </c>
      <c r="P221" s="46">
        <f>IF(I221&lt;&gt;"",'6. Indicator List'!$J$9,"")</f>
        <v>0.1</v>
      </c>
      <c r="Q221" s="148">
        <f t="shared" si="28"/>
        <v>0.8</v>
      </c>
      <c r="R221" s="46">
        <f t="shared" si="31"/>
        <v>0.37499999999999994</v>
      </c>
      <c r="S221" s="46">
        <f t="shared" si="32"/>
        <v>0.125</v>
      </c>
      <c r="T221" s="153" t="str">
        <f t="shared" si="33"/>
        <v/>
      </c>
      <c r="U221" s="46">
        <f t="shared" si="34"/>
        <v>0.25</v>
      </c>
      <c r="V221" s="46">
        <f t="shared" si="35"/>
        <v>0.125</v>
      </c>
      <c r="W221" s="46">
        <f t="shared" si="36"/>
        <v>0.125</v>
      </c>
      <c r="X221" s="148">
        <f t="shared" si="29"/>
        <v>1</v>
      </c>
      <c r="Y221" s="155">
        <f t="shared" si="30"/>
        <v>4.375</v>
      </c>
    </row>
    <row r="222" spans="1:25" x14ac:dyDescent="0.35">
      <c r="A222" s="40" t="s">
        <v>453</v>
      </c>
      <c r="B222" s="44" t="s">
        <v>433</v>
      </c>
      <c r="C222" s="42" t="s">
        <v>454</v>
      </c>
      <c r="D222" s="51">
        <v>4</v>
      </c>
      <c r="E222" s="51">
        <v>6</v>
      </c>
      <c r="F222" s="165" t="str">
        <f>VLOOKUP(A222, '4. Core WASH Severity'!A221:G554, 7, FALSE)</f>
        <v/>
      </c>
      <c r="G222" s="54">
        <v>6</v>
      </c>
      <c r="H222" s="83">
        <v>4</v>
      </c>
      <c r="I222" s="85">
        <v>4</v>
      </c>
      <c r="J222" s="147"/>
      <c r="K222" s="46">
        <f>IF(D222&lt;&gt;"",'6. Indicator List'!$J$4,"")</f>
        <v>0.3</v>
      </c>
      <c r="L222" s="46">
        <f>IF(E222&lt;&gt;"",'6. Indicator List'!$J$5,"")</f>
        <v>0.1</v>
      </c>
      <c r="M222" s="46" t="str">
        <f>IF(F222&lt;&gt;"",'6. Indicator List'!$J$6,"")</f>
        <v/>
      </c>
      <c r="N222" s="46">
        <f>IF(G222&lt;&gt;"",'6. Indicator List'!$J$7,"")</f>
        <v>0.2</v>
      </c>
      <c r="O222" s="46">
        <f>IF(H222&lt;&gt;"",'6. Indicator List'!$J$8,"")</f>
        <v>0.1</v>
      </c>
      <c r="P222" s="46">
        <f>IF(I222&lt;&gt;"",'6. Indicator List'!$J$9,"")</f>
        <v>0.1</v>
      </c>
      <c r="Q222" s="148">
        <f t="shared" si="28"/>
        <v>0.8</v>
      </c>
      <c r="R222" s="46">
        <f t="shared" si="31"/>
        <v>0.37499999999999994</v>
      </c>
      <c r="S222" s="46">
        <f t="shared" si="32"/>
        <v>0.125</v>
      </c>
      <c r="T222" s="153" t="str">
        <f t="shared" si="33"/>
        <v/>
      </c>
      <c r="U222" s="46">
        <f t="shared" si="34"/>
        <v>0.25</v>
      </c>
      <c r="V222" s="46">
        <f t="shared" si="35"/>
        <v>0.125</v>
      </c>
      <c r="W222" s="46">
        <f t="shared" si="36"/>
        <v>0.125</v>
      </c>
      <c r="X222" s="148">
        <f t="shared" si="29"/>
        <v>1</v>
      </c>
      <c r="Y222" s="155">
        <f t="shared" si="30"/>
        <v>4.75</v>
      </c>
    </row>
    <row r="223" spans="1:25" x14ac:dyDescent="0.35">
      <c r="A223" s="40" t="s">
        <v>455</v>
      </c>
      <c r="B223" s="44" t="s">
        <v>433</v>
      </c>
      <c r="C223" s="42" t="s">
        <v>456</v>
      </c>
      <c r="D223" s="52">
        <v>2</v>
      </c>
      <c r="E223" s="51">
        <v>6</v>
      </c>
      <c r="F223" s="165" t="str">
        <f>VLOOKUP(A223, '4. Core WASH Severity'!A222:G555, 7, FALSE)</f>
        <v/>
      </c>
      <c r="G223" s="54">
        <v>6</v>
      </c>
      <c r="H223" s="83">
        <v>4</v>
      </c>
      <c r="I223" s="85">
        <v>4</v>
      </c>
      <c r="J223" s="147"/>
      <c r="K223" s="46">
        <f>IF(D223&lt;&gt;"",'6. Indicator List'!$J$4,"")</f>
        <v>0.3</v>
      </c>
      <c r="L223" s="46">
        <f>IF(E223&lt;&gt;"",'6. Indicator List'!$J$5,"")</f>
        <v>0.1</v>
      </c>
      <c r="M223" s="46" t="str">
        <f>IF(F223&lt;&gt;"",'6. Indicator List'!$J$6,"")</f>
        <v/>
      </c>
      <c r="N223" s="46">
        <f>IF(G223&lt;&gt;"",'6. Indicator List'!$J$7,"")</f>
        <v>0.2</v>
      </c>
      <c r="O223" s="46">
        <f>IF(H223&lt;&gt;"",'6. Indicator List'!$J$8,"")</f>
        <v>0.1</v>
      </c>
      <c r="P223" s="46">
        <f>IF(I223&lt;&gt;"",'6. Indicator List'!$J$9,"")</f>
        <v>0.1</v>
      </c>
      <c r="Q223" s="148">
        <f t="shared" si="28"/>
        <v>0.8</v>
      </c>
      <c r="R223" s="46">
        <f t="shared" si="31"/>
        <v>0.37499999999999994</v>
      </c>
      <c r="S223" s="46">
        <f t="shared" si="32"/>
        <v>0.125</v>
      </c>
      <c r="T223" s="153" t="str">
        <f t="shared" si="33"/>
        <v/>
      </c>
      <c r="U223" s="46">
        <f t="shared" si="34"/>
        <v>0.25</v>
      </c>
      <c r="V223" s="46">
        <f t="shared" si="35"/>
        <v>0.125</v>
      </c>
      <c r="W223" s="46">
        <f t="shared" si="36"/>
        <v>0.125</v>
      </c>
      <c r="X223" s="148">
        <f t="shared" si="29"/>
        <v>1</v>
      </c>
      <c r="Y223" s="155">
        <f t="shared" si="30"/>
        <v>4</v>
      </c>
    </row>
    <row r="224" spans="1:25" x14ac:dyDescent="0.35">
      <c r="A224" s="40" t="s">
        <v>457</v>
      </c>
      <c r="B224" s="44" t="s">
        <v>433</v>
      </c>
      <c r="C224" s="42" t="s">
        <v>458</v>
      </c>
      <c r="D224" s="52">
        <v>2</v>
      </c>
      <c r="E224" s="51">
        <v>6</v>
      </c>
      <c r="F224" s="165" t="str">
        <f>VLOOKUP(A224, '4. Core WASH Severity'!A223:G556, 7, FALSE)</f>
        <v/>
      </c>
      <c r="G224" s="54">
        <v>6</v>
      </c>
      <c r="H224" s="83">
        <v>4</v>
      </c>
      <c r="I224" s="85">
        <v>3</v>
      </c>
      <c r="J224" s="147"/>
      <c r="K224" s="46">
        <f>IF(D224&lt;&gt;"",'6. Indicator List'!$J$4,"")</f>
        <v>0.3</v>
      </c>
      <c r="L224" s="46">
        <f>IF(E224&lt;&gt;"",'6. Indicator List'!$J$5,"")</f>
        <v>0.1</v>
      </c>
      <c r="M224" s="46" t="str">
        <f>IF(F224&lt;&gt;"",'6. Indicator List'!$J$6,"")</f>
        <v/>
      </c>
      <c r="N224" s="46">
        <f>IF(G224&lt;&gt;"",'6. Indicator List'!$J$7,"")</f>
        <v>0.2</v>
      </c>
      <c r="O224" s="46">
        <f>IF(H224&lt;&gt;"",'6. Indicator List'!$J$8,"")</f>
        <v>0.1</v>
      </c>
      <c r="P224" s="46">
        <f>IF(I224&lt;&gt;"",'6. Indicator List'!$J$9,"")</f>
        <v>0.1</v>
      </c>
      <c r="Q224" s="148">
        <f t="shared" si="28"/>
        <v>0.8</v>
      </c>
      <c r="R224" s="46">
        <f t="shared" si="31"/>
        <v>0.37499999999999994</v>
      </c>
      <c r="S224" s="46">
        <f t="shared" si="32"/>
        <v>0.125</v>
      </c>
      <c r="T224" s="153" t="str">
        <f t="shared" si="33"/>
        <v/>
      </c>
      <c r="U224" s="46">
        <f t="shared" si="34"/>
        <v>0.25</v>
      </c>
      <c r="V224" s="46">
        <f t="shared" si="35"/>
        <v>0.125</v>
      </c>
      <c r="W224" s="46">
        <f t="shared" si="36"/>
        <v>0.125</v>
      </c>
      <c r="X224" s="148">
        <f t="shared" si="29"/>
        <v>1</v>
      </c>
      <c r="Y224" s="155">
        <f t="shared" si="30"/>
        <v>3.875</v>
      </c>
    </row>
    <row r="225" spans="1:25" x14ac:dyDescent="0.35">
      <c r="A225" s="40" t="s">
        <v>459</v>
      </c>
      <c r="B225" s="44" t="s">
        <v>433</v>
      </c>
      <c r="C225" s="42" t="s">
        <v>460</v>
      </c>
      <c r="D225" s="52">
        <v>1</v>
      </c>
      <c r="E225" s="51">
        <v>6</v>
      </c>
      <c r="F225" s="165" t="str">
        <f>VLOOKUP(A225, '4. Core WASH Severity'!A224:G557, 7, FALSE)</f>
        <v/>
      </c>
      <c r="G225" s="54">
        <v>6</v>
      </c>
      <c r="H225" s="83">
        <v>4</v>
      </c>
      <c r="I225" s="85">
        <v>3</v>
      </c>
      <c r="J225" s="147"/>
      <c r="K225" s="46">
        <f>IF(D225&lt;&gt;"",'6. Indicator List'!$J$4,"")</f>
        <v>0.3</v>
      </c>
      <c r="L225" s="46">
        <f>IF(E225&lt;&gt;"",'6. Indicator List'!$J$5,"")</f>
        <v>0.1</v>
      </c>
      <c r="M225" s="46" t="str">
        <f>IF(F225&lt;&gt;"",'6. Indicator List'!$J$6,"")</f>
        <v/>
      </c>
      <c r="N225" s="46">
        <f>IF(G225&lt;&gt;"",'6. Indicator List'!$J$7,"")</f>
        <v>0.2</v>
      </c>
      <c r="O225" s="46">
        <f>IF(H225&lt;&gt;"",'6. Indicator List'!$J$8,"")</f>
        <v>0.1</v>
      </c>
      <c r="P225" s="46">
        <f>IF(I225&lt;&gt;"",'6. Indicator List'!$J$9,"")</f>
        <v>0.1</v>
      </c>
      <c r="Q225" s="148">
        <f t="shared" si="28"/>
        <v>0.8</v>
      </c>
      <c r="R225" s="46">
        <f t="shared" si="31"/>
        <v>0.37499999999999994</v>
      </c>
      <c r="S225" s="46">
        <f t="shared" si="32"/>
        <v>0.125</v>
      </c>
      <c r="T225" s="153" t="str">
        <f t="shared" si="33"/>
        <v/>
      </c>
      <c r="U225" s="46">
        <f t="shared" si="34"/>
        <v>0.25</v>
      </c>
      <c r="V225" s="46">
        <f t="shared" si="35"/>
        <v>0.125</v>
      </c>
      <c r="W225" s="46">
        <f t="shared" si="36"/>
        <v>0.125</v>
      </c>
      <c r="X225" s="148">
        <f t="shared" si="29"/>
        <v>1</v>
      </c>
      <c r="Y225" s="155">
        <f t="shared" si="30"/>
        <v>3.5</v>
      </c>
    </row>
    <row r="226" spans="1:25" x14ac:dyDescent="0.35">
      <c r="A226" s="40" t="s">
        <v>461</v>
      </c>
      <c r="B226" s="44" t="s">
        <v>433</v>
      </c>
      <c r="C226" s="42" t="s">
        <v>433</v>
      </c>
      <c r="D226" s="51">
        <v>6</v>
      </c>
      <c r="E226" s="51">
        <v>6</v>
      </c>
      <c r="F226" s="165" t="str">
        <f>VLOOKUP(A226, '4. Core WASH Severity'!A225:G558, 7, FALSE)</f>
        <v/>
      </c>
      <c r="G226" s="54">
        <v>6</v>
      </c>
      <c r="H226" s="83">
        <v>4</v>
      </c>
      <c r="I226" s="85">
        <v>6</v>
      </c>
      <c r="J226" s="147"/>
      <c r="K226" s="46">
        <f>IF(D226&lt;&gt;"",'6. Indicator List'!$J$4,"")</f>
        <v>0.3</v>
      </c>
      <c r="L226" s="46">
        <f>IF(E226&lt;&gt;"",'6. Indicator List'!$J$5,"")</f>
        <v>0.1</v>
      </c>
      <c r="M226" s="46" t="str">
        <f>IF(F226&lt;&gt;"",'6. Indicator List'!$J$6,"")</f>
        <v/>
      </c>
      <c r="N226" s="46">
        <f>IF(G226&lt;&gt;"",'6. Indicator List'!$J$7,"")</f>
        <v>0.2</v>
      </c>
      <c r="O226" s="46">
        <f>IF(H226&lt;&gt;"",'6. Indicator List'!$J$8,"")</f>
        <v>0.1</v>
      </c>
      <c r="P226" s="46">
        <f>IF(I226&lt;&gt;"",'6. Indicator List'!$J$9,"")</f>
        <v>0.1</v>
      </c>
      <c r="Q226" s="148">
        <f t="shared" si="28"/>
        <v>0.8</v>
      </c>
      <c r="R226" s="46">
        <f t="shared" si="31"/>
        <v>0.37499999999999994</v>
      </c>
      <c r="S226" s="46">
        <f t="shared" si="32"/>
        <v>0.125</v>
      </c>
      <c r="T226" s="153" t="str">
        <f t="shared" si="33"/>
        <v/>
      </c>
      <c r="U226" s="46">
        <f t="shared" si="34"/>
        <v>0.25</v>
      </c>
      <c r="V226" s="46">
        <f t="shared" si="35"/>
        <v>0.125</v>
      </c>
      <c r="W226" s="46">
        <f t="shared" si="36"/>
        <v>0.125</v>
      </c>
      <c r="X226" s="148">
        <f t="shared" si="29"/>
        <v>1</v>
      </c>
      <c r="Y226" s="155">
        <f t="shared" si="30"/>
        <v>5.75</v>
      </c>
    </row>
    <row r="227" spans="1:25" x14ac:dyDescent="0.35">
      <c r="A227" s="40" t="s">
        <v>462</v>
      </c>
      <c r="B227" s="44" t="s">
        <v>463</v>
      </c>
      <c r="C227" s="42" t="s">
        <v>464</v>
      </c>
      <c r="D227" s="51">
        <v>4</v>
      </c>
      <c r="E227" s="52">
        <v>1</v>
      </c>
      <c r="F227" s="165"/>
      <c r="G227" s="54">
        <v>3</v>
      </c>
      <c r="H227" s="83">
        <v>3</v>
      </c>
      <c r="I227" s="85">
        <v>6</v>
      </c>
      <c r="J227" s="147"/>
      <c r="K227" s="46">
        <f>IF(D227&lt;&gt;"",'6. Indicator List'!$J$4,"")</f>
        <v>0.3</v>
      </c>
      <c r="L227" s="46">
        <f>IF(E227&lt;&gt;"",'6. Indicator List'!$J$5,"")</f>
        <v>0.1</v>
      </c>
      <c r="M227" s="46" t="str">
        <f>IF(F227&lt;&gt;"",'6. Indicator List'!$J$6,"")</f>
        <v/>
      </c>
      <c r="N227" s="46">
        <f>IF(G227&lt;&gt;"",'6. Indicator List'!$J$7,"")</f>
        <v>0.2</v>
      </c>
      <c r="O227" s="46">
        <f>IF(H227&lt;&gt;"",'6. Indicator List'!$J$8,"")</f>
        <v>0.1</v>
      </c>
      <c r="P227" s="46">
        <f>IF(I227&lt;&gt;"",'6. Indicator List'!$J$9,"")</f>
        <v>0.1</v>
      </c>
      <c r="Q227" s="148">
        <f t="shared" si="28"/>
        <v>0.8</v>
      </c>
      <c r="R227" s="46">
        <f t="shared" si="31"/>
        <v>0.37499999999999994</v>
      </c>
      <c r="S227" s="46">
        <f t="shared" si="32"/>
        <v>0.125</v>
      </c>
      <c r="T227" s="153" t="str">
        <f t="shared" si="33"/>
        <v/>
      </c>
      <c r="U227" s="46">
        <f t="shared" si="34"/>
        <v>0.25</v>
      </c>
      <c r="V227" s="46">
        <f t="shared" si="35"/>
        <v>0.125</v>
      </c>
      <c r="W227" s="46">
        <f t="shared" si="36"/>
        <v>0.125</v>
      </c>
      <c r="X227" s="148">
        <f t="shared" si="29"/>
        <v>1</v>
      </c>
      <c r="Y227" s="155">
        <f t="shared" si="30"/>
        <v>3.5</v>
      </c>
    </row>
    <row r="228" spans="1:25" x14ac:dyDescent="0.35">
      <c r="A228" s="40" t="s">
        <v>465</v>
      </c>
      <c r="B228" s="44" t="s">
        <v>463</v>
      </c>
      <c r="C228" s="42" t="s">
        <v>466</v>
      </c>
      <c r="D228" s="52">
        <v>2</v>
      </c>
      <c r="E228" s="52">
        <v>1</v>
      </c>
      <c r="F228" s="165" t="str">
        <f>VLOOKUP(A228, '4. Core WASH Severity'!A227:G560, 7, FALSE)</f>
        <v/>
      </c>
      <c r="G228" s="54">
        <v>3</v>
      </c>
      <c r="H228" s="83">
        <v>3</v>
      </c>
      <c r="I228" s="85">
        <v>5</v>
      </c>
      <c r="J228" s="147"/>
      <c r="K228" s="46">
        <f>IF(D228&lt;&gt;"",'6. Indicator List'!$J$4,"")</f>
        <v>0.3</v>
      </c>
      <c r="L228" s="46">
        <f>IF(E228&lt;&gt;"",'6. Indicator List'!$J$5,"")</f>
        <v>0.1</v>
      </c>
      <c r="M228" s="46" t="str">
        <f>IF(F228&lt;&gt;"",'6. Indicator List'!$J$6,"")</f>
        <v/>
      </c>
      <c r="N228" s="46">
        <f>IF(G228&lt;&gt;"",'6. Indicator List'!$J$7,"")</f>
        <v>0.2</v>
      </c>
      <c r="O228" s="46">
        <f>IF(H228&lt;&gt;"",'6. Indicator List'!$J$8,"")</f>
        <v>0.1</v>
      </c>
      <c r="P228" s="46">
        <f>IF(I228&lt;&gt;"",'6. Indicator List'!$J$9,"")</f>
        <v>0.1</v>
      </c>
      <c r="Q228" s="148">
        <f t="shared" si="28"/>
        <v>0.8</v>
      </c>
      <c r="R228" s="46">
        <f t="shared" si="31"/>
        <v>0.37499999999999994</v>
      </c>
      <c r="S228" s="46">
        <f t="shared" si="32"/>
        <v>0.125</v>
      </c>
      <c r="T228" s="153" t="str">
        <f t="shared" si="33"/>
        <v/>
      </c>
      <c r="U228" s="46">
        <f t="shared" si="34"/>
        <v>0.25</v>
      </c>
      <c r="V228" s="46">
        <f t="shared" si="35"/>
        <v>0.125</v>
      </c>
      <c r="W228" s="46">
        <f t="shared" si="36"/>
        <v>0.125</v>
      </c>
      <c r="X228" s="148">
        <f t="shared" si="29"/>
        <v>1</v>
      </c>
      <c r="Y228" s="155">
        <f t="shared" si="30"/>
        <v>2.625</v>
      </c>
    </row>
    <row r="229" spans="1:25" x14ac:dyDescent="0.35">
      <c r="A229" s="40" t="s">
        <v>467</v>
      </c>
      <c r="B229" s="44" t="s">
        <v>463</v>
      </c>
      <c r="C229" s="42" t="s">
        <v>468</v>
      </c>
      <c r="D229" s="52">
        <v>2</v>
      </c>
      <c r="E229" s="51">
        <v>6</v>
      </c>
      <c r="F229" s="165" t="str">
        <f>VLOOKUP(A229, '4. Core WASH Severity'!A228:G561, 7, FALSE)</f>
        <v/>
      </c>
      <c r="G229" s="54">
        <v>5</v>
      </c>
      <c r="H229" s="83">
        <v>3</v>
      </c>
      <c r="I229" s="85">
        <v>6</v>
      </c>
      <c r="J229" s="147"/>
      <c r="K229" s="46">
        <f>IF(D229&lt;&gt;"",'6. Indicator List'!$J$4,"")</f>
        <v>0.3</v>
      </c>
      <c r="L229" s="46">
        <f>IF(E229&lt;&gt;"",'6. Indicator List'!$J$5,"")</f>
        <v>0.1</v>
      </c>
      <c r="M229" s="46" t="str">
        <f>IF(F229&lt;&gt;"",'6. Indicator List'!$J$6,"")</f>
        <v/>
      </c>
      <c r="N229" s="46">
        <f>IF(G229&lt;&gt;"",'6. Indicator List'!$J$7,"")</f>
        <v>0.2</v>
      </c>
      <c r="O229" s="46">
        <f>IF(H229&lt;&gt;"",'6. Indicator List'!$J$8,"")</f>
        <v>0.1</v>
      </c>
      <c r="P229" s="46">
        <f>IF(I229&lt;&gt;"",'6. Indicator List'!$J$9,"")</f>
        <v>0.1</v>
      </c>
      <c r="Q229" s="148">
        <f t="shared" si="28"/>
        <v>0.8</v>
      </c>
      <c r="R229" s="46">
        <f t="shared" si="31"/>
        <v>0.37499999999999994</v>
      </c>
      <c r="S229" s="46">
        <f t="shared" si="32"/>
        <v>0.125</v>
      </c>
      <c r="T229" s="153" t="str">
        <f t="shared" si="33"/>
        <v/>
      </c>
      <c r="U229" s="46">
        <f t="shared" si="34"/>
        <v>0.25</v>
      </c>
      <c r="V229" s="46">
        <f t="shared" si="35"/>
        <v>0.125</v>
      </c>
      <c r="W229" s="46">
        <f t="shared" si="36"/>
        <v>0.125</v>
      </c>
      <c r="X229" s="148">
        <f t="shared" si="29"/>
        <v>1</v>
      </c>
      <c r="Y229" s="155">
        <f t="shared" si="30"/>
        <v>3.875</v>
      </c>
    </row>
    <row r="230" spans="1:25" x14ac:dyDescent="0.35">
      <c r="A230" s="40" t="s">
        <v>469</v>
      </c>
      <c r="B230" s="44" t="s">
        <v>463</v>
      </c>
      <c r="C230" s="42" t="s">
        <v>470</v>
      </c>
      <c r="D230" s="51">
        <v>5</v>
      </c>
      <c r="E230" s="51">
        <v>6</v>
      </c>
      <c r="F230" s="165" t="str">
        <f>VLOOKUP(A230, '4. Core WASH Severity'!A229:G562, 7, FALSE)</f>
        <v/>
      </c>
      <c r="G230" s="54">
        <v>6</v>
      </c>
      <c r="H230" s="83">
        <v>3</v>
      </c>
      <c r="I230" s="85">
        <v>6</v>
      </c>
      <c r="J230" s="147"/>
      <c r="K230" s="46">
        <f>IF(D230&lt;&gt;"",'6. Indicator List'!$J$4,"")</f>
        <v>0.3</v>
      </c>
      <c r="L230" s="46">
        <f>IF(E230&lt;&gt;"",'6. Indicator List'!$J$5,"")</f>
        <v>0.1</v>
      </c>
      <c r="M230" s="46" t="str">
        <f>IF(F230&lt;&gt;"",'6. Indicator List'!$J$6,"")</f>
        <v/>
      </c>
      <c r="N230" s="46">
        <f>IF(G230&lt;&gt;"",'6. Indicator List'!$J$7,"")</f>
        <v>0.2</v>
      </c>
      <c r="O230" s="46">
        <f>IF(H230&lt;&gt;"",'6. Indicator List'!$J$8,"")</f>
        <v>0.1</v>
      </c>
      <c r="P230" s="46">
        <f>IF(I230&lt;&gt;"",'6. Indicator List'!$J$9,"")</f>
        <v>0.1</v>
      </c>
      <c r="Q230" s="148">
        <f t="shared" si="28"/>
        <v>0.8</v>
      </c>
      <c r="R230" s="46">
        <f t="shared" si="31"/>
        <v>0.37499999999999994</v>
      </c>
      <c r="S230" s="46">
        <f t="shared" si="32"/>
        <v>0.125</v>
      </c>
      <c r="T230" s="153" t="str">
        <f t="shared" si="33"/>
        <v/>
      </c>
      <c r="U230" s="46">
        <f t="shared" si="34"/>
        <v>0.25</v>
      </c>
      <c r="V230" s="46">
        <f t="shared" si="35"/>
        <v>0.125</v>
      </c>
      <c r="W230" s="46">
        <f t="shared" si="36"/>
        <v>0.125</v>
      </c>
      <c r="X230" s="148">
        <f t="shared" si="29"/>
        <v>1</v>
      </c>
      <c r="Y230" s="155">
        <f t="shared" si="30"/>
        <v>5.25</v>
      </c>
    </row>
    <row r="231" spans="1:25" ht="29" x14ac:dyDescent="0.35">
      <c r="A231" s="40" t="s">
        <v>471</v>
      </c>
      <c r="B231" s="44" t="s">
        <v>463</v>
      </c>
      <c r="C231" s="42" t="s">
        <v>472</v>
      </c>
      <c r="D231" s="51">
        <v>6</v>
      </c>
      <c r="E231" s="52">
        <v>1</v>
      </c>
      <c r="F231" s="165" t="str">
        <f>VLOOKUP(A231, '4. Core WASH Severity'!A230:G563, 7, FALSE)</f>
        <v/>
      </c>
      <c r="G231" s="54">
        <v>3</v>
      </c>
      <c r="H231" s="83">
        <v>3</v>
      </c>
      <c r="I231" s="85">
        <v>4</v>
      </c>
      <c r="J231" s="147"/>
      <c r="K231" s="46">
        <f>IF(D231&lt;&gt;"",'6. Indicator List'!$J$4,"")</f>
        <v>0.3</v>
      </c>
      <c r="L231" s="46">
        <f>IF(E231&lt;&gt;"",'6. Indicator List'!$J$5,"")</f>
        <v>0.1</v>
      </c>
      <c r="M231" s="46" t="str">
        <f>IF(F231&lt;&gt;"",'6. Indicator List'!$J$6,"")</f>
        <v/>
      </c>
      <c r="N231" s="46">
        <f>IF(G231&lt;&gt;"",'6. Indicator List'!$J$7,"")</f>
        <v>0.2</v>
      </c>
      <c r="O231" s="46">
        <f>IF(H231&lt;&gt;"",'6. Indicator List'!$J$8,"")</f>
        <v>0.1</v>
      </c>
      <c r="P231" s="46">
        <f>IF(I231&lt;&gt;"",'6. Indicator List'!$J$9,"")</f>
        <v>0.1</v>
      </c>
      <c r="Q231" s="148">
        <f t="shared" si="28"/>
        <v>0.8</v>
      </c>
      <c r="R231" s="46">
        <f t="shared" si="31"/>
        <v>0.37499999999999994</v>
      </c>
      <c r="S231" s="46">
        <f t="shared" si="32"/>
        <v>0.125</v>
      </c>
      <c r="T231" s="153" t="str">
        <f t="shared" si="33"/>
        <v/>
      </c>
      <c r="U231" s="46">
        <f t="shared" si="34"/>
        <v>0.25</v>
      </c>
      <c r="V231" s="46">
        <f t="shared" si="35"/>
        <v>0.125</v>
      </c>
      <c r="W231" s="46">
        <f t="shared" si="36"/>
        <v>0.125</v>
      </c>
      <c r="X231" s="148">
        <f t="shared" si="29"/>
        <v>1</v>
      </c>
      <c r="Y231" s="155">
        <f t="shared" si="30"/>
        <v>3.9999999999999996</v>
      </c>
    </row>
    <row r="232" spans="1:25" x14ac:dyDescent="0.35">
      <c r="A232" s="40" t="s">
        <v>473</v>
      </c>
      <c r="B232" s="44" t="s">
        <v>463</v>
      </c>
      <c r="C232" s="42" t="s">
        <v>474</v>
      </c>
      <c r="D232" s="51">
        <v>3</v>
      </c>
      <c r="E232" s="52">
        <v>1</v>
      </c>
      <c r="F232" s="165" t="str">
        <f>VLOOKUP(A232, '4. Core WASH Severity'!A231:G564, 7, FALSE)</f>
        <v/>
      </c>
      <c r="G232" s="54">
        <v>3</v>
      </c>
      <c r="H232" s="83">
        <v>3</v>
      </c>
      <c r="I232" s="85">
        <v>6</v>
      </c>
      <c r="J232" s="147"/>
      <c r="K232" s="46">
        <f>IF(D232&lt;&gt;"",'6. Indicator List'!$J$4,"")</f>
        <v>0.3</v>
      </c>
      <c r="L232" s="46">
        <f>IF(E232&lt;&gt;"",'6. Indicator List'!$J$5,"")</f>
        <v>0.1</v>
      </c>
      <c r="M232" s="46" t="str">
        <f>IF(F232&lt;&gt;"",'6. Indicator List'!$J$6,"")</f>
        <v/>
      </c>
      <c r="N232" s="46">
        <f>IF(G232&lt;&gt;"",'6. Indicator List'!$J$7,"")</f>
        <v>0.2</v>
      </c>
      <c r="O232" s="46">
        <f>IF(H232&lt;&gt;"",'6. Indicator List'!$J$8,"")</f>
        <v>0.1</v>
      </c>
      <c r="P232" s="46">
        <f>IF(I232&lt;&gt;"",'6. Indicator List'!$J$9,"")</f>
        <v>0.1</v>
      </c>
      <c r="Q232" s="148">
        <f t="shared" si="28"/>
        <v>0.8</v>
      </c>
      <c r="R232" s="46">
        <f t="shared" si="31"/>
        <v>0.37499999999999994</v>
      </c>
      <c r="S232" s="46">
        <f t="shared" si="32"/>
        <v>0.125</v>
      </c>
      <c r="T232" s="153" t="str">
        <f t="shared" si="33"/>
        <v/>
      </c>
      <c r="U232" s="46">
        <f t="shared" si="34"/>
        <v>0.25</v>
      </c>
      <c r="V232" s="46">
        <f t="shared" si="35"/>
        <v>0.125</v>
      </c>
      <c r="W232" s="46">
        <f t="shared" si="36"/>
        <v>0.125</v>
      </c>
      <c r="X232" s="148">
        <f t="shared" si="29"/>
        <v>1</v>
      </c>
      <c r="Y232" s="155">
        <f t="shared" si="30"/>
        <v>3.125</v>
      </c>
    </row>
    <row r="233" spans="1:25" x14ac:dyDescent="0.35">
      <c r="A233" s="40" t="s">
        <v>475</v>
      </c>
      <c r="B233" s="44" t="s">
        <v>463</v>
      </c>
      <c r="C233" s="42" t="s">
        <v>476</v>
      </c>
      <c r="D233" s="51">
        <v>3</v>
      </c>
      <c r="E233" s="52">
        <v>1</v>
      </c>
      <c r="F233" s="165" t="str">
        <f>VLOOKUP(A233, '4. Core WASH Severity'!A232:G565, 7, FALSE)</f>
        <v/>
      </c>
      <c r="G233" s="54">
        <v>2</v>
      </c>
      <c r="H233" s="83">
        <v>3</v>
      </c>
      <c r="I233" s="85">
        <v>5</v>
      </c>
      <c r="J233" s="147"/>
      <c r="K233" s="46">
        <f>IF(D233&lt;&gt;"",'6. Indicator List'!$J$4,"")</f>
        <v>0.3</v>
      </c>
      <c r="L233" s="46">
        <f>IF(E233&lt;&gt;"",'6. Indicator List'!$J$5,"")</f>
        <v>0.1</v>
      </c>
      <c r="M233" s="46" t="str">
        <f>IF(F233&lt;&gt;"",'6. Indicator List'!$J$6,"")</f>
        <v/>
      </c>
      <c r="N233" s="46">
        <f>IF(G233&lt;&gt;"",'6. Indicator List'!$J$7,"")</f>
        <v>0.2</v>
      </c>
      <c r="O233" s="46">
        <f>IF(H233&lt;&gt;"",'6. Indicator List'!$J$8,"")</f>
        <v>0.1</v>
      </c>
      <c r="P233" s="46">
        <f>IF(I233&lt;&gt;"",'6. Indicator List'!$J$9,"")</f>
        <v>0.1</v>
      </c>
      <c r="Q233" s="148">
        <f t="shared" si="28"/>
        <v>0.8</v>
      </c>
      <c r="R233" s="46">
        <f t="shared" si="31"/>
        <v>0.37499999999999994</v>
      </c>
      <c r="S233" s="46">
        <f t="shared" si="32"/>
        <v>0.125</v>
      </c>
      <c r="T233" s="153" t="str">
        <f t="shared" si="33"/>
        <v/>
      </c>
      <c r="U233" s="46">
        <f t="shared" si="34"/>
        <v>0.25</v>
      </c>
      <c r="V233" s="46">
        <f t="shared" si="35"/>
        <v>0.125</v>
      </c>
      <c r="W233" s="46">
        <f t="shared" si="36"/>
        <v>0.125</v>
      </c>
      <c r="X233" s="148">
        <f t="shared" si="29"/>
        <v>1</v>
      </c>
      <c r="Y233" s="155">
        <f t="shared" si="30"/>
        <v>2.75</v>
      </c>
    </row>
    <row r="234" spans="1:25" ht="29" x14ac:dyDescent="0.35">
      <c r="A234" s="40" t="s">
        <v>477</v>
      </c>
      <c r="B234" s="44" t="s">
        <v>463</v>
      </c>
      <c r="C234" s="42" t="s">
        <v>478</v>
      </c>
      <c r="D234" s="51">
        <v>4</v>
      </c>
      <c r="E234" s="52">
        <v>1</v>
      </c>
      <c r="F234" s="165" t="str">
        <f>VLOOKUP(A234, '4. Core WASH Severity'!A233:G566, 7, FALSE)</f>
        <v/>
      </c>
      <c r="G234" s="54">
        <v>4</v>
      </c>
      <c r="H234" s="83">
        <v>3</v>
      </c>
      <c r="I234" s="85">
        <v>6</v>
      </c>
      <c r="J234" s="147"/>
      <c r="K234" s="46">
        <f>IF(D234&lt;&gt;"",'6. Indicator List'!$J$4,"")</f>
        <v>0.3</v>
      </c>
      <c r="L234" s="46">
        <f>IF(E234&lt;&gt;"",'6. Indicator List'!$J$5,"")</f>
        <v>0.1</v>
      </c>
      <c r="M234" s="46" t="str">
        <f>IF(F234&lt;&gt;"",'6. Indicator List'!$J$6,"")</f>
        <v/>
      </c>
      <c r="N234" s="46">
        <f>IF(G234&lt;&gt;"",'6. Indicator List'!$J$7,"")</f>
        <v>0.2</v>
      </c>
      <c r="O234" s="46">
        <f>IF(H234&lt;&gt;"",'6. Indicator List'!$J$8,"")</f>
        <v>0.1</v>
      </c>
      <c r="P234" s="46">
        <f>IF(I234&lt;&gt;"",'6. Indicator List'!$J$9,"")</f>
        <v>0.1</v>
      </c>
      <c r="Q234" s="148">
        <f t="shared" si="28"/>
        <v>0.8</v>
      </c>
      <c r="R234" s="46">
        <f t="shared" si="31"/>
        <v>0.37499999999999994</v>
      </c>
      <c r="S234" s="46">
        <f t="shared" si="32"/>
        <v>0.125</v>
      </c>
      <c r="T234" s="153" t="str">
        <f t="shared" si="33"/>
        <v/>
      </c>
      <c r="U234" s="46">
        <f t="shared" si="34"/>
        <v>0.25</v>
      </c>
      <c r="V234" s="46">
        <f t="shared" si="35"/>
        <v>0.125</v>
      </c>
      <c r="W234" s="46">
        <f t="shared" si="36"/>
        <v>0.125</v>
      </c>
      <c r="X234" s="148">
        <f t="shared" si="29"/>
        <v>1</v>
      </c>
      <c r="Y234" s="155">
        <f t="shared" si="30"/>
        <v>3.75</v>
      </c>
    </row>
    <row r="235" spans="1:25" ht="43.5" x14ac:dyDescent="0.35">
      <c r="A235" s="40" t="s">
        <v>479</v>
      </c>
      <c r="B235" s="44" t="s">
        <v>463</v>
      </c>
      <c r="C235" s="42" t="s">
        <v>480</v>
      </c>
      <c r="D235" s="51">
        <v>3</v>
      </c>
      <c r="E235" s="52">
        <v>1</v>
      </c>
      <c r="F235" s="165" t="str">
        <f>VLOOKUP(A235, '4. Core WASH Severity'!A234:G567, 7, FALSE)</f>
        <v/>
      </c>
      <c r="G235" s="54">
        <v>3</v>
      </c>
      <c r="H235" s="83">
        <v>3</v>
      </c>
      <c r="I235" s="85">
        <v>6</v>
      </c>
      <c r="J235" s="147"/>
      <c r="K235" s="46">
        <f>IF(D235&lt;&gt;"",'6. Indicator List'!$J$4,"")</f>
        <v>0.3</v>
      </c>
      <c r="L235" s="46">
        <f>IF(E235&lt;&gt;"",'6. Indicator List'!$J$5,"")</f>
        <v>0.1</v>
      </c>
      <c r="M235" s="46" t="str">
        <f>IF(F235&lt;&gt;"",'6. Indicator List'!$J$6,"")</f>
        <v/>
      </c>
      <c r="N235" s="46">
        <f>IF(G235&lt;&gt;"",'6. Indicator List'!$J$7,"")</f>
        <v>0.2</v>
      </c>
      <c r="O235" s="46">
        <f>IF(H235&lt;&gt;"",'6. Indicator List'!$J$8,"")</f>
        <v>0.1</v>
      </c>
      <c r="P235" s="46">
        <f>IF(I235&lt;&gt;"",'6. Indicator List'!$J$9,"")</f>
        <v>0.1</v>
      </c>
      <c r="Q235" s="148">
        <f t="shared" si="28"/>
        <v>0.8</v>
      </c>
      <c r="R235" s="46">
        <f t="shared" si="31"/>
        <v>0.37499999999999994</v>
      </c>
      <c r="S235" s="46">
        <f t="shared" si="32"/>
        <v>0.125</v>
      </c>
      <c r="T235" s="153" t="str">
        <f t="shared" si="33"/>
        <v/>
      </c>
      <c r="U235" s="46">
        <f t="shared" si="34"/>
        <v>0.25</v>
      </c>
      <c r="V235" s="46">
        <f t="shared" si="35"/>
        <v>0.125</v>
      </c>
      <c r="W235" s="46">
        <f t="shared" si="36"/>
        <v>0.125</v>
      </c>
      <c r="X235" s="148">
        <f t="shared" si="29"/>
        <v>1</v>
      </c>
      <c r="Y235" s="155">
        <f t="shared" si="30"/>
        <v>3.125</v>
      </c>
    </row>
    <row r="236" spans="1:25" x14ac:dyDescent="0.35">
      <c r="A236" s="40" t="s">
        <v>481</v>
      </c>
      <c r="B236" s="44" t="s">
        <v>463</v>
      </c>
      <c r="C236" s="42" t="s">
        <v>482</v>
      </c>
      <c r="D236" s="51">
        <v>3</v>
      </c>
      <c r="E236" s="52">
        <v>1</v>
      </c>
      <c r="F236" s="165" t="str">
        <f>VLOOKUP(A236, '4. Core WASH Severity'!A235:G568, 7, FALSE)</f>
        <v/>
      </c>
      <c r="G236" s="54">
        <v>3</v>
      </c>
      <c r="H236" s="83">
        <v>3</v>
      </c>
      <c r="I236" s="85">
        <v>5</v>
      </c>
      <c r="J236" s="147"/>
      <c r="K236" s="46">
        <f>IF(D236&lt;&gt;"",'6. Indicator List'!$J$4,"")</f>
        <v>0.3</v>
      </c>
      <c r="L236" s="46">
        <f>IF(E236&lt;&gt;"",'6. Indicator List'!$J$5,"")</f>
        <v>0.1</v>
      </c>
      <c r="M236" s="46" t="str">
        <f>IF(F236&lt;&gt;"",'6. Indicator List'!$J$6,"")</f>
        <v/>
      </c>
      <c r="N236" s="46">
        <f>IF(G236&lt;&gt;"",'6. Indicator List'!$J$7,"")</f>
        <v>0.2</v>
      </c>
      <c r="O236" s="46">
        <f>IF(H236&lt;&gt;"",'6. Indicator List'!$J$8,"")</f>
        <v>0.1</v>
      </c>
      <c r="P236" s="46">
        <f>IF(I236&lt;&gt;"",'6. Indicator List'!$J$9,"")</f>
        <v>0.1</v>
      </c>
      <c r="Q236" s="148">
        <f t="shared" si="28"/>
        <v>0.8</v>
      </c>
      <c r="R236" s="46">
        <f t="shared" si="31"/>
        <v>0.37499999999999994</v>
      </c>
      <c r="S236" s="46">
        <f t="shared" si="32"/>
        <v>0.125</v>
      </c>
      <c r="T236" s="153" t="str">
        <f t="shared" si="33"/>
        <v/>
      </c>
      <c r="U236" s="46">
        <f t="shared" si="34"/>
        <v>0.25</v>
      </c>
      <c r="V236" s="46">
        <f t="shared" si="35"/>
        <v>0.125</v>
      </c>
      <c r="W236" s="46">
        <f t="shared" si="36"/>
        <v>0.125</v>
      </c>
      <c r="X236" s="148">
        <f t="shared" si="29"/>
        <v>1</v>
      </c>
      <c r="Y236" s="155">
        <f t="shared" si="30"/>
        <v>3</v>
      </c>
    </row>
    <row r="237" spans="1:25" x14ac:dyDescent="0.35">
      <c r="A237" s="40" t="s">
        <v>483</v>
      </c>
      <c r="B237" s="44" t="s">
        <v>463</v>
      </c>
      <c r="C237" s="42" t="s">
        <v>484</v>
      </c>
      <c r="D237" s="51">
        <v>4</v>
      </c>
      <c r="E237" s="52">
        <v>1</v>
      </c>
      <c r="F237" s="165" t="str">
        <f>VLOOKUP(A237, '4. Core WASH Severity'!A236:G569, 7, FALSE)</f>
        <v/>
      </c>
      <c r="G237" s="54">
        <v>3</v>
      </c>
      <c r="H237" s="83">
        <v>3</v>
      </c>
      <c r="I237" s="85">
        <v>6</v>
      </c>
      <c r="J237" s="147"/>
      <c r="K237" s="46">
        <f>IF(D237&lt;&gt;"",'6. Indicator List'!$J$4,"")</f>
        <v>0.3</v>
      </c>
      <c r="L237" s="46">
        <f>IF(E237&lt;&gt;"",'6. Indicator List'!$J$5,"")</f>
        <v>0.1</v>
      </c>
      <c r="M237" s="46" t="str">
        <f>IF(F237&lt;&gt;"",'6. Indicator List'!$J$6,"")</f>
        <v/>
      </c>
      <c r="N237" s="46">
        <f>IF(G237&lt;&gt;"",'6. Indicator List'!$J$7,"")</f>
        <v>0.2</v>
      </c>
      <c r="O237" s="46">
        <f>IF(H237&lt;&gt;"",'6. Indicator List'!$J$8,"")</f>
        <v>0.1</v>
      </c>
      <c r="P237" s="46">
        <f>IF(I237&lt;&gt;"",'6. Indicator List'!$J$9,"")</f>
        <v>0.1</v>
      </c>
      <c r="Q237" s="148">
        <f t="shared" si="28"/>
        <v>0.8</v>
      </c>
      <c r="R237" s="46">
        <f t="shared" si="31"/>
        <v>0.37499999999999994</v>
      </c>
      <c r="S237" s="46">
        <f t="shared" si="32"/>
        <v>0.125</v>
      </c>
      <c r="T237" s="153" t="str">
        <f t="shared" si="33"/>
        <v/>
      </c>
      <c r="U237" s="46">
        <f t="shared" si="34"/>
        <v>0.25</v>
      </c>
      <c r="V237" s="46">
        <f t="shared" si="35"/>
        <v>0.125</v>
      </c>
      <c r="W237" s="46">
        <f t="shared" si="36"/>
        <v>0.125</v>
      </c>
      <c r="X237" s="148">
        <f t="shared" si="29"/>
        <v>1</v>
      </c>
      <c r="Y237" s="155">
        <f t="shared" si="30"/>
        <v>3.5</v>
      </c>
    </row>
    <row r="238" spans="1:25" x14ac:dyDescent="0.35">
      <c r="A238" s="40" t="s">
        <v>485</v>
      </c>
      <c r="B238" s="44" t="s">
        <v>463</v>
      </c>
      <c r="C238" s="42" t="s">
        <v>486</v>
      </c>
      <c r="D238" s="52">
        <v>2</v>
      </c>
      <c r="E238" s="52">
        <v>1</v>
      </c>
      <c r="F238" s="165" t="str">
        <f>VLOOKUP(A238, '4. Core WASH Severity'!A237:G570, 7, FALSE)</f>
        <v/>
      </c>
      <c r="G238" s="54">
        <v>3</v>
      </c>
      <c r="H238" s="83">
        <v>3</v>
      </c>
      <c r="I238" s="85">
        <v>6</v>
      </c>
      <c r="J238" s="147"/>
      <c r="K238" s="46">
        <f>IF(D238&lt;&gt;"",'6. Indicator List'!$J$4,"")</f>
        <v>0.3</v>
      </c>
      <c r="L238" s="46">
        <f>IF(E238&lt;&gt;"",'6. Indicator List'!$J$5,"")</f>
        <v>0.1</v>
      </c>
      <c r="M238" s="46" t="str">
        <f>IF(F238&lt;&gt;"",'6. Indicator List'!$J$6,"")</f>
        <v/>
      </c>
      <c r="N238" s="46">
        <f>IF(G238&lt;&gt;"",'6. Indicator List'!$J$7,"")</f>
        <v>0.2</v>
      </c>
      <c r="O238" s="46">
        <f>IF(H238&lt;&gt;"",'6. Indicator List'!$J$8,"")</f>
        <v>0.1</v>
      </c>
      <c r="P238" s="46">
        <f>IF(I238&lt;&gt;"",'6. Indicator List'!$J$9,"")</f>
        <v>0.1</v>
      </c>
      <c r="Q238" s="148">
        <f t="shared" si="28"/>
        <v>0.8</v>
      </c>
      <c r="R238" s="46">
        <f t="shared" si="31"/>
        <v>0.37499999999999994</v>
      </c>
      <c r="S238" s="46">
        <f t="shared" si="32"/>
        <v>0.125</v>
      </c>
      <c r="T238" s="153" t="str">
        <f t="shared" si="33"/>
        <v/>
      </c>
      <c r="U238" s="46">
        <f t="shared" si="34"/>
        <v>0.25</v>
      </c>
      <c r="V238" s="46">
        <f t="shared" si="35"/>
        <v>0.125</v>
      </c>
      <c r="W238" s="46">
        <f t="shared" si="36"/>
        <v>0.125</v>
      </c>
      <c r="X238" s="148">
        <f t="shared" si="29"/>
        <v>1</v>
      </c>
      <c r="Y238" s="155">
        <f t="shared" si="30"/>
        <v>2.75</v>
      </c>
    </row>
    <row r="239" spans="1:25" x14ac:dyDescent="0.35">
      <c r="A239" s="40" t="s">
        <v>487</v>
      </c>
      <c r="B239" s="44" t="s">
        <v>463</v>
      </c>
      <c r="C239" s="42" t="s">
        <v>488</v>
      </c>
      <c r="D239" s="51">
        <v>3</v>
      </c>
      <c r="E239" s="52">
        <v>0</v>
      </c>
      <c r="F239" s="165" t="str">
        <f>VLOOKUP(A239, '4. Core WASH Severity'!A238:G571, 7, FALSE)</f>
        <v/>
      </c>
      <c r="G239" s="54">
        <v>3</v>
      </c>
      <c r="H239" s="83">
        <v>3</v>
      </c>
      <c r="I239" s="85">
        <v>6</v>
      </c>
      <c r="J239" s="147"/>
      <c r="K239" s="46">
        <f>IF(D239&lt;&gt;"",'6. Indicator List'!$J$4,"")</f>
        <v>0.3</v>
      </c>
      <c r="L239" s="46">
        <f>IF(E239&lt;&gt;"",'6. Indicator List'!$J$5,"")</f>
        <v>0.1</v>
      </c>
      <c r="M239" s="46" t="str">
        <f>IF(F239&lt;&gt;"",'6. Indicator List'!$J$6,"")</f>
        <v/>
      </c>
      <c r="N239" s="46">
        <f>IF(G239&lt;&gt;"",'6. Indicator List'!$J$7,"")</f>
        <v>0.2</v>
      </c>
      <c r="O239" s="46">
        <f>IF(H239&lt;&gt;"",'6. Indicator List'!$J$8,"")</f>
        <v>0.1</v>
      </c>
      <c r="P239" s="46">
        <f>IF(I239&lt;&gt;"",'6. Indicator List'!$J$9,"")</f>
        <v>0.1</v>
      </c>
      <c r="Q239" s="148">
        <f t="shared" si="28"/>
        <v>0.8</v>
      </c>
      <c r="R239" s="46">
        <f t="shared" si="31"/>
        <v>0.37499999999999994</v>
      </c>
      <c r="S239" s="46">
        <f t="shared" si="32"/>
        <v>0.125</v>
      </c>
      <c r="T239" s="153" t="str">
        <f t="shared" si="33"/>
        <v/>
      </c>
      <c r="U239" s="46">
        <f t="shared" si="34"/>
        <v>0.25</v>
      </c>
      <c r="V239" s="46">
        <f t="shared" si="35"/>
        <v>0.125</v>
      </c>
      <c r="W239" s="46">
        <f t="shared" si="36"/>
        <v>0.125</v>
      </c>
      <c r="X239" s="148">
        <f t="shared" si="29"/>
        <v>1</v>
      </c>
      <c r="Y239" s="155">
        <f t="shared" si="30"/>
        <v>3</v>
      </c>
    </row>
    <row r="240" spans="1:25" x14ac:dyDescent="0.35">
      <c r="A240" s="40" t="s">
        <v>489</v>
      </c>
      <c r="B240" s="44" t="s">
        <v>463</v>
      </c>
      <c r="C240" s="42" t="s">
        <v>490</v>
      </c>
      <c r="D240" s="52">
        <v>1</v>
      </c>
      <c r="E240" s="52">
        <v>1</v>
      </c>
      <c r="F240" s="165" t="str">
        <f>VLOOKUP(A240, '4. Core WASH Severity'!A239:G572, 7, FALSE)</f>
        <v/>
      </c>
      <c r="G240" s="54">
        <v>3</v>
      </c>
      <c r="H240" s="83">
        <v>3</v>
      </c>
      <c r="I240" s="85">
        <v>6</v>
      </c>
      <c r="J240" s="147"/>
      <c r="K240" s="46">
        <f>IF(D240&lt;&gt;"",'6. Indicator List'!$J$4,"")</f>
        <v>0.3</v>
      </c>
      <c r="L240" s="46">
        <f>IF(E240&lt;&gt;"",'6. Indicator List'!$J$5,"")</f>
        <v>0.1</v>
      </c>
      <c r="M240" s="46" t="str">
        <f>IF(F240&lt;&gt;"",'6. Indicator List'!$J$6,"")</f>
        <v/>
      </c>
      <c r="N240" s="46">
        <f>IF(G240&lt;&gt;"",'6. Indicator List'!$J$7,"")</f>
        <v>0.2</v>
      </c>
      <c r="O240" s="46">
        <f>IF(H240&lt;&gt;"",'6. Indicator List'!$J$8,"")</f>
        <v>0.1</v>
      </c>
      <c r="P240" s="46">
        <f>IF(I240&lt;&gt;"",'6. Indicator List'!$J$9,"")</f>
        <v>0.1</v>
      </c>
      <c r="Q240" s="148">
        <f t="shared" si="28"/>
        <v>0.8</v>
      </c>
      <c r="R240" s="46">
        <f t="shared" si="31"/>
        <v>0.37499999999999994</v>
      </c>
      <c r="S240" s="46">
        <f t="shared" si="32"/>
        <v>0.125</v>
      </c>
      <c r="T240" s="153" t="str">
        <f t="shared" si="33"/>
        <v/>
      </c>
      <c r="U240" s="46">
        <f t="shared" si="34"/>
        <v>0.25</v>
      </c>
      <c r="V240" s="46">
        <f t="shared" si="35"/>
        <v>0.125</v>
      </c>
      <c r="W240" s="46">
        <f t="shared" si="36"/>
        <v>0.125</v>
      </c>
      <c r="X240" s="148">
        <f t="shared" si="29"/>
        <v>1</v>
      </c>
      <c r="Y240" s="155">
        <f t="shared" si="30"/>
        <v>2.375</v>
      </c>
    </row>
    <row r="241" spans="1:25" x14ac:dyDescent="0.35">
      <c r="A241" s="40" t="s">
        <v>491</v>
      </c>
      <c r="B241" s="44" t="s">
        <v>463</v>
      </c>
      <c r="C241" s="42" t="s">
        <v>492</v>
      </c>
      <c r="D241" s="51">
        <v>3</v>
      </c>
      <c r="E241" s="52">
        <v>1</v>
      </c>
      <c r="F241" s="165" t="str">
        <f>VLOOKUP(A241, '4. Core WASH Severity'!A240:G573, 7, FALSE)</f>
        <v/>
      </c>
      <c r="G241" s="54">
        <v>3</v>
      </c>
      <c r="H241" s="83">
        <v>3</v>
      </c>
      <c r="I241" s="85">
        <v>6</v>
      </c>
      <c r="J241" s="147"/>
      <c r="K241" s="46">
        <f>IF(D241&lt;&gt;"",'6. Indicator List'!$J$4,"")</f>
        <v>0.3</v>
      </c>
      <c r="L241" s="46">
        <f>IF(E241&lt;&gt;"",'6. Indicator List'!$J$5,"")</f>
        <v>0.1</v>
      </c>
      <c r="M241" s="46" t="str">
        <f>IF(F241&lt;&gt;"",'6. Indicator List'!$J$6,"")</f>
        <v/>
      </c>
      <c r="N241" s="46">
        <f>IF(G241&lt;&gt;"",'6. Indicator List'!$J$7,"")</f>
        <v>0.2</v>
      </c>
      <c r="O241" s="46">
        <f>IF(H241&lt;&gt;"",'6. Indicator List'!$J$8,"")</f>
        <v>0.1</v>
      </c>
      <c r="P241" s="46">
        <f>IF(I241&lt;&gt;"",'6. Indicator List'!$J$9,"")</f>
        <v>0.1</v>
      </c>
      <c r="Q241" s="148">
        <f t="shared" si="28"/>
        <v>0.8</v>
      </c>
      <c r="R241" s="46">
        <f t="shared" si="31"/>
        <v>0.37499999999999994</v>
      </c>
      <c r="S241" s="46">
        <f t="shared" si="32"/>
        <v>0.125</v>
      </c>
      <c r="T241" s="153" t="str">
        <f t="shared" si="33"/>
        <v/>
      </c>
      <c r="U241" s="46">
        <f t="shared" si="34"/>
        <v>0.25</v>
      </c>
      <c r="V241" s="46">
        <f t="shared" si="35"/>
        <v>0.125</v>
      </c>
      <c r="W241" s="46">
        <f t="shared" si="36"/>
        <v>0.125</v>
      </c>
      <c r="X241" s="148">
        <f t="shared" si="29"/>
        <v>1</v>
      </c>
      <c r="Y241" s="155">
        <f t="shared" si="30"/>
        <v>3.125</v>
      </c>
    </row>
    <row r="242" spans="1:25" x14ac:dyDescent="0.35">
      <c r="A242" s="40" t="s">
        <v>493</v>
      </c>
      <c r="B242" s="44" t="s">
        <v>463</v>
      </c>
      <c r="C242" s="42" t="s">
        <v>494</v>
      </c>
      <c r="D242" s="51">
        <v>3</v>
      </c>
      <c r="E242" s="52">
        <v>1</v>
      </c>
      <c r="F242" s="165" t="str">
        <f>VLOOKUP(A242, '4. Core WASH Severity'!A241:G574, 7, FALSE)</f>
        <v/>
      </c>
      <c r="G242" s="54">
        <v>3</v>
      </c>
      <c r="H242" s="83">
        <v>3</v>
      </c>
      <c r="I242" s="85">
        <v>6</v>
      </c>
      <c r="J242" s="147"/>
      <c r="K242" s="46">
        <f>IF(D242&lt;&gt;"",'6. Indicator List'!$J$4,"")</f>
        <v>0.3</v>
      </c>
      <c r="L242" s="46">
        <f>IF(E242&lt;&gt;"",'6. Indicator List'!$J$5,"")</f>
        <v>0.1</v>
      </c>
      <c r="M242" s="46" t="str">
        <f>IF(F242&lt;&gt;"",'6. Indicator List'!$J$6,"")</f>
        <v/>
      </c>
      <c r="N242" s="46">
        <f>IF(G242&lt;&gt;"",'6. Indicator List'!$J$7,"")</f>
        <v>0.2</v>
      </c>
      <c r="O242" s="46">
        <f>IF(H242&lt;&gt;"",'6. Indicator List'!$J$8,"")</f>
        <v>0.1</v>
      </c>
      <c r="P242" s="46">
        <f>IF(I242&lt;&gt;"",'6. Indicator List'!$J$9,"")</f>
        <v>0.1</v>
      </c>
      <c r="Q242" s="148">
        <f t="shared" si="28"/>
        <v>0.8</v>
      </c>
      <c r="R242" s="46">
        <f t="shared" si="31"/>
        <v>0.37499999999999994</v>
      </c>
      <c r="S242" s="46">
        <f t="shared" si="32"/>
        <v>0.125</v>
      </c>
      <c r="T242" s="153" t="str">
        <f t="shared" si="33"/>
        <v/>
      </c>
      <c r="U242" s="46">
        <f t="shared" si="34"/>
        <v>0.25</v>
      </c>
      <c r="V242" s="46">
        <f t="shared" si="35"/>
        <v>0.125</v>
      </c>
      <c r="W242" s="46">
        <f t="shared" si="36"/>
        <v>0.125</v>
      </c>
      <c r="X242" s="148">
        <f t="shared" si="29"/>
        <v>1</v>
      </c>
      <c r="Y242" s="155">
        <f t="shared" si="30"/>
        <v>3.125</v>
      </c>
    </row>
    <row r="243" spans="1:25" x14ac:dyDescent="0.35">
      <c r="A243" s="40" t="s">
        <v>495</v>
      </c>
      <c r="B243" s="44" t="s">
        <v>496</v>
      </c>
      <c r="C243" s="42" t="s">
        <v>497</v>
      </c>
      <c r="D243" s="51">
        <v>6</v>
      </c>
      <c r="E243" s="51">
        <v>3</v>
      </c>
      <c r="F243" s="165"/>
      <c r="G243" s="54">
        <v>6</v>
      </c>
      <c r="H243" s="83">
        <v>5</v>
      </c>
      <c r="I243" s="85">
        <v>4</v>
      </c>
      <c r="J243" s="147"/>
      <c r="K243" s="46">
        <f>IF(D243&lt;&gt;"",'6. Indicator List'!$J$4,"")</f>
        <v>0.3</v>
      </c>
      <c r="L243" s="46">
        <f>IF(E243&lt;&gt;"",'6. Indicator List'!$J$5,"")</f>
        <v>0.1</v>
      </c>
      <c r="M243" s="46" t="str">
        <f>IF(F243&lt;&gt;"",'6. Indicator List'!$J$6,"")</f>
        <v/>
      </c>
      <c r="N243" s="46">
        <f>IF(G243&lt;&gt;"",'6. Indicator List'!$J$7,"")</f>
        <v>0.2</v>
      </c>
      <c r="O243" s="46">
        <f>IF(H243&lt;&gt;"",'6. Indicator List'!$J$8,"")</f>
        <v>0.1</v>
      </c>
      <c r="P243" s="46">
        <f>IF(I243&lt;&gt;"",'6. Indicator List'!$J$9,"")</f>
        <v>0.1</v>
      </c>
      <c r="Q243" s="148">
        <f t="shared" si="28"/>
        <v>0.8</v>
      </c>
      <c r="R243" s="46">
        <f t="shared" si="31"/>
        <v>0.37499999999999994</v>
      </c>
      <c r="S243" s="46">
        <f t="shared" si="32"/>
        <v>0.125</v>
      </c>
      <c r="T243" s="153" t="str">
        <f t="shared" si="33"/>
        <v/>
      </c>
      <c r="U243" s="46">
        <f t="shared" si="34"/>
        <v>0.25</v>
      </c>
      <c r="V243" s="46">
        <f t="shared" si="35"/>
        <v>0.125</v>
      </c>
      <c r="W243" s="46">
        <f t="shared" si="36"/>
        <v>0.125</v>
      </c>
      <c r="X243" s="148">
        <f t="shared" si="29"/>
        <v>1</v>
      </c>
      <c r="Y243" s="155">
        <f t="shared" si="30"/>
        <v>5.25</v>
      </c>
    </row>
    <row r="244" spans="1:25" ht="29" x14ac:dyDescent="0.35">
      <c r="A244" s="40" t="s">
        <v>498</v>
      </c>
      <c r="B244" s="44" t="s">
        <v>496</v>
      </c>
      <c r="C244" s="42" t="s">
        <v>499</v>
      </c>
      <c r="D244" s="51">
        <v>6</v>
      </c>
      <c r="E244" s="51">
        <v>2</v>
      </c>
      <c r="F244" s="165"/>
      <c r="G244" s="54">
        <v>4</v>
      </c>
      <c r="H244" s="83">
        <v>5</v>
      </c>
      <c r="I244" s="85">
        <v>3</v>
      </c>
      <c r="J244" s="147"/>
      <c r="K244" s="46">
        <f>IF(D244&lt;&gt;"",'6. Indicator List'!$J$4,"")</f>
        <v>0.3</v>
      </c>
      <c r="L244" s="46">
        <f>IF(E244&lt;&gt;"",'6. Indicator List'!$J$5,"")</f>
        <v>0.1</v>
      </c>
      <c r="M244" s="46" t="str">
        <f>IF(F244&lt;&gt;"",'6. Indicator List'!$J$6,"")</f>
        <v/>
      </c>
      <c r="N244" s="46">
        <f>IF(G244&lt;&gt;"",'6. Indicator List'!$J$7,"")</f>
        <v>0.2</v>
      </c>
      <c r="O244" s="46">
        <f>IF(H244&lt;&gt;"",'6. Indicator List'!$J$8,"")</f>
        <v>0.1</v>
      </c>
      <c r="P244" s="46">
        <f>IF(I244&lt;&gt;"",'6. Indicator List'!$J$9,"")</f>
        <v>0.1</v>
      </c>
      <c r="Q244" s="148">
        <f t="shared" si="28"/>
        <v>0.8</v>
      </c>
      <c r="R244" s="46">
        <f t="shared" si="31"/>
        <v>0.37499999999999994</v>
      </c>
      <c r="S244" s="46">
        <f t="shared" si="32"/>
        <v>0.125</v>
      </c>
      <c r="T244" s="153" t="str">
        <f t="shared" si="33"/>
        <v/>
      </c>
      <c r="U244" s="46">
        <f t="shared" si="34"/>
        <v>0.25</v>
      </c>
      <c r="V244" s="46">
        <f t="shared" si="35"/>
        <v>0.125</v>
      </c>
      <c r="W244" s="46">
        <f t="shared" si="36"/>
        <v>0.125</v>
      </c>
      <c r="X244" s="148">
        <f t="shared" si="29"/>
        <v>1</v>
      </c>
      <c r="Y244" s="155">
        <f t="shared" si="30"/>
        <v>4.5</v>
      </c>
    </row>
    <row r="245" spans="1:25" x14ac:dyDescent="0.35">
      <c r="A245" s="40" t="s">
        <v>500</v>
      </c>
      <c r="B245" s="44" t="s">
        <v>496</v>
      </c>
      <c r="C245" s="42" t="s">
        <v>501</v>
      </c>
      <c r="D245" s="51">
        <v>6</v>
      </c>
      <c r="E245" s="52">
        <v>1</v>
      </c>
      <c r="F245" s="165"/>
      <c r="G245" s="54">
        <v>3</v>
      </c>
      <c r="H245" s="83">
        <v>5</v>
      </c>
      <c r="I245" s="85">
        <v>3</v>
      </c>
      <c r="J245" s="147"/>
      <c r="K245" s="46">
        <f>IF(D245&lt;&gt;"",'6. Indicator List'!$J$4,"")</f>
        <v>0.3</v>
      </c>
      <c r="L245" s="46">
        <f>IF(E245&lt;&gt;"",'6. Indicator List'!$J$5,"")</f>
        <v>0.1</v>
      </c>
      <c r="M245" s="46" t="str">
        <f>IF(F245&lt;&gt;"",'6. Indicator List'!$J$6,"")</f>
        <v/>
      </c>
      <c r="N245" s="46">
        <f>IF(G245&lt;&gt;"",'6. Indicator List'!$J$7,"")</f>
        <v>0.2</v>
      </c>
      <c r="O245" s="46">
        <f>IF(H245&lt;&gt;"",'6. Indicator List'!$J$8,"")</f>
        <v>0.1</v>
      </c>
      <c r="P245" s="46">
        <f>IF(I245&lt;&gt;"",'6. Indicator List'!$J$9,"")</f>
        <v>0.1</v>
      </c>
      <c r="Q245" s="148">
        <f t="shared" si="28"/>
        <v>0.8</v>
      </c>
      <c r="R245" s="46">
        <f t="shared" si="31"/>
        <v>0.37499999999999994</v>
      </c>
      <c r="S245" s="46">
        <f t="shared" si="32"/>
        <v>0.125</v>
      </c>
      <c r="T245" s="153" t="str">
        <f t="shared" si="33"/>
        <v/>
      </c>
      <c r="U245" s="46">
        <f t="shared" si="34"/>
        <v>0.25</v>
      </c>
      <c r="V245" s="46">
        <f t="shared" si="35"/>
        <v>0.125</v>
      </c>
      <c r="W245" s="46">
        <f t="shared" si="36"/>
        <v>0.125</v>
      </c>
      <c r="X245" s="148">
        <f t="shared" si="29"/>
        <v>1</v>
      </c>
      <c r="Y245" s="155">
        <f t="shared" si="30"/>
        <v>4.125</v>
      </c>
    </row>
    <row r="246" spans="1:25" x14ac:dyDescent="0.35">
      <c r="A246" s="40" t="s">
        <v>502</v>
      </c>
      <c r="B246" s="44" t="s">
        <v>496</v>
      </c>
      <c r="C246" s="42" t="s">
        <v>503</v>
      </c>
      <c r="D246" s="51">
        <v>4</v>
      </c>
      <c r="E246" s="51">
        <v>6</v>
      </c>
      <c r="F246" s="165"/>
      <c r="G246" s="54">
        <v>5</v>
      </c>
      <c r="H246" s="83">
        <v>5</v>
      </c>
      <c r="I246" s="85">
        <v>3</v>
      </c>
      <c r="J246" s="147"/>
      <c r="K246" s="46">
        <f>IF(D246&lt;&gt;"",'6. Indicator List'!$J$4,"")</f>
        <v>0.3</v>
      </c>
      <c r="L246" s="46">
        <f>IF(E246&lt;&gt;"",'6. Indicator List'!$J$5,"")</f>
        <v>0.1</v>
      </c>
      <c r="M246" s="46" t="str">
        <f>IF(F246&lt;&gt;"",'6. Indicator List'!$J$6,"")</f>
        <v/>
      </c>
      <c r="N246" s="46">
        <f>IF(G246&lt;&gt;"",'6. Indicator List'!$J$7,"")</f>
        <v>0.2</v>
      </c>
      <c r="O246" s="46">
        <f>IF(H246&lt;&gt;"",'6. Indicator List'!$J$8,"")</f>
        <v>0.1</v>
      </c>
      <c r="P246" s="46">
        <f>IF(I246&lt;&gt;"",'6. Indicator List'!$J$9,"")</f>
        <v>0.1</v>
      </c>
      <c r="Q246" s="148">
        <f t="shared" si="28"/>
        <v>0.8</v>
      </c>
      <c r="R246" s="46">
        <f t="shared" si="31"/>
        <v>0.37499999999999994</v>
      </c>
      <c r="S246" s="46">
        <f t="shared" si="32"/>
        <v>0.125</v>
      </c>
      <c r="T246" s="153" t="str">
        <f t="shared" si="33"/>
        <v/>
      </c>
      <c r="U246" s="46">
        <f t="shared" si="34"/>
        <v>0.25</v>
      </c>
      <c r="V246" s="46">
        <f t="shared" si="35"/>
        <v>0.125</v>
      </c>
      <c r="W246" s="46">
        <f t="shared" si="36"/>
        <v>0.125</v>
      </c>
      <c r="X246" s="148">
        <f t="shared" si="29"/>
        <v>1</v>
      </c>
      <c r="Y246" s="155">
        <f t="shared" si="30"/>
        <v>4.5</v>
      </c>
    </row>
    <row r="247" spans="1:25" x14ac:dyDescent="0.35">
      <c r="A247" s="40" t="s">
        <v>504</v>
      </c>
      <c r="B247" s="44" t="s">
        <v>496</v>
      </c>
      <c r="C247" s="42" t="s">
        <v>505</v>
      </c>
      <c r="D247" s="51">
        <v>6</v>
      </c>
      <c r="E247" s="51">
        <v>2</v>
      </c>
      <c r="F247" s="165" t="str">
        <f>VLOOKUP(A247, '4. Core WASH Severity'!A246:G579, 7, FALSE)</f>
        <v/>
      </c>
      <c r="G247" s="54">
        <v>3</v>
      </c>
      <c r="H247" s="83">
        <v>5</v>
      </c>
      <c r="I247" s="85">
        <v>2</v>
      </c>
      <c r="J247" s="147"/>
      <c r="K247" s="46">
        <f>IF(D247&lt;&gt;"",'6. Indicator List'!$J$4,"")</f>
        <v>0.3</v>
      </c>
      <c r="L247" s="46">
        <f>IF(E247&lt;&gt;"",'6. Indicator List'!$J$5,"")</f>
        <v>0.1</v>
      </c>
      <c r="M247" s="46" t="str">
        <f>IF(F247&lt;&gt;"",'6. Indicator List'!$J$6,"")</f>
        <v/>
      </c>
      <c r="N247" s="46">
        <f>IF(G247&lt;&gt;"",'6. Indicator List'!$J$7,"")</f>
        <v>0.2</v>
      </c>
      <c r="O247" s="46">
        <f>IF(H247&lt;&gt;"",'6. Indicator List'!$J$8,"")</f>
        <v>0.1</v>
      </c>
      <c r="P247" s="46">
        <f>IF(I247&lt;&gt;"",'6. Indicator List'!$J$9,"")</f>
        <v>0.1</v>
      </c>
      <c r="Q247" s="148">
        <f t="shared" si="28"/>
        <v>0.8</v>
      </c>
      <c r="R247" s="46">
        <f t="shared" si="31"/>
        <v>0.37499999999999994</v>
      </c>
      <c r="S247" s="46">
        <f t="shared" si="32"/>
        <v>0.125</v>
      </c>
      <c r="T247" s="153" t="str">
        <f t="shared" si="33"/>
        <v/>
      </c>
      <c r="U247" s="46">
        <f t="shared" si="34"/>
        <v>0.25</v>
      </c>
      <c r="V247" s="46">
        <f t="shared" si="35"/>
        <v>0.125</v>
      </c>
      <c r="W247" s="46">
        <f t="shared" si="36"/>
        <v>0.125</v>
      </c>
      <c r="X247" s="148">
        <f t="shared" si="29"/>
        <v>1</v>
      </c>
      <c r="Y247" s="155">
        <f t="shared" si="30"/>
        <v>4.125</v>
      </c>
    </row>
    <row r="248" spans="1:25" x14ac:dyDescent="0.35">
      <c r="A248" s="40" t="s">
        <v>506</v>
      </c>
      <c r="B248" s="44" t="s">
        <v>496</v>
      </c>
      <c r="C248" s="42" t="s">
        <v>507</v>
      </c>
      <c r="D248" s="51">
        <v>6</v>
      </c>
      <c r="E248" s="52">
        <v>1</v>
      </c>
      <c r="F248" s="165"/>
      <c r="G248" s="54">
        <v>4</v>
      </c>
      <c r="H248" s="83">
        <v>5</v>
      </c>
      <c r="I248" s="85">
        <v>3</v>
      </c>
      <c r="J248" s="147"/>
      <c r="K248" s="46">
        <f>IF(D248&lt;&gt;"",'6. Indicator List'!$J$4,"")</f>
        <v>0.3</v>
      </c>
      <c r="L248" s="46">
        <f>IF(E248&lt;&gt;"",'6. Indicator List'!$J$5,"")</f>
        <v>0.1</v>
      </c>
      <c r="M248" s="46" t="str">
        <f>IF(F248&lt;&gt;"",'6. Indicator List'!$J$6,"")</f>
        <v/>
      </c>
      <c r="N248" s="46">
        <f>IF(G248&lt;&gt;"",'6. Indicator List'!$J$7,"")</f>
        <v>0.2</v>
      </c>
      <c r="O248" s="46">
        <f>IF(H248&lt;&gt;"",'6. Indicator List'!$J$8,"")</f>
        <v>0.1</v>
      </c>
      <c r="P248" s="46">
        <f>IF(I248&lt;&gt;"",'6. Indicator List'!$J$9,"")</f>
        <v>0.1</v>
      </c>
      <c r="Q248" s="148">
        <f t="shared" si="28"/>
        <v>0.8</v>
      </c>
      <c r="R248" s="46">
        <f t="shared" si="31"/>
        <v>0.37499999999999994</v>
      </c>
      <c r="S248" s="46">
        <f t="shared" si="32"/>
        <v>0.125</v>
      </c>
      <c r="T248" s="153" t="str">
        <f t="shared" si="33"/>
        <v/>
      </c>
      <c r="U248" s="46">
        <f t="shared" si="34"/>
        <v>0.25</v>
      </c>
      <c r="V248" s="46">
        <f t="shared" si="35"/>
        <v>0.125</v>
      </c>
      <c r="W248" s="46">
        <f t="shared" si="36"/>
        <v>0.125</v>
      </c>
      <c r="X248" s="148">
        <f t="shared" si="29"/>
        <v>1</v>
      </c>
      <c r="Y248" s="155">
        <f t="shared" si="30"/>
        <v>4.375</v>
      </c>
    </row>
    <row r="249" spans="1:25" x14ac:dyDescent="0.35">
      <c r="A249" s="40" t="s">
        <v>508</v>
      </c>
      <c r="B249" s="44" t="s">
        <v>496</v>
      </c>
      <c r="C249" s="42" t="s">
        <v>509</v>
      </c>
      <c r="D249" s="51">
        <v>6</v>
      </c>
      <c r="E249" s="52">
        <v>1</v>
      </c>
      <c r="F249" s="165" t="str">
        <f>VLOOKUP(A249, '4. Core WASH Severity'!A248:G581, 7, FALSE)</f>
        <v/>
      </c>
      <c r="G249" s="54">
        <v>4</v>
      </c>
      <c r="H249" s="83">
        <v>5</v>
      </c>
      <c r="I249" s="85">
        <v>3</v>
      </c>
      <c r="J249" s="147"/>
      <c r="K249" s="46">
        <f>IF(D249&lt;&gt;"",'6. Indicator List'!$J$4,"")</f>
        <v>0.3</v>
      </c>
      <c r="L249" s="46">
        <f>IF(E249&lt;&gt;"",'6. Indicator List'!$J$5,"")</f>
        <v>0.1</v>
      </c>
      <c r="M249" s="46" t="str">
        <f>IF(F249&lt;&gt;"",'6. Indicator List'!$J$6,"")</f>
        <v/>
      </c>
      <c r="N249" s="46">
        <f>IF(G249&lt;&gt;"",'6. Indicator List'!$J$7,"")</f>
        <v>0.2</v>
      </c>
      <c r="O249" s="46">
        <f>IF(H249&lt;&gt;"",'6. Indicator List'!$J$8,"")</f>
        <v>0.1</v>
      </c>
      <c r="P249" s="46">
        <f>IF(I249&lt;&gt;"",'6. Indicator List'!$J$9,"")</f>
        <v>0.1</v>
      </c>
      <c r="Q249" s="148">
        <f t="shared" si="28"/>
        <v>0.8</v>
      </c>
      <c r="R249" s="46">
        <f t="shared" si="31"/>
        <v>0.37499999999999994</v>
      </c>
      <c r="S249" s="46">
        <f t="shared" si="32"/>
        <v>0.125</v>
      </c>
      <c r="T249" s="153" t="str">
        <f t="shared" si="33"/>
        <v/>
      </c>
      <c r="U249" s="46">
        <f t="shared" si="34"/>
        <v>0.25</v>
      </c>
      <c r="V249" s="46">
        <f t="shared" si="35"/>
        <v>0.125</v>
      </c>
      <c r="W249" s="46">
        <f t="shared" si="36"/>
        <v>0.125</v>
      </c>
      <c r="X249" s="148">
        <f t="shared" si="29"/>
        <v>1</v>
      </c>
      <c r="Y249" s="155">
        <f t="shared" si="30"/>
        <v>4.375</v>
      </c>
    </row>
    <row r="250" spans="1:25" x14ac:dyDescent="0.35">
      <c r="A250" s="40" t="s">
        <v>510</v>
      </c>
      <c r="B250" s="44" t="s">
        <v>496</v>
      </c>
      <c r="C250" s="42" t="s">
        <v>511</v>
      </c>
      <c r="D250" s="51">
        <v>6</v>
      </c>
      <c r="E250" s="52">
        <v>1</v>
      </c>
      <c r="F250" s="165"/>
      <c r="G250" s="54">
        <v>3</v>
      </c>
      <c r="H250" s="83">
        <v>5</v>
      </c>
      <c r="I250" s="85">
        <v>3</v>
      </c>
      <c r="J250" s="147"/>
      <c r="K250" s="46">
        <f>IF(D250&lt;&gt;"",'6. Indicator List'!$J$4,"")</f>
        <v>0.3</v>
      </c>
      <c r="L250" s="46">
        <f>IF(E250&lt;&gt;"",'6. Indicator List'!$J$5,"")</f>
        <v>0.1</v>
      </c>
      <c r="M250" s="46" t="str">
        <f>IF(F250&lt;&gt;"",'6. Indicator List'!$J$6,"")</f>
        <v/>
      </c>
      <c r="N250" s="46">
        <f>IF(G250&lt;&gt;"",'6. Indicator List'!$J$7,"")</f>
        <v>0.2</v>
      </c>
      <c r="O250" s="46">
        <f>IF(H250&lt;&gt;"",'6. Indicator List'!$J$8,"")</f>
        <v>0.1</v>
      </c>
      <c r="P250" s="46">
        <f>IF(I250&lt;&gt;"",'6. Indicator List'!$J$9,"")</f>
        <v>0.1</v>
      </c>
      <c r="Q250" s="148">
        <f t="shared" si="28"/>
        <v>0.8</v>
      </c>
      <c r="R250" s="46">
        <f t="shared" si="31"/>
        <v>0.37499999999999994</v>
      </c>
      <c r="S250" s="46">
        <f t="shared" si="32"/>
        <v>0.125</v>
      </c>
      <c r="T250" s="153" t="str">
        <f t="shared" si="33"/>
        <v/>
      </c>
      <c r="U250" s="46">
        <f t="shared" si="34"/>
        <v>0.25</v>
      </c>
      <c r="V250" s="46">
        <f t="shared" si="35"/>
        <v>0.125</v>
      </c>
      <c r="W250" s="46">
        <f t="shared" si="36"/>
        <v>0.125</v>
      </c>
      <c r="X250" s="148">
        <f t="shared" si="29"/>
        <v>1</v>
      </c>
      <c r="Y250" s="155">
        <f t="shared" si="30"/>
        <v>4.125</v>
      </c>
    </row>
    <row r="251" spans="1:25" x14ac:dyDescent="0.35">
      <c r="A251" s="40" t="s">
        <v>512</v>
      </c>
      <c r="B251" s="44" t="s">
        <v>513</v>
      </c>
      <c r="C251" s="43" t="s">
        <v>514</v>
      </c>
      <c r="D251" s="51">
        <v>4</v>
      </c>
      <c r="E251" s="52">
        <v>1</v>
      </c>
      <c r="F251" s="165" t="str">
        <f>VLOOKUP(A251, '4. Core WASH Severity'!A250:G583, 7, FALSE)</f>
        <v/>
      </c>
      <c r="G251" s="54">
        <v>3</v>
      </c>
      <c r="H251" s="83">
        <v>3</v>
      </c>
      <c r="I251" s="85">
        <v>4</v>
      </c>
      <c r="J251" s="147"/>
      <c r="K251" s="46">
        <f>IF(D251&lt;&gt;"",'6. Indicator List'!$J$4,"")</f>
        <v>0.3</v>
      </c>
      <c r="L251" s="46">
        <f>IF(E251&lt;&gt;"",'6. Indicator List'!$J$5,"")</f>
        <v>0.1</v>
      </c>
      <c r="M251" s="46" t="str">
        <f>IF(F251&lt;&gt;"",'6. Indicator List'!$J$6,"")</f>
        <v/>
      </c>
      <c r="N251" s="46">
        <f>IF(G251&lt;&gt;"",'6. Indicator List'!$J$7,"")</f>
        <v>0.2</v>
      </c>
      <c r="O251" s="46">
        <f>IF(H251&lt;&gt;"",'6. Indicator List'!$J$8,"")</f>
        <v>0.1</v>
      </c>
      <c r="P251" s="46">
        <f>IF(I251&lt;&gt;"",'6. Indicator List'!$J$9,"")</f>
        <v>0.1</v>
      </c>
      <c r="Q251" s="148">
        <f t="shared" si="28"/>
        <v>0.8</v>
      </c>
      <c r="R251" s="46">
        <f t="shared" si="31"/>
        <v>0.37499999999999994</v>
      </c>
      <c r="S251" s="46">
        <f t="shared" si="32"/>
        <v>0.125</v>
      </c>
      <c r="T251" s="153" t="str">
        <f t="shared" si="33"/>
        <v/>
      </c>
      <c r="U251" s="46">
        <f t="shared" si="34"/>
        <v>0.25</v>
      </c>
      <c r="V251" s="46">
        <f t="shared" si="35"/>
        <v>0.125</v>
      </c>
      <c r="W251" s="46">
        <f t="shared" si="36"/>
        <v>0.125</v>
      </c>
      <c r="X251" s="148">
        <f t="shared" si="29"/>
        <v>1</v>
      </c>
      <c r="Y251" s="155">
        <f t="shared" si="30"/>
        <v>3.25</v>
      </c>
    </row>
    <row r="252" spans="1:25" x14ac:dyDescent="0.35">
      <c r="A252" s="40" t="s">
        <v>515</v>
      </c>
      <c r="B252" s="44" t="s">
        <v>513</v>
      </c>
      <c r="C252" s="42" t="s">
        <v>516</v>
      </c>
      <c r="D252" s="51">
        <v>5</v>
      </c>
      <c r="E252" s="52">
        <v>1</v>
      </c>
      <c r="F252" s="165" t="str">
        <f>VLOOKUP(A252, '4. Core WASH Severity'!A251:G584, 7, FALSE)</f>
        <v/>
      </c>
      <c r="G252" s="54">
        <v>3</v>
      </c>
      <c r="H252" s="83">
        <v>3</v>
      </c>
      <c r="I252" s="85">
        <v>3</v>
      </c>
      <c r="J252" s="147"/>
      <c r="K252" s="46">
        <f>IF(D252&lt;&gt;"",'6. Indicator List'!$J$4,"")</f>
        <v>0.3</v>
      </c>
      <c r="L252" s="46">
        <f>IF(E252&lt;&gt;"",'6. Indicator List'!$J$5,"")</f>
        <v>0.1</v>
      </c>
      <c r="M252" s="46" t="str">
        <f>IF(F252&lt;&gt;"",'6. Indicator List'!$J$6,"")</f>
        <v/>
      </c>
      <c r="N252" s="46">
        <f>IF(G252&lt;&gt;"",'6. Indicator List'!$J$7,"")</f>
        <v>0.2</v>
      </c>
      <c r="O252" s="46">
        <f>IF(H252&lt;&gt;"",'6. Indicator List'!$J$8,"")</f>
        <v>0.1</v>
      </c>
      <c r="P252" s="46">
        <f>IF(I252&lt;&gt;"",'6. Indicator List'!$J$9,"")</f>
        <v>0.1</v>
      </c>
      <c r="Q252" s="148">
        <f t="shared" si="28"/>
        <v>0.8</v>
      </c>
      <c r="R252" s="46">
        <f t="shared" si="31"/>
        <v>0.37499999999999994</v>
      </c>
      <c r="S252" s="46">
        <f t="shared" si="32"/>
        <v>0.125</v>
      </c>
      <c r="T252" s="153" t="str">
        <f t="shared" si="33"/>
        <v/>
      </c>
      <c r="U252" s="46">
        <f t="shared" si="34"/>
        <v>0.25</v>
      </c>
      <c r="V252" s="46">
        <f t="shared" si="35"/>
        <v>0.125</v>
      </c>
      <c r="W252" s="46">
        <f t="shared" si="36"/>
        <v>0.125</v>
      </c>
      <c r="X252" s="148">
        <f t="shared" si="29"/>
        <v>1</v>
      </c>
      <c r="Y252" s="155">
        <f t="shared" si="30"/>
        <v>3.5</v>
      </c>
    </row>
    <row r="253" spans="1:25" x14ac:dyDescent="0.35">
      <c r="A253" s="40" t="s">
        <v>517</v>
      </c>
      <c r="B253" s="44" t="s">
        <v>513</v>
      </c>
      <c r="C253" s="42" t="s">
        <v>518</v>
      </c>
      <c r="D253" s="51">
        <v>5</v>
      </c>
      <c r="E253" s="52">
        <v>1</v>
      </c>
      <c r="F253" s="165" t="str">
        <f>VLOOKUP(A253, '4. Core WASH Severity'!A252:G585, 7, FALSE)</f>
        <v/>
      </c>
      <c r="G253" s="54">
        <v>2</v>
      </c>
      <c r="H253" s="83">
        <v>3</v>
      </c>
      <c r="I253" s="85">
        <v>2</v>
      </c>
      <c r="J253" s="147"/>
      <c r="K253" s="46">
        <f>IF(D253&lt;&gt;"",'6. Indicator List'!$J$4,"")</f>
        <v>0.3</v>
      </c>
      <c r="L253" s="46">
        <f>IF(E253&lt;&gt;"",'6. Indicator List'!$J$5,"")</f>
        <v>0.1</v>
      </c>
      <c r="M253" s="46" t="str">
        <f>IF(F253&lt;&gt;"",'6. Indicator List'!$J$6,"")</f>
        <v/>
      </c>
      <c r="N253" s="46">
        <f>IF(G253&lt;&gt;"",'6. Indicator List'!$J$7,"")</f>
        <v>0.2</v>
      </c>
      <c r="O253" s="46">
        <f>IF(H253&lt;&gt;"",'6. Indicator List'!$J$8,"")</f>
        <v>0.1</v>
      </c>
      <c r="P253" s="46">
        <f>IF(I253&lt;&gt;"",'6. Indicator List'!$J$9,"")</f>
        <v>0.1</v>
      </c>
      <c r="Q253" s="148">
        <f t="shared" si="28"/>
        <v>0.8</v>
      </c>
      <c r="R253" s="46">
        <f t="shared" si="31"/>
        <v>0.37499999999999994</v>
      </c>
      <c r="S253" s="46">
        <f t="shared" si="32"/>
        <v>0.125</v>
      </c>
      <c r="T253" s="153" t="str">
        <f t="shared" si="33"/>
        <v/>
      </c>
      <c r="U253" s="46">
        <f t="shared" si="34"/>
        <v>0.25</v>
      </c>
      <c r="V253" s="46">
        <f t="shared" si="35"/>
        <v>0.125</v>
      </c>
      <c r="W253" s="46">
        <f t="shared" si="36"/>
        <v>0.125</v>
      </c>
      <c r="X253" s="148">
        <f t="shared" si="29"/>
        <v>1</v>
      </c>
      <c r="Y253" s="155">
        <f t="shared" si="30"/>
        <v>3.125</v>
      </c>
    </row>
    <row r="254" spans="1:25" x14ac:dyDescent="0.35">
      <c r="A254" s="40" t="s">
        <v>519</v>
      </c>
      <c r="B254" s="44" t="s">
        <v>513</v>
      </c>
      <c r="C254" s="42" t="s">
        <v>520</v>
      </c>
      <c r="D254" s="51">
        <v>4</v>
      </c>
      <c r="E254" s="52">
        <v>1</v>
      </c>
      <c r="F254" s="165" t="str">
        <f>VLOOKUP(A254, '4. Core WASH Severity'!A253:G586, 7, FALSE)</f>
        <v/>
      </c>
      <c r="G254" s="54">
        <v>2</v>
      </c>
      <c r="H254" s="83">
        <v>3</v>
      </c>
      <c r="I254" s="85">
        <v>4</v>
      </c>
      <c r="J254" s="147"/>
      <c r="K254" s="46">
        <f>IF(D254&lt;&gt;"",'6. Indicator List'!$J$4,"")</f>
        <v>0.3</v>
      </c>
      <c r="L254" s="46">
        <f>IF(E254&lt;&gt;"",'6. Indicator List'!$J$5,"")</f>
        <v>0.1</v>
      </c>
      <c r="M254" s="46" t="str">
        <f>IF(F254&lt;&gt;"",'6. Indicator List'!$J$6,"")</f>
        <v/>
      </c>
      <c r="N254" s="46">
        <f>IF(G254&lt;&gt;"",'6. Indicator List'!$J$7,"")</f>
        <v>0.2</v>
      </c>
      <c r="O254" s="46">
        <f>IF(H254&lt;&gt;"",'6. Indicator List'!$J$8,"")</f>
        <v>0.1</v>
      </c>
      <c r="P254" s="46">
        <f>IF(I254&lt;&gt;"",'6. Indicator List'!$J$9,"")</f>
        <v>0.1</v>
      </c>
      <c r="Q254" s="148">
        <f t="shared" si="28"/>
        <v>0.8</v>
      </c>
      <c r="R254" s="46">
        <f t="shared" si="31"/>
        <v>0.37499999999999994</v>
      </c>
      <c r="S254" s="46">
        <f t="shared" si="32"/>
        <v>0.125</v>
      </c>
      <c r="T254" s="153" t="str">
        <f t="shared" si="33"/>
        <v/>
      </c>
      <c r="U254" s="46">
        <f t="shared" si="34"/>
        <v>0.25</v>
      </c>
      <c r="V254" s="46">
        <f t="shared" si="35"/>
        <v>0.125</v>
      </c>
      <c r="W254" s="46">
        <f t="shared" si="36"/>
        <v>0.125</v>
      </c>
      <c r="X254" s="148">
        <f t="shared" si="29"/>
        <v>1</v>
      </c>
      <c r="Y254" s="155">
        <f t="shared" si="30"/>
        <v>3</v>
      </c>
    </row>
    <row r="255" spans="1:25" x14ac:dyDescent="0.35">
      <c r="A255" s="40" t="s">
        <v>521</v>
      </c>
      <c r="B255" s="44" t="s">
        <v>513</v>
      </c>
      <c r="C255" s="42" t="s">
        <v>522</v>
      </c>
      <c r="D255" s="51">
        <v>3</v>
      </c>
      <c r="E255" s="52">
        <v>1</v>
      </c>
      <c r="F255" s="165" t="str">
        <f>VLOOKUP(A255, '4. Core WASH Severity'!A254:G587, 7, FALSE)</f>
        <v/>
      </c>
      <c r="G255" s="54">
        <v>3</v>
      </c>
      <c r="H255" s="83">
        <v>3</v>
      </c>
      <c r="I255" s="85">
        <v>3</v>
      </c>
      <c r="J255" s="147"/>
      <c r="K255" s="46">
        <f>IF(D255&lt;&gt;"",'6. Indicator List'!$J$4,"")</f>
        <v>0.3</v>
      </c>
      <c r="L255" s="46">
        <f>IF(E255&lt;&gt;"",'6. Indicator List'!$J$5,"")</f>
        <v>0.1</v>
      </c>
      <c r="M255" s="46" t="str">
        <f>IF(F255&lt;&gt;"",'6. Indicator List'!$J$6,"")</f>
        <v/>
      </c>
      <c r="N255" s="46">
        <f>IF(G255&lt;&gt;"",'6. Indicator List'!$J$7,"")</f>
        <v>0.2</v>
      </c>
      <c r="O255" s="46">
        <f>IF(H255&lt;&gt;"",'6. Indicator List'!$J$8,"")</f>
        <v>0.1</v>
      </c>
      <c r="P255" s="46">
        <f>IF(I255&lt;&gt;"",'6. Indicator List'!$J$9,"")</f>
        <v>0.1</v>
      </c>
      <c r="Q255" s="148">
        <f t="shared" si="28"/>
        <v>0.8</v>
      </c>
      <c r="R255" s="46">
        <f t="shared" si="31"/>
        <v>0.37499999999999994</v>
      </c>
      <c r="S255" s="46">
        <f t="shared" si="32"/>
        <v>0.125</v>
      </c>
      <c r="T255" s="153" t="str">
        <f t="shared" si="33"/>
        <v/>
      </c>
      <c r="U255" s="46">
        <f t="shared" si="34"/>
        <v>0.25</v>
      </c>
      <c r="V255" s="46">
        <f t="shared" si="35"/>
        <v>0.125</v>
      </c>
      <c r="W255" s="46">
        <f t="shared" si="36"/>
        <v>0.125</v>
      </c>
      <c r="X255" s="148">
        <f t="shared" si="29"/>
        <v>1</v>
      </c>
      <c r="Y255" s="155">
        <f t="shared" si="30"/>
        <v>2.75</v>
      </c>
    </row>
    <row r="256" spans="1:25" x14ac:dyDescent="0.35">
      <c r="A256" s="40" t="s">
        <v>523</v>
      </c>
      <c r="B256" s="44" t="s">
        <v>513</v>
      </c>
      <c r="C256" s="44" t="s">
        <v>524</v>
      </c>
      <c r="D256" s="51">
        <v>3</v>
      </c>
      <c r="E256" s="52">
        <v>1</v>
      </c>
      <c r="F256" s="165" t="str">
        <f>VLOOKUP(A256, '4. Core WASH Severity'!A255:G588, 7, FALSE)</f>
        <v/>
      </c>
      <c r="G256" s="54">
        <v>3</v>
      </c>
      <c r="H256" s="83">
        <v>3</v>
      </c>
      <c r="I256" s="85">
        <v>4</v>
      </c>
      <c r="J256" s="149"/>
      <c r="K256" s="46">
        <f>IF(D256&lt;&gt;"",'6. Indicator List'!$J$4,"")</f>
        <v>0.3</v>
      </c>
      <c r="L256" s="46">
        <f>IF(E256&lt;&gt;"",'6. Indicator List'!$J$5,"")</f>
        <v>0.1</v>
      </c>
      <c r="M256" s="46" t="str">
        <f>IF(F256&lt;&gt;"",'6. Indicator List'!$J$6,"")</f>
        <v/>
      </c>
      <c r="N256" s="46">
        <f>IF(G256&lt;&gt;"",'6. Indicator List'!$J$7,"")</f>
        <v>0.2</v>
      </c>
      <c r="O256" s="46">
        <f>IF(H256&lt;&gt;"",'6. Indicator List'!$J$8,"")</f>
        <v>0.1</v>
      </c>
      <c r="P256" s="46">
        <f>IF(I256&lt;&gt;"",'6. Indicator List'!$J$9,"")</f>
        <v>0.1</v>
      </c>
      <c r="Q256" s="148">
        <f t="shared" si="28"/>
        <v>0.8</v>
      </c>
      <c r="R256" s="46">
        <f t="shared" si="31"/>
        <v>0.37499999999999994</v>
      </c>
      <c r="S256" s="46">
        <f t="shared" si="32"/>
        <v>0.125</v>
      </c>
      <c r="T256" s="153" t="str">
        <f t="shared" si="33"/>
        <v/>
      </c>
      <c r="U256" s="46">
        <f t="shared" si="34"/>
        <v>0.25</v>
      </c>
      <c r="V256" s="46">
        <f t="shared" si="35"/>
        <v>0.125</v>
      </c>
      <c r="W256" s="46">
        <f t="shared" si="36"/>
        <v>0.125</v>
      </c>
      <c r="X256" s="148">
        <f t="shared" si="29"/>
        <v>1</v>
      </c>
      <c r="Y256" s="155">
        <f t="shared" si="30"/>
        <v>2.875</v>
      </c>
    </row>
    <row r="257" spans="1:25" x14ac:dyDescent="0.35">
      <c r="A257" s="40" t="s">
        <v>525</v>
      </c>
      <c r="B257" s="44" t="s">
        <v>513</v>
      </c>
      <c r="C257" s="42" t="s">
        <v>526</v>
      </c>
      <c r="D257" s="51">
        <v>3</v>
      </c>
      <c r="E257" s="52">
        <v>1</v>
      </c>
      <c r="F257" s="165"/>
      <c r="G257" s="54">
        <v>2</v>
      </c>
      <c r="H257" s="83">
        <v>3</v>
      </c>
      <c r="I257" s="85">
        <v>3</v>
      </c>
      <c r="J257" s="147"/>
      <c r="K257" s="46">
        <f>IF(D257&lt;&gt;"",'6. Indicator List'!$J$4,"")</f>
        <v>0.3</v>
      </c>
      <c r="L257" s="46">
        <f>IF(E257&lt;&gt;"",'6. Indicator List'!$J$5,"")</f>
        <v>0.1</v>
      </c>
      <c r="M257" s="46" t="str">
        <f>IF(F257&lt;&gt;"",'6. Indicator List'!$J$6,"")</f>
        <v/>
      </c>
      <c r="N257" s="46">
        <f>IF(G257&lt;&gt;"",'6. Indicator List'!$J$7,"")</f>
        <v>0.2</v>
      </c>
      <c r="O257" s="46">
        <f>IF(H257&lt;&gt;"",'6. Indicator List'!$J$8,"")</f>
        <v>0.1</v>
      </c>
      <c r="P257" s="46">
        <f>IF(I257&lt;&gt;"",'6. Indicator List'!$J$9,"")</f>
        <v>0.1</v>
      </c>
      <c r="Q257" s="148">
        <f t="shared" si="28"/>
        <v>0.8</v>
      </c>
      <c r="R257" s="46">
        <f t="shared" si="31"/>
        <v>0.37499999999999994</v>
      </c>
      <c r="S257" s="46">
        <f t="shared" si="32"/>
        <v>0.125</v>
      </c>
      <c r="T257" s="153" t="str">
        <f t="shared" si="33"/>
        <v/>
      </c>
      <c r="U257" s="46">
        <f t="shared" si="34"/>
        <v>0.25</v>
      </c>
      <c r="V257" s="46">
        <f t="shared" si="35"/>
        <v>0.125</v>
      </c>
      <c r="W257" s="46">
        <f t="shared" si="36"/>
        <v>0.125</v>
      </c>
      <c r="X257" s="148">
        <f t="shared" si="29"/>
        <v>1</v>
      </c>
      <c r="Y257" s="155">
        <f t="shared" si="30"/>
        <v>2.5</v>
      </c>
    </row>
    <row r="258" spans="1:25" x14ac:dyDescent="0.35">
      <c r="A258" s="40" t="s">
        <v>527</v>
      </c>
      <c r="B258" s="44" t="s">
        <v>513</v>
      </c>
      <c r="C258" s="42" t="s">
        <v>528</v>
      </c>
      <c r="D258" s="52">
        <v>2</v>
      </c>
      <c r="E258" s="52">
        <v>1</v>
      </c>
      <c r="F258" s="165"/>
      <c r="G258" s="54">
        <v>3</v>
      </c>
      <c r="H258" s="83">
        <v>5</v>
      </c>
      <c r="I258" s="85">
        <v>4</v>
      </c>
      <c r="J258" s="147"/>
      <c r="K258" s="46">
        <f>IF(D258&lt;&gt;"",'6. Indicator List'!$J$4,"")</f>
        <v>0.3</v>
      </c>
      <c r="L258" s="46">
        <f>IF(E258&lt;&gt;"",'6. Indicator List'!$J$5,"")</f>
        <v>0.1</v>
      </c>
      <c r="M258" s="46" t="str">
        <f>IF(F258&lt;&gt;"",'6. Indicator List'!$J$6,"")</f>
        <v/>
      </c>
      <c r="N258" s="46">
        <f>IF(G258&lt;&gt;"",'6. Indicator List'!$J$7,"")</f>
        <v>0.2</v>
      </c>
      <c r="O258" s="46">
        <f>IF(H258&lt;&gt;"",'6. Indicator List'!$J$8,"")</f>
        <v>0.1</v>
      </c>
      <c r="P258" s="46">
        <f>IF(I258&lt;&gt;"",'6. Indicator List'!$J$9,"")</f>
        <v>0.1</v>
      </c>
      <c r="Q258" s="148">
        <f t="shared" ref="Q258:Q321" si="37">SUM(K258:P258)</f>
        <v>0.8</v>
      </c>
      <c r="R258" s="46">
        <f t="shared" si="31"/>
        <v>0.37499999999999994</v>
      </c>
      <c r="S258" s="46">
        <f t="shared" si="32"/>
        <v>0.125</v>
      </c>
      <c r="T258" s="153" t="str">
        <f t="shared" si="33"/>
        <v/>
      </c>
      <c r="U258" s="46">
        <f t="shared" si="34"/>
        <v>0.25</v>
      </c>
      <c r="V258" s="46">
        <f t="shared" si="35"/>
        <v>0.125</v>
      </c>
      <c r="W258" s="46">
        <f t="shared" si="36"/>
        <v>0.125</v>
      </c>
      <c r="X258" s="148">
        <f t="shared" ref="X258:X321" si="38">SUM(R258:W258)</f>
        <v>1</v>
      </c>
      <c r="Y258" s="155">
        <f t="shared" ref="Y258:Y321" si="39">SUMPRODUCT($D258:$I258,$R258:$W258)/SUMPRODUCT(--($D258:$I258&lt;&gt;""),R258:W258)</f>
        <v>2.75</v>
      </c>
    </row>
    <row r="259" spans="1:25" x14ac:dyDescent="0.35">
      <c r="A259" s="40" t="s">
        <v>529</v>
      </c>
      <c r="B259" s="44" t="s">
        <v>513</v>
      </c>
      <c r="C259" s="44" t="s">
        <v>530</v>
      </c>
      <c r="D259" s="52">
        <v>2</v>
      </c>
      <c r="E259" s="52">
        <v>1</v>
      </c>
      <c r="F259" s="165">
        <f>VLOOKUP(A259, '4. Core WASH Severity'!A258:G591, 7, FALSE)</f>
        <v>4.9000000000000004</v>
      </c>
      <c r="G259" s="54">
        <v>3</v>
      </c>
      <c r="H259" s="83">
        <v>5</v>
      </c>
      <c r="I259" s="85">
        <v>3</v>
      </c>
      <c r="J259" s="147"/>
      <c r="K259" s="46">
        <f>IF(D259&lt;&gt;"",'6. Indicator List'!$J$4,"")</f>
        <v>0.3</v>
      </c>
      <c r="L259" s="46">
        <f>IF(E259&lt;&gt;"",'6. Indicator List'!$J$5,"")</f>
        <v>0.1</v>
      </c>
      <c r="M259" s="46">
        <f>IF(F259&lt;&gt;"",'6. Indicator List'!$J$6,"")</f>
        <v>0.2</v>
      </c>
      <c r="N259" s="46">
        <f>IF(G259&lt;&gt;"",'6. Indicator List'!$J$7,"")</f>
        <v>0.2</v>
      </c>
      <c r="O259" s="46">
        <f>IF(H259&lt;&gt;"",'6. Indicator List'!$J$8,"")</f>
        <v>0.1</v>
      </c>
      <c r="P259" s="46">
        <f>IF(I259&lt;&gt;"",'6. Indicator List'!$J$9,"")</f>
        <v>0.1</v>
      </c>
      <c r="Q259" s="148">
        <f t="shared" si="37"/>
        <v>1</v>
      </c>
      <c r="R259" s="46">
        <f t="shared" ref="R259:R322" si="40">IF(K259="","",K259/Q259)</f>
        <v>0.3</v>
      </c>
      <c r="S259" s="46">
        <f t="shared" ref="S259:S322" si="41">IF(L259="","",L259/$Q259)</f>
        <v>0.1</v>
      </c>
      <c r="T259" s="153">
        <f t="shared" ref="T259:T322" si="42">IF(M259="","",M259/$Q259)</f>
        <v>0.2</v>
      </c>
      <c r="U259" s="46">
        <f t="shared" ref="U259:U322" si="43">IF(N259="","",N259/$Q259)</f>
        <v>0.2</v>
      </c>
      <c r="V259" s="46">
        <f t="shared" ref="V259:V322" si="44">IF(O259="","",O259/$Q259)</f>
        <v>0.1</v>
      </c>
      <c r="W259" s="46">
        <f t="shared" ref="W259:W322" si="45">IF(P259="","",P259/$Q259)</f>
        <v>0.1</v>
      </c>
      <c r="X259" s="148">
        <f t="shared" si="38"/>
        <v>1</v>
      </c>
      <c r="Y259" s="155">
        <f t="shared" si="39"/>
        <v>3.08</v>
      </c>
    </row>
    <row r="260" spans="1:25" x14ac:dyDescent="0.35">
      <c r="A260" s="40" t="s">
        <v>531</v>
      </c>
      <c r="B260" s="44" t="s">
        <v>513</v>
      </c>
      <c r="C260" s="44" t="s">
        <v>532</v>
      </c>
      <c r="D260" s="51">
        <v>3</v>
      </c>
      <c r="E260" s="51">
        <v>5</v>
      </c>
      <c r="F260" s="165">
        <f>VLOOKUP(A260, '4. Core WASH Severity'!A259:G592, 7, FALSE)</f>
        <v>5.1679370803465794</v>
      </c>
      <c r="G260" s="54">
        <v>5</v>
      </c>
      <c r="H260" s="83">
        <v>3</v>
      </c>
      <c r="I260" s="85">
        <v>3</v>
      </c>
      <c r="J260" s="147"/>
      <c r="K260" s="46">
        <f>IF(D260&lt;&gt;"",'6. Indicator List'!$J$4,"")</f>
        <v>0.3</v>
      </c>
      <c r="L260" s="46">
        <f>IF(E260&lt;&gt;"",'6. Indicator List'!$J$5,"")</f>
        <v>0.1</v>
      </c>
      <c r="M260" s="46">
        <f>IF(F260&lt;&gt;"",'6. Indicator List'!$J$6,"")</f>
        <v>0.2</v>
      </c>
      <c r="N260" s="46">
        <f>IF(G260&lt;&gt;"",'6. Indicator List'!$J$7,"")</f>
        <v>0.2</v>
      </c>
      <c r="O260" s="46">
        <f>IF(H260&lt;&gt;"",'6. Indicator List'!$J$8,"")</f>
        <v>0.1</v>
      </c>
      <c r="P260" s="46">
        <f>IF(I260&lt;&gt;"",'6. Indicator List'!$J$9,"")</f>
        <v>0.1</v>
      </c>
      <c r="Q260" s="148">
        <f t="shared" si="37"/>
        <v>1</v>
      </c>
      <c r="R260" s="46">
        <f t="shared" si="40"/>
        <v>0.3</v>
      </c>
      <c r="S260" s="46">
        <f t="shared" si="41"/>
        <v>0.1</v>
      </c>
      <c r="T260" s="153">
        <f t="shared" si="42"/>
        <v>0.2</v>
      </c>
      <c r="U260" s="46">
        <f t="shared" si="43"/>
        <v>0.2</v>
      </c>
      <c r="V260" s="46">
        <f t="shared" si="44"/>
        <v>0.1</v>
      </c>
      <c r="W260" s="46">
        <f t="shared" si="45"/>
        <v>0.1</v>
      </c>
      <c r="X260" s="148">
        <f t="shared" si="38"/>
        <v>1</v>
      </c>
      <c r="Y260" s="155">
        <f t="shared" si="39"/>
        <v>4.0335874160693157</v>
      </c>
    </row>
    <row r="261" spans="1:25" x14ac:dyDescent="0.35">
      <c r="A261" s="40" t="s">
        <v>533</v>
      </c>
      <c r="B261" s="44" t="s">
        <v>513</v>
      </c>
      <c r="C261" s="42" t="s">
        <v>534</v>
      </c>
      <c r="D261" s="52">
        <v>2</v>
      </c>
      <c r="E261" s="51">
        <v>3</v>
      </c>
      <c r="F261" s="165"/>
      <c r="G261" s="54">
        <v>4</v>
      </c>
      <c r="H261" s="83">
        <v>5</v>
      </c>
      <c r="I261" s="85">
        <v>4</v>
      </c>
      <c r="J261" s="147"/>
      <c r="K261" s="46">
        <f>IF(D261&lt;&gt;"",'6. Indicator List'!$J$4,"")</f>
        <v>0.3</v>
      </c>
      <c r="L261" s="46">
        <f>IF(E261&lt;&gt;"",'6. Indicator List'!$J$5,"")</f>
        <v>0.1</v>
      </c>
      <c r="M261" s="46" t="str">
        <f>IF(F261&lt;&gt;"",'6. Indicator List'!$J$6,"")</f>
        <v/>
      </c>
      <c r="N261" s="46">
        <f>IF(G261&lt;&gt;"",'6. Indicator List'!$J$7,"")</f>
        <v>0.2</v>
      </c>
      <c r="O261" s="46">
        <f>IF(H261&lt;&gt;"",'6. Indicator List'!$J$8,"")</f>
        <v>0.1</v>
      </c>
      <c r="P261" s="46">
        <f>IF(I261&lt;&gt;"",'6. Indicator List'!$J$9,"")</f>
        <v>0.1</v>
      </c>
      <c r="Q261" s="148">
        <f t="shared" si="37"/>
        <v>0.8</v>
      </c>
      <c r="R261" s="46">
        <f t="shared" si="40"/>
        <v>0.37499999999999994</v>
      </c>
      <c r="S261" s="46">
        <f t="shared" si="41"/>
        <v>0.125</v>
      </c>
      <c r="T261" s="153" t="str">
        <f t="shared" si="42"/>
        <v/>
      </c>
      <c r="U261" s="46">
        <f t="shared" si="43"/>
        <v>0.25</v>
      </c>
      <c r="V261" s="46">
        <f t="shared" si="44"/>
        <v>0.125</v>
      </c>
      <c r="W261" s="46">
        <f t="shared" si="45"/>
        <v>0.125</v>
      </c>
      <c r="X261" s="148">
        <f t="shared" si="38"/>
        <v>1</v>
      </c>
      <c r="Y261" s="155">
        <f t="shared" si="39"/>
        <v>3.25</v>
      </c>
    </row>
    <row r="262" spans="1:25" x14ac:dyDescent="0.35">
      <c r="A262" s="40" t="s">
        <v>535</v>
      </c>
      <c r="B262" s="44" t="s">
        <v>513</v>
      </c>
      <c r="C262" s="42" t="s">
        <v>536</v>
      </c>
      <c r="D262" s="51">
        <v>4</v>
      </c>
      <c r="E262" s="51">
        <v>5</v>
      </c>
      <c r="F262" s="165" t="str">
        <f>VLOOKUP(A262, '4. Core WASH Severity'!A261:G594, 7, FALSE)</f>
        <v/>
      </c>
      <c r="G262" s="54">
        <v>5</v>
      </c>
      <c r="H262" s="83">
        <v>3</v>
      </c>
      <c r="I262" s="85">
        <v>3</v>
      </c>
      <c r="J262" s="147"/>
      <c r="K262" s="46">
        <f>IF(D262&lt;&gt;"",'6. Indicator List'!$J$4,"")</f>
        <v>0.3</v>
      </c>
      <c r="L262" s="46">
        <f>IF(E262&lt;&gt;"",'6. Indicator List'!$J$5,"")</f>
        <v>0.1</v>
      </c>
      <c r="M262" s="46" t="str">
        <f>IF(F262&lt;&gt;"",'6. Indicator List'!$J$6,"")</f>
        <v/>
      </c>
      <c r="N262" s="46">
        <f>IF(G262&lt;&gt;"",'6. Indicator List'!$J$7,"")</f>
        <v>0.2</v>
      </c>
      <c r="O262" s="46">
        <f>IF(H262&lt;&gt;"",'6. Indicator List'!$J$8,"")</f>
        <v>0.1</v>
      </c>
      <c r="P262" s="46">
        <f>IF(I262&lt;&gt;"",'6. Indicator List'!$J$9,"")</f>
        <v>0.1</v>
      </c>
      <c r="Q262" s="148">
        <f t="shared" si="37"/>
        <v>0.8</v>
      </c>
      <c r="R262" s="46">
        <f t="shared" si="40"/>
        <v>0.37499999999999994</v>
      </c>
      <c r="S262" s="46">
        <f t="shared" si="41"/>
        <v>0.125</v>
      </c>
      <c r="T262" s="153" t="str">
        <f t="shared" si="42"/>
        <v/>
      </c>
      <c r="U262" s="46">
        <f t="shared" si="43"/>
        <v>0.25</v>
      </c>
      <c r="V262" s="46">
        <f t="shared" si="44"/>
        <v>0.125</v>
      </c>
      <c r="W262" s="46">
        <f t="shared" si="45"/>
        <v>0.125</v>
      </c>
      <c r="X262" s="148">
        <f t="shared" si="38"/>
        <v>1</v>
      </c>
      <c r="Y262" s="155">
        <f t="shared" si="39"/>
        <v>4.125</v>
      </c>
    </row>
    <row r="263" spans="1:25" ht="29" x14ac:dyDescent="0.35">
      <c r="A263" s="40" t="s">
        <v>537</v>
      </c>
      <c r="B263" s="44" t="s">
        <v>513</v>
      </c>
      <c r="C263" s="44" t="s">
        <v>538</v>
      </c>
      <c r="D263" s="52">
        <v>1</v>
      </c>
      <c r="E263" s="51">
        <v>6</v>
      </c>
      <c r="F263" s="165">
        <f>VLOOKUP(A263, '4. Core WASH Severity'!A262:G595, 7, FALSE)</f>
        <v>5.9489536566174497</v>
      </c>
      <c r="G263" s="54">
        <v>4</v>
      </c>
      <c r="H263" s="83">
        <v>5</v>
      </c>
      <c r="I263" s="85">
        <v>3</v>
      </c>
      <c r="J263" s="147"/>
      <c r="K263" s="46">
        <f>IF(D263&lt;&gt;"",'6. Indicator List'!$J$4,"")</f>
        <v>0.3</v>
      </c>
      <c r="L263" s="46">
        <f>IF(E263&lt;&gt;"",'6. Indicator List'!$J$5,"")</f>
        <v>0.1</v>
      </c>
      <c r="M263" s="46">
        <f>IF(F263&lt;&gt;"",'6. Indicator List'!$J$6,"")</f>
        <v>0.2</v>
      </c>
      <c r="N263" s="46">
        <f>IF(G263&lt;&gt;"",'6. Indicator List'!$J$7,"")</f>
        <v>0.2</v>
      </c>
      <c r="O263" s="46">
        <f>IF(H263&lt;&gt;"",'6. Indicator List'!$J$8,"")</f>
        <v>0.1</v>
      </c>
      <c r="P263" s="46">
        <f>IF(I263&lt;&gt;"",'6. Indicator List'!$J$9,"")</f>
        <v>0.1</v>
      </c>
      <c r="Q263" s="148">
        <f t="shared" si="37"/>
        <v>1</v>
      </c>
      <c r="R263" s="46">
        <f t="shared" si="40"/>
        <v>0.3</v>
      </c>
      <c r="S263" s="46">
        <f t="shared" si="41"/>
        <v>0.1</v>
      </c>
      <c r="T263" s="153">
        <f t="shared" si="42"/>
        <v>0.2</v>
      </c>
      <c r="U263" s="46">
        <f t="shared" si="43"/>
        <v>0.2</v>
      </c>
      <c r="V263" s="46">
        <f t="shared" si="44"/>
        <v>0.1</v>
      </c>
      <c r="W263" s="46">
        <f t="shared" si="45"/>
        <v>0.1</v>
      </c>
      <c r="X263" s="148">
        <f t="shared" si="38"/>
        <v>1</v>
      </c>
      <c r="Y263" s="155">
        <f t="shared" si="39"/>
        <v>3.6897907313234901</v>
      </c>
    </row>
    <row r="264" spans="1:25" x14ac:dyDescent="0.35">
      <c r="A264" s="40" t="s">
        <v>539</v>
      </c>
      <c r="B264" s="44" t="s">
        <v>513</v>
      </c>
      <c r="C264" s="42" t="s">
        <v>540</v>
      </c>
      <c r="D264" s="51">
        <v>6</v>
      </c>
      <c r="E264" s="51">
        <v>6</v>
      </c>
      <c r="F264" s="165"/>
      <c r="G264" s="54">
        <v>5</v>
      </c>
      <c r="H264" s="83">
        <v>5</v>
      </c>
      <c r="I264" s="85">
        <v>3</v>
      </c>
      <c r="J264" s="147"/>
      <c r="K264" s="46">
        <f>IF(D264&lt;&gt;"",'6. Indicator List'!$J$4,"")</f>
        <v>0.3</v>
      </c>
      <c r="L264" s="46">
        <f>IF(E264&lt;&gt;"",'6. Indicator List'!$J$5,"")</f>
        <v>0.1</v>
      </c>
      <c r="M264" s="46" t="str">
        <f>IF(F264&lt;&gt;"",'6. Indicator List'!$J$6,"")</f>
        <v/>
      </c>
      <c r="N264" s="46">
        <f>IF(G264&lt;&gt;"",'6. Indicator List'!$J$7,"")</f>
        <v>0.2</v>
      </c>
      <c r="O264" s="46">
        <f>IF(H264&lt;&gt;"",'6. Indicator List'!$J$8,"")</f>
        <v>0.1</v>
      </c>
      <c r="P264" s="46">
        <f>IF(I264&lt;&gt;"",'6. Indicator List'!$J$9,"")</f>
        <v>0.1</v>
      </c>
      <c r="Q264" s="148">
        <f t="shared" si="37"/>
        <v>0.8</v>
      </c>
      <c r="R264" s="46">
        <f t="shared" si="40"/>
        <v>0.37499999999999994</v>
      </c>
      <c r="S264" s="46">
        <f t="shared" si="41"/>
        <v>0.125</v>
      </c>
      <c r="T264" s="153" t="str">
        <f t="shared" si="42"/>
        <v/>
      </c>
      <c r="U264" s="46">
        <f t="shared" si="43"/>
        <v>0.25</v>
      </c>
      <c r="V264" s="46">
        <f t="shared" si="44"/>
        <v>0.125</v>
      </c>
      <c r="W264" s="46">
        <f t="shared" si="45"/>
        <v>0.125</v>
      </c>
      <c r="X264" s="148">
        <f t="shared" si="38"/>
        <v>1</v>
      </c>
      <c r="Y264" s="155">
        <f t="shared" si="39"/>
        <v>5.25</v>
      </c>
    </row>
    <row r="265" spans="1:25" x14ac:dyDescent="0.35">
      <c r="A265" s="40" t="s">
        <v>541</v>
      </c>
      <c r="B265" s="44" t="s">
        <v>513</v>
      </c>
      <c r="C265" s="42" t="s">
        <v>542</v>
      </c>
      <c r="D265" s="51">
        <v>3</v>
      </c>
      <c r="E265" s="51">
        <v>6</v>
      </c>
      <c r="F265" s="165"/>
      <c r="G265" s="54">
        <v>6</v>
      </c>
      <c r="H265" s="83">
        <v>5</v>
      </c>
      <c r="I265" s="85">
        <v>3</v>
      </c>
      <c r="J265" s="147"/>
      <c r="K265" s="46">
        <f>IF(D265&lt;&gt;"",'6. Indicator List'!$J$4,"")</f>
        <v>0.3</v>
      </c>
      <c r="L265" s="46">
        <f>IF(E265&lt;&gt;"",'6. Indicator List'!$J$5,"")</f>
        <v>0.1</v>
      </c>
      <c r="M265" s="46" t="str">
        <f>IF(F265&lt;&gt;"",'6. Indicator List'!$J$6,"")</f>
        <v/>
      </c>
      <c r="N265" s="46">
        <f>IF(G265&lt;&gt;"",'6. Indicator List'!$J$7,"")</f>
        <v>0.2</v>
      </c>
      <c r="O265" s="46">
        <f>IF(H265&lt;&gt;"",'6. Indicator List'!$J$8,"")</f>
        <v>0.1</v>
      </c>
      <c r="P265" s="46">
        <f>IF(I265&lt;&gt;"",'6. Indicator List'!$J$9,"")</f>
        <v>0.1</v>
      </c>
      <c r="Q265" s="148">
        <f t="shared" si="37"/>
        <v>0.8</v>
      </c>
      <c r="R265" s="46">
        <f t="shared" si="40"/>
        <v>0.37499999999999994</v>
      </c>
      <c r="S265" s="46">
        <f t="shared" si="41"/>
        <v>0.125</v>
      </c>
      <c r="T265" s="153" t="str">
        <f t="shared" si="42"/>
        <v/>
      </c>
      <c r="U265" s="46">
        <f t="shared" si="43"/>
        <v>0.25</v>
      </c>
      <c r="V265" s="46">
        <f t="shared" si="44"/>
        <v>0.125</v>
      </c>
      <c r="W265" s="46">
        <f t="shared" si="45"/>
        <v>0.125</v>
      </c>
      <c r="X265" s="148">
        <f t="shared" si="38"/>
        <v>1</v>
      </c>
      <c r="Y265" s="155">
        <f t="shared" si="39"/>
        <v>4.375</v>
      </c>
    </row>
    <row r="266" spans="1:25" x14ac:dyDescent="0.35">
      <c r="A266" s="40" t="s">
        <v>543</v>
      </c>
      <c r="B266" s="41" t="s">
        <v>544</v>
      </c>
      <c r="C266" s="42" t="s">
        <v>545</v>
      </c>
      <c r="D266" s="52">
        <v>1</v>
      </c>
      <c r="E266" s="51">
        <v>6</v>
      </c>
      <c r="F266" s="165"/>
      <c r="G266" s="54">
        <v>5</v>
      </c>
      <c r="H266" s="83">
        <v>4</v>
      </c>
      <c r="I266" s="85">
        <v>4</v>
      </c>
      <c r="J266" s="147"/>
      <c r="K266" s="46">
        <f>IF(D266&lt;&gt;"",'6. Indicator List'!$J$4,"")</f>
        <v>0.3</v>
      </c>
      <c r="L266" s="46">
        <f>IF(E266&lt;&gt;"",'6. Indicator List'!$J$5,"")</f>
        <v>0.1</v>
      </c>
      <c r="M266" s="46" t="str">
        <f>IF(F266&lt;&gt;"",'6. Indicator List'!$J$6,"")</f>
        <v/>
      </c>
      <c r="N266" s="46">
        <f>IF(G266&lt;&gt;"",'6. Indicator List'!$J$7,"")</f>
        <v>0.2</v>
      </c>
      <c r="O266" s="46">
        <f>IF(H266&lt;&gt;"",'6. Indicator List'!$J$8,"")</f>
        <v>0.1</v>
      </c>
      <c r="P266" s="46">
        <f>IF(I266&lt;&gt;"",'6. Indicator List'!$J$9,"")</f>
        <v>0.1</v>
      </c>
      <c r="Q266" s="148">
        <f t="shared" si="37"/>
        <v>0.8</v>
      </c>
      <c r="R266" s="46">
        <f t="shared" si="40"/>
        <v>0.37499999999999994</v>
      </c>
      <c r="S266" s="46">
        <f t="shared" si="41"/>
        <v>0.125</v>
      </c>
      <c r="T266" s="153" t="str">
        <f t="shared" si="42"/>
        <v/>
      </c>
      <c r="U266" s="46">
        <f t="shared" si="43"/>
        <v>0.25</v>
      </c>
      <c r="V266" s="46">
        <f t="shared" si="44"/>
        <v>0.125</v>
      </c>
      <c r="W266" s="46">
        <f t="shared" si="45"/>
        <v>0.125</v>
      </c>
      <c r="X266" s="148">
        <f t="shared" si="38"/>
        <v>1</v>
      </c>
      <c r="Y266" s="155">
        <f t="shared" si="39"/>
        <v>3.375</v>
      </c>
    </row>
    <row r="267" spans="1:25" x14ac:dyDescent="0.35">
      <c r="A267" s="40" t="s">
        <v>546</v>
      </c>
      <c r="B267" s="41" t="s">
        <v>544</v>
      </c>
      <c r="C267" s="42" t="s">
        <v>547</v>
      </c>
      <c r="D267" s="52">
        <v>1</v>
      </c>
      <c r="E267" s="51">
        <v>6</v>
      </c>
      <c r="F267" s="165"/>
      <c r="G267" s="54">
        <v>5</v>
      </c>
      <c r="H267" s="83">
        <v>4</v>
      </c>
      <c r="I267" s="85">
        <v>5</v>
      </c>
      <c r="J267" s="147"/>
      <c r="K267" s="46">
        <f>IF(D267&lt;&gt;"",'6. Indicator List'!$J$4,"")</f>
        <v>0.3</v>
      </c>
      <c r="L267" s="46">
        <f>IF(E267&lt;&gt;"",'6. Indicator List'!$J$5,"")</f>
        <v>0.1</v>
      </c>
      <c r="M267" s="46" t="str">
        <f>IF(F267&lt;&gt;"",'6. Indicator List'!$J$6,"")</f>
        <v/>
      </c>
      <c r="N267" s="46">
        <f>IF(G267&lt;&gt;"",'6. Indicator List'!$J$7,"")</f>
        <v>0.2</v>
      </c>
      <c r="O267" s="46">
        <f>IF(H267&lt;&gt;"",'6. Indicator List'!$J$8,"")</f>
        <v>0.1</v>
      </c>
      <c r="P267" s="46">
        <f>IF(I267&lt;&gt;"",'6. Indicator List'!$J$9,"")</f>
        <v>0.1</v>
      </c>
      <c r="Q267" s="148">
        <f t="shared" si="37"/>
        <v>0.8</v>
      </c>
      <c r="R267" s="46">
        <f t="shared" si="40"/>
        <v>0.37499999999999994</v>
      </c>
      <c r="S267" s="46">
        <f t="shared" si="41"/>
        <v>0.125</v>
      </c>
      <c r="T267" s="153" t="str">
        <f t="shared" si="42"/>
        <v/>
      </c>
      <c r="U267" s="46">
        <f t="shared" si="43"/>
        <v>0.25</v>
      </c>
      <c r="V267" s="46">
        <f t="shared" si="44"/>
        <v>0.125</v>
      </c>
      <c r="W267" s="46">
        <f t="shared" si="45"/>
        <v>0.125</v>
      </c>
      <c r="X267" s="148">
        <f t="shared" si="38"/>
        <v>1</v>
      </c>
      <c r="Y267" s="155">
        <f t="shared" si="39"/>
        <v>3.5</v>
      </c>
    </row>
    <row r="268" spans="1:25" x14ac:dyDescent="0.35">
      <c r="A268" s="40" t="s">
        <v>548</v>
      </c>
      <c r="B268" s="41" t="s">
        <v>544</v>
      </c>
      <c r="C268" s="42" t="s">
        <v>549</v>
      </c>
      <c r="D268" s="52">
        <v>2</v>
      </c>
      <c r="E268" s="51">
        <v>6</v>
      </c>
      <c r="F268" s="165"/>
      <c r="G268" s="54">
        <v>6</v>
      </c>
      <c r="H268" s="83">
        <v>4</v>
      </c>
      <c r="I268" s="85">
        <v>5</v>
      </c>
      <c r="J268" s="147"/>
      <c r="K268" s="46">
        <f>IF(D268&lt;&gt;"",'6. Indicator List'!$J$4,"")</f>
        <v>0.3</v>
      </c>
      <c r="L268" s="46">
        <f>IF(E268&lt;&gt;"",'6. Indicator List'!$J$5,"")</f>
        <v>0.1</v>
      </c>
      <c r="M268" s="46" t="str">
        <f>IF(F268&lt;&gt;"",'6. Indicator List'!$J$6,"")</f>
        <v/>
      </c>
      <c r="N268" s="46">
        <f>IF(G268&lt;&gt;"",'6. Indicator List'!$J$7,"")</f>
        <v>0.2</v>
      </c>
      <c r="O268" s="46">
        <f>IF(H268&lt;&gt;"",'6. Indicator List'!$J$8,"")</f>
        <v>0.1</v>
      </c>
      <c r="P268" s="46">
        <f>IF(I268&lt;&gt;"",'6. Indicator List'!$J$9,"")</f>
        <v>0.1</v>
      </c>
      <c r="Q268" s="148">
        <f t="shared" si="37"/>
        <v>0.8</v>
      </c>
      <c r="R268" s="46">
        <f t="shared" si="40"/>
        <v>0.37499999999999994</v>
      </c>
      <c r="S268" s="46">
        <f t="shared" si="41"/>
        <v>0.125</v>
      </c>
      <c r="T268" s="153" t="str">
        <f t="shared" si="42"/>
        <v/>
      </c>
      <c r="U268" s="46">
        <f t="shared" si="43"/>
        <v>0.25</v>
      </c>
      <c r="V268" s="46">
        <f t="shared" si="44"/>
        <v>0.125</v>
      </c>
      <c r="W268" s="46">
        <f t="shared" si="45"/>
        <v>0.125</v>
      </c>
      <c r="X268" s="148">
        <f t="shared" si="38"/>
        <v>1</v>
      </c>
      <c r="Y268" s="155">
        <f t="shared" si="39"/>
        <v>4.125</v>
      </c>
    </row>
    <row r="269" spans="1:25" ht="29" x14ac:dyDescent="0.35">
      <c r="A269" s="40" t="s">
        <v>550</v>
      </c>
      <c r="B269" s="41" t="s">
        <v>544</v>
      </c>
      <c r="C269" s="42" t="s">
        <v>551</v>
      </c>
      <c r="D269" s="52">
        <v>2</v>
      </c>
      <c r="E269" s="51">
        <v>6</v>
      </c>
      <c r="F269" s="165"/>
      <c r="G269" s="54">
        <v>5</v>
      </c>
      <c r="H269" s="83">
        <v>4</v>
      </c>
      <c r="I269" s="85">
        <v>5</v>
      </c>
      <c r="J269" s="147"/>
      <c r="K269" s="46">
        <f>IF(D269&lt;&gt;"",'6. Indicator List'!$J$4,"")</f>
        <v>0.3</v>
      </c>
      <c r="L269" s="46">
        <f>IF(E269&lt;&gt;"",'6. Indicator List'!$J$5,"")</f>
        <v>0.1</v>
      </c>
      <c r="M269" s="46" t="str">
        <f>IF(F269&lt;&gt;"",'6. Indicator List'!$J$6,"")</f>
        <v/>
      </c>
      <c r="N269" s="46">
        <f>IF(G269&lt;&gt;"",'6. Indicator List'!$J$7,"")</f>
        <v>0.2</v>
      </c>
      <c r="O269" s="46">
        <f>IF(H269&lt;&gt;"",'6. Indicator List'!$J$8,"")</f>
        <v>0.1</v>
      </c>
      <c r="P269" s="46">
        <f>IF(I269&lt;&gt;"",'6. Indicator List'!$J$9,"")</f>
        <v>0.1</v>
      </c>
      <c r="Q269" s="148">
        <f t="shared" si="37"/>
        <v>0.8</v>
      </c>
      <c r="R269" s="46">
        <f t="shared" si="40"/>
        <v>0.37499999999999994</v>
      </c>
      <c r="S269" s="46">
        <f t="shared" si="41"/>
        <v>0.125</v>
      </c>
      <c r="T269" s="153" t="str">
        <f t="shared" si="42"/>
        <v/>
      </c>
      <c r="U269" s="46">
        <f t="shared" si="43"/>
        <v>0.25</v>
      </c>
      <c r="V269" s="46">
        <f t="shared" si="44"/>
        <v>0.125</v>
      </c>
      <c r="W269" s="46">
        <f t="shared" si="45"/>
        <v>0.125</v>
      </c>
      <c r="X269" s="148">
        <f t="shared" si="38"/>
        <v>1</v>
      </c>
      <c r="Y269" s="155">
        <f t="shared" si="39"/>
        <v>3.875</v>
      </c>
    </row>
    <row r="270" spans="1:25" x14ac:dyDescent="0.35">
      <c r="A270" s="40" t="s">
        <v>552</v>
      </c>
      <c r="B270" s="41" t="s">
        <v>544</v>
      </c>
      <c r="C270" s="42" t="s">
        <v>553</v>
      </c>
      <c r="D270" s="51">
        <v>3</v>
      </c>
      <c r="E270" s="51">
        <v>2</v>
      </c>
      <c r="F270" s="165" t="str">
        <f>VLOOKUP(A270, '4. Core WASH Severity'!A269:G602, 7, FALSE)</f>
        <v/>
      </c>
      <c r="G270" s="54">
        <v>3</v>
      </c>
      <c r="H270" s="83">
        <v>4</v>
      </c>
      <c r="I270" s="85">
        <v>4</v>
      </c>
      <c r="J270" s="147"/>
      <c r="K270" s="46">
        <f>IF(D270&lt;&gt;"",'6. Indicator List'!$J$4,"")</f>
        <v>0.3</v>
      </c>
      <c r="L270" s="46">
        <f>IF(E270&lt;&gt;"",'6. Indicator List'!$J$5,"")</f>
        <v>0.1</v>
      </c>
      <c r="M270" s="46" t="str">
        <f>IF(F270&lt;&gt;"",'6. Indicator List'!$J$6,"")</f>
        <v/>
      </c>
      <c r="N270" s="46">
        <f>IF(G270&lt;&gt;"",'6. Indicator List'!$J$7,"")</f>
        <v>0.2</v>
      </c>
      <c r="O270" s="46">
        <f>IF(H270&lt;&gt;"",'6. Indicator List'!$J$8,"")</f>
        <v>0.1</v>
      </c>
      <c r="P270" s="46">
        <f>IF(I270&lt;&gt;"",'6. Indicator List'!$J$9,"")</f>
        <v>0.1</v>
      </c>
      <c r="Q270" s="148">
        <f t="shared" si="37"/>
        <v>0.8</v>
      </c>
      <c r="R270" s="46">
        <f t="shared" si="40"/>
        <v>0.37499999999999994</v>
      </c>
      <c r="S270" s="46">
        <f t="shared" si="41"/>
        <v>0.125</v>
      </c>
      <c r="T270" s="153" t="str">
        <f t="shared" si="42"/>
        <v/>
      </c>
      <c r="U270" s="46">
        <f t="shared" si="43"/>
        <v>0.25</v>
      </c>
      <c r="V270" s="46">
        <f t="shared" si="44"/>
        <v>0.125</v>
      </c>
      <c r="W270" s="46">
        <f t="shared" si="45"/>
        <v>0.125</v>
      </c>
      <c r="X270" s="148">
        <f t="shared" si="38"/>
        <v>1</v>
      </c>
      <c r="Y270" s="155">
        <f t="shared" si="39"/>
        <v>3.125</v>
      </c>
    </row>
    <row r="271" spans="1:25" x14ac:dyDescent="0.35">
      <c r="A271" s="40" t="s">
        <v>554</v>
      </c>
      <c r="B271" s="41" t="s">
        <v>544</v>
      </c>
      <c r="C271" s="40" t="s">
        <v>555</v>
      </c>
      <c r="D271" s="52">
        <v>1</v>
      </c>
      <c r="E271" s="51">
        <v>6</v>
      </c>
      <c r="F271" s="165"/>
      <c r="G271" s="54">
        <v>6</v>
      </c>
      <c r="H271" s="83">
        <v>4</v>
      </c>
      <c r="I271" s="85">
        <v>4</v>
      </c>
      <c r="J271" s="147"/>
      <c r="K271" s="46">
        <f>IF(D271&lt;&gt;"",'6. Indicator List'!$J$4,"")</f>
        <v>0.3</v>
      </c>
      <c r="L271" s="46">
        <f>IF(E271&lt;&gt;"",'6. Indicator List'!$J$5,"")</f>
        <v>0.1</v>
      </c>
      <c r="M271" s="46" t="str">
        <f>IF(F271&lt;&gt;"",'6. Indicator List'!$J$6,"")</f>
        <v/>
      </c>
      <c r="N271" s="46">
        <f>IF(G271&lt;&gt;"",'6. Indicator List'!$J$7,"")</f>
        <v>0.2</v>
      </c>
      <c r="O271" s="46">
        <f>IF(H271&lt;&gt;"",'6. Indicator List'!$J$8,"")</f>
        <v>0.1</v>
      </c>
      <c r="P271" s="46">
        <f>IF(I271&lt;&gt;"",'6. Indicator List'!$J$9,"")</f>
        <v>0.1</v>
      </c>
      <c r="Q271" s="148">
        <f t="shared" si="37"/>
        <v>0.8</v>
      </c>
      <c r="R271" s="46">
        <f t="shared" si="40"/>
        <v>0.37499999999999994</v>
      </c>
      <c r="S271" s="46">
        <f t="shared" si="41"/>
        <v>0.125</v>
      </c>
      <c r="T271" s="153" t="str">
        <f t="shared" si="42"/>
        <v/>
      </c>
      <c r="U271" s="46">
        <f t="shared" si="43"/>
        <v>0.25</v>
      </c>
      <c r="V271" s="46">
        <f t="shared" si="44"/>
        <v>0.125</v>
      </c>
      <c r="W271" s="46">
        <f t="shared" si="45"/>
        <v>0.125</v>
      </c>
      <c r="X271" s="148">
        <f t="shared" si="38"/>
        <v>1</v>
      </c>
      <c r="Y271" s="155">
        <f t="shared" si="39"/>
        <v>3.625</v>
      </c>
    </row>
    <row r="272" spans="1:25" x14ac:dyDescent="0.35">
      <c r="A272" s="40" t="s">
        <v>556</v>
      </c>
      <c r="B272" s="41" t="s">
        <v>544</v>
      </c>
      <c r="C272" s="42" t="s">
        <v>557</v>
      </c>
      <c r="D272" s="52">
        <v>2</v>
      </c>
      <c r="E272" s="51">
        <v>5</v>
      </c>
      <c r="F272" s="165" t="str">
        <f>VLOOKUP(A272, '4. Core WASH Severity'!A271:G604, 7, FALSE)</f>
        <v/>
      </c>
      <c r="G272" s="54">
        <v>4</v>
      </c>
      <c r="H272" s="83">
        <v>4</v>
      </c>
      <c r="I272" s="85">
        <v>5</v>
      </c>
      <c r="J272" s="147"/>
      <c r="K272" s="46">
        <f>IF(D272&lt;&gt;"",'6. Indicator List'!$J$4,"")</f>
        <v>0.3</v>
      </c>
      <c r="L272" s="46">
        <f>IF(E272&lt;&gt;"",'6. Indicator List'!$J$5,"")</f>
        <v>0.1</v>
      </c>
      <c r="M272" s="46" t="str">
        <f>IF(F272&lt;&gt;"",'6. Indicator List'!$J$6,"")</f>
        <v/>
      </c>
      <c r="N272" s="46">
        <f>IF(G272&lt;&gt;"",'6. Indicator List'!$J$7,"")</f>
        <v>0.2</v>
      </c>
      <c r="O272" s="46">
        <f>IF(H272&lt;&gt;"",'6. Indicator List'!$J$8,"")</f>
        <v>0.1</v>
      </c>
      <c r="P272" s="46">
        <f>IF(I272&lt;&gt;"",'6. Indicator List'!$J$9,"")</f>
        <v>0.1</v>
      </c>
      <c r="Q272" s="148">
        <f t="shared" si="37"/>
        <v>0.8</v>
      </c>
      <c r="R272" s="46">
        <f t="shared" si="40"/>
        <v>0.37499999999999994</v>
      </c>
      <c r="S272" s="46">
        <f t="shared" si="41"/>
        <v>0.125</v>
      </c>
      <c r="T272" s="153" t="str">
        <f t="shared" si="42"/>
        <v/>
      </c>
      <c r="U272" s="46">
        <f t="shared" si="43"/>
        <v>0.25</v>
      </c>
      <c r="V272" s="46">
        <f t="shared" si="44"/>
        <v>0.125</v>
      </c>
      <c r="W272" s="46">
        <f t="shared" si="45"/>
        <v>0.125</v>
      </c>
      <c r="X272" s="148">
        <f t="shared" si="38"/>
        <v>1</v>
      </c>
      <c r="Y272" s="155">
        <f t="shared" si="39"/>
        <v>3.5</v>
      </c>
    </row>
    <row r="273" spans="1:25" x14ac:dyDescent="0.35">
      <c r="A273" s="40" t="s">
        <v>558</v>
      </c>
      <c r="B273" s="41" t="s">
        <v>544</v>
      </c>
      <c r="C273" s="44" t="s">
        <v>559</v>
      </c>
      <c r="D273" s="52">
        <v>1</v>
      </c>
      <c r="E273" s="51">
        <v>6</v>
      </c>
      <c r="F273" s="165">
        <f>VLOOKUP(A273, '4. Core WASH Severity'!A272:G605, 7, FALSE)</f>
        <v>1.6046655590434362</v>
      </c>
      <c r="G273" s="54">
        <v>5</v>
      </c>
      <c r="H273" s="83">
        <v>4</v>
      </c>
      <c r="I273" s="85">
        <v>2</v>
      </c>
      <c r="J273" s="147"/>
      <c r="K273" s="46">
        <f>IF(D273&lt;&gt;"",'6. Indicator List'!$J$4,"")</f>
        <v>0.3</v>
      </c>
      <c r="L273" s="46">
        <f>IF(E273&lt;&gt;"",'6. Indicator List'!$J$5,"")</f>
        <v>0.1</v>
      </c>
      <c r="M273" s="46">
        <f>IF(F273&lt;&gt;"",'6. Indicator List'!$J$6,"")</f>
        <v>0.2</v>
      </c>
      <c r="N273" s="46">
        <f>IF(G273&lt;&gt;"",'6. Indicator List'!$J$7,"")</f>
        <v>0.2</v>
      </c>
      <c r="O273" s="46">
        <f>IF(H273&lt;&gt;"",'6. Indicator List'!$J$8,"")</f>
        <v>0.1</v>
      </c>
      <c r="P273" s="46">
        <f>IF(I273&lt;&gt;"",'6. Indicator List'!$J$9,"")</f>
        <v>0.1</v>
      </c>
      <c r="Q273" s="148">
        <f t="shared" si="37"/>
        <v>1</v>
      </c>
      <c r="R273" s="46">
        <f t="shared" si="40"/>
        <v>0.3</v>
      </c>
      <c r="S273" s="46">
        <f t="shared" si="41"/>
        <v>0.1</v>
      </c>
      <c r="T273" s="153">
        <f t="shared" si="42"/>
        <v>0.2</v>
      </c>
      <c r="U273" s="46">
        <f t="shared" si="43"/>
        <v>0.2</v>
      </c>
      <c r="V273" s="46">
        <f t="shared" si="44"/>
        <v>0.1</v>
      </c>
      <c r="W273" s="46">
        <f t="shared" si="45"/>
        <v>0.1</v>
      </c>
      <c r="X273" s="148">
        <f t="shared" si="38"/>
        <v>1</v>
      </c>
      <c r="Y273" s="155">
        <f t="shared" si="39"/>
        <v>2.8209331118086873</v>
      </c>
    </row>
    <row r="274" spans="1:25" x14ac:dyDescent="0.35">
      <c r="A274" s="40" t="s">
        <v>560</v>
      </c>
      <c r="B274" s="41" t="s">
        <v>544</v>
      </c>
      <c r="C274" s="42" t="s">
        <v>561</v>
      </c>
      <c r="D274" s="52">
        <v>2</v>
      </c>
      <c r="E274" s="51">
        <v>6</v>
      </c>
      <c r="F274" s="165" t="str">
        <f>VLOOKUP(A274, '4. Core WASH Severity'!A273:G606, 7, FALSE)</f>
        <v/>
      </c>
      <c r="G274" s="54">
        <v>5</v>
      </c>
      <c r="H274" s="83">
        <v>4</v>
      </c>
      <c r="I274" s="85">
        <v>3</v>
      </c>
      <c r="J274" s="147"/>
      <c r="K274" s="46">
        <f>IF(D274&lt;&gt;"",'6. Indicator List'!$J$4,"")</f>
        <v>0.3</v>
      </c>
      <c r="L274" s="46">
        <f>IF(E274&lt;&gt;"",'6. Indicator List'!$J$5,"")</f>
        <v>0.1</v>
      </c>
      <c r="M274" s="46" t="str">
        <f>IF(F274&lt;&gt;"",'6. Indicator List'!$J$6,"")</f>
        <v/>
      </c>
      <c r="N274" s="46">
        <f>IF(G274&lt;&gt;"",'6. Indicator List'!$J$7,"")</f>
        <v>0.2</v>
      </c>
      <c r="O274" s="46">
        <f>IF(H274&lt;&gt;"",'6. Indicator List'!$J$8,"")</f>
        <v>0.1</v>
      </c>
      <c r="P274" s="46">
        <f>IF(I274&lt;&gt;"",'6. Indicator List'!$J$9,"")</f>
        <v>0.1</v>
      </c>
      <c r="Q274" s="148">
        <f t="shared" si="37"/>
        <v>0.8</v>
      </c>
      <c r="R274" s="46">
        <f t="shared" si="40"/>
        <v>0.37499999999999994</v>
      </c>
      <c r="S274" s="46">
        <f t="shared" si="41"/>
        <v>0.125</v>
      </c>
      <c r="T274" s="153" t="str">
        <f t="shared" si="42"/>
        <v/>
      </c>
      <c r="U274" s="46">
        <f t="shared" si="43"/>
        <v>0.25</v>
      </c>
      <c r="V274" s="46">
        <f t="shared" si="44"/>
        <v>0.125</v>
      </c>
      <c r="W274" s="46">
        <f t="shared" si="45"/>
        <v>0.125</v>
      </c>
      <c r="X274" s="148">
        <f t="shared" si="38"/>
        <v>1</v>
      </c>
      <c r="Y274" s="155">
        <f t="shared" si="39"/>
        <v>3.625</v>
      </c>
    </row>
    <row r="275" spans="1:25" x14ac:dyDescent="0.35">
      <c r="A275" s="40" t="s">
        <v>562</v>
      </c>
      <c r="B275" s="41" t="s">
        <v>544</v>
      </c>
      <c r="C275" s="42" t="s">
        <v>563</v>
      </c>
      <c r="D275" s="52">
        <v>2</v>
      </c>
      <c r="E275" s="51">
        <v>6</v>
      </c>
      <c r="F275" s="165" t="str">
        <f>VLOOKUP(A275, '4. Core WASH Severity'!A274:G607, 7, FALSE)</f>
        <v/>
      </c>
      <c r="G275" s="54">
        <v>6</v>
      </c>
      <c r="H275" s="83">
        <v>4</v>
      </c>
      <c r="I275" s="85">
        <v>3</v>
      </c>
      <c r="J275" s="147"/>
      <c r="K275" s="46">
        <f>IF(D275&lt;&gt;"",'6. Indicator List'!$J$4,"")</f>
        <v>0.3</v>
      </c>
      <c r="L275" s="46">
        <f>IF(E275&lt;&gt;"",'6. Indicator List'!$J$5,"")</f>
        <v>0.1</v>
      </c>
      <c r="M275" s="46" t="str">
        <f>IF(F275&lt;&gt;"",'6. Indicator List'!$J$6,"")</f>
        <v/>
      </c>
      <c r="N275" s="46">
        <f>IF(G275&lt;&gt;"",'6. Indicator List'!$J$7,"")</f>
        <v>0.2</v>
      </c>
      <c r="O275" s="46">
        <f>IF(H275&lt;&gt;"",'6. Indicator List'!$J$8,"")</f>
        <v>0.1</v>
      </c>
      <c r="P275" s="46">
        <f>IF(I275&lt;&gt;"",'6. Indicator List'!$J$9,"")</f>
        <v>0.1</v>
      </c>
      <c r="Q275" s="148">
        <f t="shared" si="37"/>
        <v>0.8</v>
      </c>
      <c r="R275" s="46">
        <f t="shared" si="40"/>
        <v>0.37499999999999994</v>
      </c>
      <c r="S275" s="46">
        <f t="shared" si="41"/>
        <v>0.125</v>
      </c>
      <c r="T275" s="153" t="str">
        <f t="shared" si="42"/>
        <v/>
      </c>
      <c r="U275" s="46">
        <f t="shared" si="43"/>
        <v>0.25</v>
      </c>
      <c r="V275" s="46">
        <f t="shared" si="44"/>
        <v>0.125</v>
      </c>
      <c r="W275" s="46">
        <f t="shared" si="45"/>
        <v>0.125</v>
      </c>
      <c r="X275" s="148">
        <f t="shared" si="38"/>
        <v>1</v>
      </c>
      <c r="Y275" s="155">
        <f t="shared" si="39"/>
        <v>3.875</v>
      </c>
    </row>
    <row r="276" spans="1:25" x14ac:dyDescent="0.35">
      <c r="A276" s="40" t="s">
        <v>564</v>
      </c>
      <c r="B276" s="41" t="s">
        <v>544</v>
      </c>
      <c r="C276" s="42" t="s">
        <v>565</v>
      </c>
      <c r="D276" s="52">
        <v>2</v>
      </c>
      <c r="E276" s="51">
        <v>4</v>
      </c>
      <c r="F276" s="165" t="str">
        <f>VLOOKUP(A276, '4. Core WASH Severity'!A275:G608, 7, FALSE)</f>
        <v/>
      </c>
      <c r="G276" s="54">
        <v>3</v>
      </c>
      <c r="H276" s="83">
        <v>4</v>
      </c>
      <c r="I276" s="85">
        <v>2</v>
      </c>
      <c r="J276" s="147"/>
      <c r="K276" s="46">
        <f>IF(D276&lt;&gt;"",'6. Indicator List'!$J$4,"")</f>
        <v>0.3</v>
      </c>
      <c r="L276" s="46">
        <f>IF(E276&lt;&gt;"",'6. Indicator List'!$J$5,"")</f>
        <v>0.1</v>
      </c>
      <c r="M276" s="46" t="str">
        <f>IF(F276&lt;&gt;"",'6. Indicator List'!$J$6,"")</f>
        <v/>
      </c>
      <c r="N276" s="46">
        <f>IF(G276&lt;&gt;"",'6. Indicator List'!$J$7,"")</f>
        <v>0.2</v>
      </c>
      <c r="O276" s="46">
        <f>IF(H276&lt;&gt;"",'6. Indicator List'!$J$8,"")</f>
        <v>0.1</v>
      </c>
      <c r="P276" s="46">
        <f>IF(I276&lt;&gt;"",'6. Indicator List'!$J$9,"")</f>
        <v>0.1</v>
      </c>
      <c r="Q276" s="148">
        <f t="shared" si="37"/>
        <v>0.8</v>
      </c>
      <c r="R276" s="46">
        <f t="shared" si="40"/>
        <v>0.37499999999999994</v>
      </c>
      <c r="S276" s="46">
        <f t="shared" si="41"/>
        <v>0.125</v>
      </c>
      <c r="T276" s="153" t="str">
        <f t="shared" si="42"/>
        <v/>
      </c>
      <c r="U276" s="46">
        <f t="shared" si="43"/>
        <v>0.25</v>
      </c>
      <c r="V276" s="46">
        <f t="shared" si="44"/>
        <v>0.125</v>
      </c>
      <c r="W276" s="46">
        <f t="shared" si="45"/>
        <v>0.125</v>
      </c>
      <c r="X276" s="148">
        <f t="shared" si="38"/>
        <v>1</v>
      </c>
      <c r="Y276" s="155">
        <f t="shared" si="39"/>
        <v>2.75</v>
      </c>
    </row>
    <row r="277" spans="1:25" x14ac:dyDescent="0.35">
      <c r="A277" s="40" t="s">
        <v>566</v>
      </c>
      <c r="B277" s="41" t="s">
        <v>544</v>
      </c>
      <c r="C277" s="42" t="s">
        <v>567</v>
      </c>
      <c r="D277" s="51">
        <v>6</v>
      </c>
      <c r="E277" s="51">
        <v>6</v>
      </c>
      <c r="F277" s="165"/>
      <c r="G277" s="54">
        <v>5</v>
      </c>
      <c r="H277" s="83">
        <v>4</v>
      </c>
      <c r="I277" s="85">
        <v>4</v>
      </c>
      <c r="J277" s="147"/>
      <c r="K277" s="46">
        <f>IF(D277&lt;&gt;"",'6. Indicator List'!$J$4,"")</f>
        <v>0.3</v>
      </c>
      <c r="L277" s="46">
        <f>IF(E277&lt;&gt;"",'6. Indicator List'!$J$5,"")</f>
        <v>0.1</v>
      </c>
      <c r="M277" s="46" t="str">
        <f>IF(F277&lt;&gt;"",'6. Indicator List'!$J$6,"")</f>
        <v/>
      </c>
      <c r="N277" s="46">
        <f>IF(G277&lt;&gt;"",'6. Indicator List'!$J$7,"")</f>
        <v>0.2</v>
      </c>
      <c r="O277" s="46">
        <f>IF(H277&lt;&gt;"",'6. Indicator List'!$J$8,"")</f>
        <v>0.1</v>
      </c>
      <c r="P277" s="46">
        <f>IF(I277&lt;&gt;"",'6. Indicator List'!$J$9,"")</f>
        <v>0.1</v>
      </c>
      <c r="Q277" s="148">
        <f t="shared" si="37"/>
        <v>0.8</v>
      </c>
      <c r="R277" s="46">
        <f t="shared" si="40"/>
        <v>0.37499999999999994</v>
      </c>
      <c r="S277" s="46">
        <f t="shared" si="41"/>
        <v>0.125</v>
      </c>
      <c r="T277" s="153" t="str">
        <f t="shared" si="42"/>
        <v/>
      </c>
      <c r="U277" s="46">
        <f t="shared" si="43"/>
        <v>0.25</v>
      </c>
      <c r="V277" s="46">
        <f t="shared" si="44"/>
        <v>0.125</v>
      </c>
      <c r="W277" s="46">
        <f t="shared" si="45"/>
        <v>0.125</v>
      </c>
      <c r="X277" s="148">
        <f t="shared" si="38"/>
        <v>1</v>
      </c>
      <c r="Y277" s="155">
        <f t="shared" si="39"/>
        <v>5.25</v>
      </c>
    </row>
    <row r="278" spans="1:25" x14ac:dyDescent="0.35">
      <c r="A278" s="40" t="s">
        <v>568</v>
      </c>
      <c r="B278" s="41" t="s">
        <v>544</v>
      </c>
      <c r="C278" s="42" t="s">
        <v>544</v>
      </c>
      <c r="D278" s="52">
        <v>1</v>
      </c>
      <c r="E278" s="51">
        <v>6</v>
      </c>
      <c r="F278" s="165">
        <f>VLOOKUP(A278, '4. Core WASH Severity'!A277:G610, 7, FALSE)</f>
        <v>2.9167641964393387</v>
      </c>
      <c r="G278" s="54">
        <v>5</v>
      </c>
      <c r="H278" s="83">
        <v>4</v>
      </c>
      <c r="I278" s="85">
        <v>5</v>
      </c>
      <c r="J278" s="147"/>
      <c r="K278" s="46">
        <f>IF(D278&lt;&gt;"",'6. Indicator List'!$J$4,"")</f>
        <v>0.3</v>
      </c>
      <c r="L278" s="46">
        <f>IF(E278&lt;&gt;"",'6. Indicator List'!$J$5,"")</f>
        <v>0.1</v>
      </c>
      <c r="M278" s="46">
        <f>IF(F278&lt;&gt;"",'6. Indicator List'!$J$6,"")</f>
        <v>0.2</v>
      </c>
      <c r="N278" s="46">
        <f>IF(G278&lt;&gt;"",'6. Indicator List'!$J$7,"")</f>
        <v>0.2</v>
      </c>
      <c r="O278" s="46">
        <f>IF(H278&lt;&gt;"",'6. Indicator List'!$J$8,"")</f>
        <v>0.1</v>
      </c>
      <c r="P278" s="46">
        <f>IF(I278&lt;&gt;"",'6. Indicator List'!$J$9,"")</f>
        <v>0.1</v>
      </c>
      <c r="Q278" s="148">
        <f t="shared" si="37"/>
        <v>1</v>
      </c>
      <c r="R278" s="46">
        <f t="shared" si="40"/>
        <v>0.3</v>
      </c>
      <c r="S278" s="46">
        <f t="shared" si="41"/>
        <v>0.1</v>
      </c>
      <c r="T278" s="153">
        <f t="shared" si="42"/>
        <v>0.2</v>
      </c>
      <c r="U278" s="46">
        <f t="shared" si="43"/>
        <v>0.2</v>
      </c>
      <c r="V278" s="46">
        <f t="shared" si="44"/>
        <v>0.1</v>
      </c>
      <c r="W278" s="46">
        <f t="shared" si="45"/>
        <v>0.1</v>
      </c>
      <c r="X278" s="148">
        <f t="shared" si="38"/>
        <v>1</v>
      </c>
      <c r="Y278" s="155">
        <f t="shared" si="39"/>
        <v>3.3833528392878676</v>
      </c>
    </row>
    <row r="279" spans="1:25" x14ac:dyDescent="0.35">
      <c r="A279" s="40" t="s">
        <v>569</v>
      </c>
      <c r="B279" s="41" t="s">
        <v>544</v>
      </c>
      <c r="C279" s="42" t="s">
        <v>570</v>
      </c>
      <c r="D279" s="51">
        <v>3</v>
      </c>
      <c r="E279" s="51">
        <v>6</v>
      </c>
      <c r="F279" s="165" t="str">
        <f>VLOOKUP(A279, '4. Core WASH Severity'!A278:G611, 7, FALSE)</f>
        <v/>
      </c>
      <c r="G279" s="54">
        <v>5</v>
      </c>
      <c r="H279" s="83">
        <v>4</v>
      </c>
      <c r="I279" s="85">
        <v>2</v>
      </c>
      <c r="J279" s="147"/>
      <c r="K279" s="46">
        <f>IF(D279&lt;&gt;"",'6. Indicator List'!$J$4,"")</f>
        <v>0.3</v>
      </c>
      <c r="L279" s="46">
        <f>IF(E279&lt;&gt;"",'6. Indicator List'!$J$5,"")</f>
        <v>0.1</v>
      </c>
      <c r="M279" s="46" t="str">
        <f>IF(F279&lt;&gt;"",'6. Indicator List'!$J$6,"")</f>
        <v/>
      </c>
      <c r="N279" s="46">
        <f>IF(G279&lt;&gt;"",'6. Indicator List'!$J$7,"")</f>
        <v>0.2</v>
      </c>
      <c r="O279" s="46">
        <f>IF(H279&lt;&gt;"",'6. Indicator List'!$J$8,"")</f>
        <v>0.1</v>
      </c>
      <c r="P279" s="46">
        <f>IF(I279&lt;&gt;"",'6. Indicator List'!$J$9,"")</f>
        <v>0.1</v>
      </c>
      <c r="Q279" s="148">
        <f t="shared" si="37"/>
        <v>0.8</v>
      </c>
      <c r="R279" s="46">
        <f t="shared" si="40"/>
        <v>0.37499999999999994</v>
      </c>
      <c r="S279" s="46">
        <f t="shared" si="41"/>
        <v>0.125</v>
      </c>
      <c r="T279" s="153" t="str">
        <f t="shared" si="42"/>
        <v/>
      </c>
      <c r="U279" s="46">
        <f t="shared" si="43"/>
        <v>0.25</v>
      </c>
      <c r="V279" s="46">
        <f t="shared" si="44"/>
        <v>0.125</v>
      </c>
      <c r="W279" s="46">
        <f t="shared" si="45"/>
        <v>0.125</v>
      </c>
      <c r="X279" s="148">
        <f t="shared" si="38"/>
        <v>1</v>
      </c>
      <c r="Y279" s="155">
        <f t="shared" si="39"/>
        <v>3.875</v>
      </c>
    </row>
    <row r="280" spans="1:25" ht="29" x14ac:dyDescent="0.35">
      <c r="A280" s="40" t="s">
        <v>571</v>
      </c>
      <c r="B280" s="41" t="s">
        <v>572</v>
      </c>
      <c r="C280" s="42" t="s">
        <v>573</v>
      </c>
      <c r="D280" s="51">
        <v>5</v>
      </c>
      <c r="E280" s="51">
        <v>2</v>
      </c>
      <c r="F280" s="165">
        <f>VLOOKUP(A280, '4. Core WASH Severity'!A279:G612, 7, FALSE)</f>
        <v>2.83</v>
      </c>
      <c r="G280" s="54">
        <v>2</v>
      </c>
      <c r="H280" s="83">
        <v>3</v>
      </c>
      <c r="I280" s="85">
        <v>5</v>
      </c>
      <c r="J280" s="147"/>
      <c r="K280" s="46">
        <f>IF(D280&lt;&gt;"",'6. Indicator List'!$J$4,"")</f>
        <v>0.3</v>
      </c>
      <c r="L280" s="46">
        <f>IF(E280&lt;&gt;"",'6. Indicator List'!$J$5,"")</f>
        <v>0.1</v>
      </c>
      <c r="M280" s="46">
        <f>IF(F280&lt;&gt;"",'6. Indicator List'!$J$6,"")</f>
        <v>0.2</v>
      </c>
      <c r="N280" s="46">
        <f>IF(G280&lt;&gt;"",'6. Indicator List'!$J$7,"")</f>
        <v>0.2</v>
      </c>
      <c r="O280" s="46">
        <f>IF(H280&lt;&gt;"",'6. Indicator List'!$J$8,"")</f>
        <v>0.1</v>
      </c>
      <c r="P280" s="46">
        <f>IF(I280&lt;&gt;"",'6. Indicator List'!$J$9,"")</f>
        <v>0.1</v>
      </c>
      <c r="Q280" s="148">
        <f t="shared" si="37"/>
        <v>1</v>
      </c>
      <c r="R280" s="46">
        <f t="shared" si="40"/>
        <v>0.3</v>
      </c>
      <c r="S280" s="46">
        <f t="shared" si="41"/>
        <v>0.1</v>
      </c>
      <c r="T280" s="153">
        <f t="shared" si="42"/>
        <v>0.2</v>
      </c>
      <c r="U280" s="46">
        <f t="shared" si="43"/>
        <v>0.2</v>
      </c>
      <c r="V280" s="46">
        <f t="shared" si="44"/>
        <v>0.1</v>
      </c>
      <c r="W280" s="46">
        <f t="shared" si="45"/>
        <v>0.1</v>
      </c>
      <c r="X280" s="148">
        <f t="shared" si="38"/>
        <v>1</v>
      </c>
      <c r="Y280" s="155">
        <f t="shared" si="39"/>
        <v>3.4660000000000002</v>
      </c>
    </row>
    <row r="281" spans="1:25" x14ac:dyDescent="0.35">
      <c r="A281" s="40" t="s">
        <v>574</v>
      </c>
      <c r="B281" s="41" t="s">
        <v>572</v>
      </c>
      <c r="C281" s="42" t="s">
        <v>575</v>
      </c>
      <c r="D281" s="51">
        <v>5</v>
      </c>
      <c r="E281" s="52">
        <v>1</v>
      </c>
      <c r="F281" s="165" t="str">
        <f>VLOOKUP(A281, '4. Core WASH Severity'!A280:G613, 7, FALSE)</f>
        <v/>
      </c>
      <c r="G281" s="54">
        <v>3</v>
      </c>
      <c r="H281" s="83">
        <v>3</v>
      </c>
      <c r="I281" s="85">
        <v>6</v>
      </c>
      <c r="J281" s="147"/>
      <c r="K281" s="46">
        <f>IF(D281&lt;&gt;"",'6. Indicator List'!$J$4,"")</f>
        <v>0.3</v>
      </c>
      <c r="L281" s="46">
        <f>IF(E281&lt;&gt;"",'6. Indicator List'!$J$5,"")</f>
        <v>0.1</v>
      </c>
      <c r="M281" s="46" t="str">
        <f>IF(F281&lt;&gt;"",'6. Indicator List'!$J$6,"")</f>
        <v/>
      </c>
      <c r="N281" s="46">
        <f>IF(G281&lt;&gt;"",'6. Indicator List'!$J$7,"")</f>
        <v>0.2</v>
      </c>
      <c r="O281" s="46">
        <f>IF(H281&lt;&gt;"",'6. Indicator List'!$J$8,"")</f>
        <v>0.1</v>
      </c>
      <c r="P281" s="46">
        <f>IF(I281&lt;&gt;"",'6. Indicator List'!$J$9,"")</f>
        <v>0.1</v>
      </c>
      <c r="Q281" s="148">
        <f t="shared" si="37"/>
        <v>0.8</v>
      </c>
      <c r="R281" s="46">
        <f t="shared" si="40"/>
        <v>0.37499999999999994</v>
      </c>
      <c r="S281" s="46">
        <f t="shared" si="41"/>
        <v>0.125</v>
      </c>
      <c r="T281" s="153" t="str">
        <f t="shared" si="42"/>
        <v/>
      </c>
      <c r="U281" s="46">
        <f t="shared" si="43"/>
        <v>0.25</v>
      </c>
      <c r="V281" s="46">
        <f t="shared" si="44"/>
        <v>0.125</v>
      </c>
      <c r="W281" s="46">
        <f t="shared" si="45"/>
        <v>0.125</v>
      </c>
      <c r="X281" s="148">
        <f t="shared" si="38"/>
        <v>1</v>
      </c>
      <c r="Y281" s="155">
        <f t="shared" si="39"/>
        <v>3.875</v>
      </c>
    </row>
    <row r="282" spans="1:25" x14ac:dyDescent="0.35">
      <c r="A282" s="40" t="s">
        <v>576</v>
      </c>
      <c r="B282" s="41" t="s">
        <v>572</v>
      </c>
      <c r="C282" s="44" t="s">
        <v>577</v>
      </c>
      <c r="D282" s="51">
        <v>5</v>
      </c>
      <c r="E282" s="52">
        <v>1</v>
      </c>
      <c r="F282" s="165">
        <f>VLOOKUP(A282, '4. Core WASH Severity'!A281:G614, 7, FALSE)</f>
        <v>6</v>
      </c>
      <c r="G282" s="54">
        <v>3</v>
      </c>
      <c r="H282" s="83">
        <v>3</v>
      </c>
      <c r="I282" s="85">
        <v>5</v>
      </c>
      <c r="J282" s="147"/>
      <c r="K282" s="46">
        <f>IF(D282&lt;&gt;"",'6. Indicator List'!$J$4,"")</f>
        <v>0.3</v>
      </c>
      <c r="L282" s="46">
        <f>IF(E282&lt;&gt;"",'6. Indicator List'!$J$5,"")</f>
        <v>0.1</v>
      </c>
      <c r="M282" s="46">
        <f>IF(F282&lt;&gt;"",'6. Indicator List'!$J$6,"")</f>
        <v>0.2</v>
      </c>
      <c r="N282" s="46">
        <f>IF(G282&lt;&gt;"",'6. Indicator List'!$J$7,"")</f>
        <v>0.2</v>
      </c>
      <c r="O282" s="46">
        <f>IF(H282&lt;&gt;"",'6. Indicator List'!$J$8,"")</f>
        <v>0.1</v>
      </c>
      <c r="P282" s="46">
        <f>IF(I282&lt;&gt;"",'6. Indicator List'!$J$9,"")</f>
        <v>0.1</v>
      </c>
      <c r="Q282" s="148">
        <f t="shared" si="37"/>
        <v>1</v>
      </c>
      <c r="R282" s="46">
        <f t="shared" si="40"/>
        <v>0.3</v>
      </c>
      <c r="S282" s="46">
        <f t="shared" si="41"/>
        <v>0.1</v>
      </c>
      <c r="T282" s="153">
        <f t="shared" si="42"/>
        <v>0.2</v>
      </c>
      <c r="U282" s="46">
        <f t="shared" si="43"/>
        <v>0.2</v>
      </c>
      <c r="V282" s="46">
        <f t="shared" si="44"/>
        <v>0.1</v>
      </c>
      <c r="W282" s="46">
        <f t="shared" si="45"/>
        <v>0.1</v>
      </c>
      <c r="X282" s="148">
        <f t="shared" si="38"/>
        <v>1</v>
      </c>
      <c r="Y282" s="155">
        <f t="shared" si="39"/>
        <v>4.2</v>
      </c>
    </row>
    <row r="283" spans="1:25" x14ac:dyDescent="0.35">
      <c r="A283" s="40" t="s">
        <v>578</v>
      </c>
      <c r="B283" s="41" t="s">
        <v>572</v>
      </c>
      <c r="C283" s="42" t="s">
        <v>579</v>
      </c>
      <c r="D283" s="51">
        <v>5</v>
      </c>
      <c r="E283" s="51">
        <v>4</v>
      </c>
      <c r="F283" s="165" t="str">
        <f>VLOOKUP(A283, '4. Core WASH Severity'!A282:G615, 7, FALSE)</f>
        <v/>
      </c>
      <c r="G283" s="54">
        <v>4</v>
      </c>
      <c r="H283" s="83">
        <v>4</v>
      </c>
      <c r="I283" s="85">
        <v>5</v>
      </c>
      <c r="J283" s="147"/>
      <c r="K283" s="46">
        <f>IF(D283&lt;&gt;"",'6. Indicator List'!$J$4,"")</f>
        <v>0.3</v>
      </c>
      <c r="L283" s="46">
        <f>IF(E283&lt;&gt;"",'6. Indicator List'!$J$5,"")</f>
        <v>0.1</v>
      </c>
      <c r="M283" s="46" t="str">
        <f>IF(F283&lt;&gt;"",'6. Indicator List'!$J$6,"")</f>
        <v/>
      </c>
      <c r="N283" s="46">
        <f>IF(G283&lt;&gt;"",'6. Indicator List'!$J$7,"")</f>
        <v>0.2</v>
      </c>
      <c r="O283" s="46">
        <f>IF(H283&lt;&gt;"",'6. Indicator List'!$J$8,"")</f>
        <v>0.1</v>
      </c>
      <c r="P283" s="46">
        <f>IF(I283&lt;&gt;"",'6. Indicator List'!$J$9,"")</f>
        <v>0.1</v>
      </c>
      <c r="Q283" s="148">
        <f t="shared" si="37"/>
        <v>0.8</v>
      </c>
      <c r="R283" s="46">
        <f t="shared" si="40"/>
        <v>0.37499999999999994</v>
      </c>
      <c r="S283" s="46">
        <f t="shared" si="41"/>
        <v>0.125</v>
      </c>
      <c r="T283" s="153" t="str">
        <f t="shared" si="42"/>
        <v/>
      </c>
      <c r="U283" s="46">
        <f t="shared" si="43"/>
        <v>0.25</v>
      </c>
      <c r="V283" s="46">
        <f t="shared" si="44"/>
        <v>0.125</v>
      </c>
      <c r="W283" s="46">
        <f t="shared" si="45"/>
        <v>0.125</v>
      </c>
      <c r="X283" s="148">
        <f t="shared" si="38"/>
        <v>1</v>
      </c>
      <c r="Y283" s="155">
        <f t="shared" si="39"/>
        <v>4.5</v>
      </c>
    </row>
    <row r="284" spans="1:25" x14ac:dyDescent="0.35">
      <c r="A284" s="40" t="s">
        <v>580</v>
      </c>
      <c r="B284" s="41" t="s">
        <v>572</v>
      </c>
      <c r="C284" s="40" t="s">
        <v>581</v>
      </c>
      <c r="D284" s="51">
        <v>5</v>
      </c>
      <c r="E284" s="51">
        <v>2</v>
      </c>
      <c r="F284" s="165">
        <f>VLOOKUP(A284, '4. Core WASH Severity'!A283:G616, 7, FALSE)</f>
        <v>5.2609999999999992</v>
      </c>
      <c r="G284" s="54">
        <v>5</v>
      </c>
      <c r="H284" s="83">
        <v>4</v>
      </c>
      <c r="I284" s="85">
        <v>5</v>
      </c>
      <c r="J284" s="147"/>
      <c r="K284" s="46">
        <f>IF(D284&lt;&gt;"",'6. Indicator List'!$J$4,"")</f>
        <v>0.3</v>
      </c>
      <c r="L284" s="46">
        <f>IF(E284&lt;&gt;"",'6. Indicator List'!$J$5,"")</f>
        <v>0.1</v>
      </c>
      <c r="M284" s="46">
        <f>IF(F284&lt;&gt;"",'6. Indicator List'!$J$6,"")</f>
        <v>0.2</v>
      </c>
      <c r="N284" s="46">
        <f>IF(G284&lt;&gt;"",'6. Indicator List'!$J$7,"")</f>
        <v>0.2</v>
      </c>
      <c r="O284" s="46">
        <f>IF(H284&lt;&gt;"",'6. Indicator List'!$J$8,"")</f>
        <v>0.1</v>
      </c>
      <c r="P284" s="46">
        <f>IF(I284&lt;&gt;"",'6. Indicator List'!$J$9,"")</f>
        <v>0.1</v>
      </c>
      <c r="Q284" s="148">
        <f t="shared" si="37"/>
        <v>1</v>
      </c>
      <c r="R284" s="46">
        <f t="shared" si="40"/>
        <v>0.3</v>
      </c>
      <c r="S284" s="46">
        <f t="shared" si="41"/>
        <v>0.1</v>
      </c>
      <c r="T284" s="153">
        <f t="shared" si="42"/>
        <v>0.2</v>
      </c>
      <c r="U284" s="46">
        <f t="shared" si="43"/>
        <v>0.2</v>
      </c>
      <c r="V284" s="46">
        <f t="shared" si="44"/>
        <v>0.1</v>
      </c>
      <c r="W284" s="46">
        <f t="shared" si="45"/>
        <v>0.1</v>
      </c>
      <c r="X284" s="148">
        <f t="shared" si="38"/>
        <v>1</v>
      </c>
      <c r="Y284" s="155">
        <f t="shared" si="39"/>
        <v>4.6521999999999997</v>
      </c>
    </row>
    <row r="285" spans="1:25" x14ac:dyDescent="0.35">
      <c r="A285" s="40" t="s">
        <v>582</v>
      </c>
      <c r="B285" s="41" t="s">
        <v>572</v>
      </c>
      <c r="C285" s="44" t="s">
        <v>583</v>
      </c>
      <c r="D285" s="51">
        <v>5</v>
      </c>
      <c r="E285" s="51">
        <v>2</v>
      </c>
      <c r="F285" s="165">
        <f>VLOOKUP(A285, '4. Core WASH Severity'!A284:G617, 7, FALSE)</f>
        <v>6</v>
      </c>
      <c r="G285" s="54">
        <v>3</v>
      </c>
      <c r="H285" s="83">
        <v>4</v>
      </c>
      <c r="I285" s="85">
        <v>6</v>
      </c>
      <c r="J285" s="147"/>
      <c r="K285" s="46">
        <f>IF(D285&lt;&gt;"",'6. Indicator List'!$J$4,"")</f>
        <v>0.3</v>
      </c>
      <c r="L285" s="46">
        <f>IF(E285&lt;&gt;"",'6. Indicator List'!$J$5,"")</f>
        <v>0.1</v>
      </c>
      <c r="M285" s="46">
        <f>IF(F285&lt;&gt;"",'6. Indicator List'!$J$6,"")</f>
        <v>0.2</v>
      </c>
      <c r="N285" s="46">
        <f>IF(G285&lt;&gt;"",'6. Indicator List'!$J$7,"")</f>
        <v>0.2</v>
      </c>
      <c r="O285" s="46">
        <f>IF(H285&lt;&gt;"",'6. Indicator List'!$J$8,"")</f>
        <v>0.1</v>
      </c>
      <c r="P285" s="46">
        <f>IF(I285&lt;&gt;"",'6. Indicator List'!$J$9,"")</f>
        <v>0.1</v>
      </c>
      <c r="Q285" s="148">
        <f t="shared" si="37"/>
        <v>1</v>
      </c>
      <c r="R285" s="46">
        <f t="shared" si="40"/>
        <v>0.3</v>
      </c>
      <c r="S285" s="46">
        <f t="shared" si="41"/>
        <v>0.1</v>
      </c>
      <c r="T285" s="153">
        <f t="shared" si="42"/>
        <v>0.2</v>
      </c>
      <c r="U285" s="46">
        <f t="shared" si="43"/>
        <v>0.2</v>
      </c>
      <c r="V285" s="46">
        <f t="shared" si="44"/>
        <v>0.1</v>
      </c>
      <c r="W285" s="46">
        <f t="shared" si="45"/>
        <v>0.1</v>
      </c>
      <c r="X285" s="148">
        <f t="shared" si="38"/>
        <v>1</v>
      </c>
      <c r="Y285" s="155">
        <f t="shared" si="39"/>
        <v>4.5</v>
      </c>
    </row>
    <row r="286" spans="1:25" x14ac:dyDescent="0.35">
      <c r="A286" s="40" t="s">
        <v>584</v>
      </c>
      <c r="B286" s="41" t="s">
        <v>572</v>
      </c>
      <c r="C286" s="42" t="s">
        <v>585</v>
      </c>
      <c r="D286" s="51">
        <v>3</v>
      </c>
      <c r="E286" s="51">
        <v>4</v>
      </c>
      <c r="F286" s="165" t="str">
        <f>VLOOKUP(A286, '4. Core WASH Severity'!A285:G618, 7, FALSE)</f>
        <v/>
      </c>
      <c r="G286" s="54">
        <v>5</v>
      </c>
      <c r="H286" s="83">
        <v>4</v>
      </c>
      <c r="I286" s="85">
        <v>5</v>
      </c>
      <c r="J286" s="147"/>
      <c r="K286" s="46">
        <f>IF(D286&lt;&gt;"",'6. Indicator List'!$J$4,"")</f>
        <v>0.3</v>
      </c>
      <c r="L286" s="46">
        <f>IF(E286&lt;&gt;"",'6. Indicator List'!$J$5,"")</f>
        <v>0.1</v>
      </c>
      <c r="M286" s="46" t="str">
        <f>IF(F286&lt;&gt;"",'6. Indicator List'!$J$6,"")</f>
        <v/>
      </c>
      <c r="N286" s="46">
        <f>IF(G286&lt;&gt;"",'6. Indicator List'!$J$7,"")</f>
        <v>0.2</v>
      </c>
      <c r="O286" s="46">
        <f>IF(H286&lt;&gt;"",'6. Indicator List'!$J$8,"")</f>
        <v>0.1</v>
      </c>
      <c r="P286" s="46">
        <f>IF(I286&lt;&gt;"",'6. Indicator List'!$J$9,"")</f>
        <v>0.1</v>
      </c>
      <c r="Q286" s="148">
        <f t="shared" si="37"/>
        <v>0.8</v>
      </c>
      <c r="R286" s="46">
        <f t="shared" si="40"/>
        <v>0.37499999999999994</v>
      </c>
      <c r="S286" s="46">
        <f t="shared" si="41"/>
        <v>0.125</v>
      </c>
      <c r="T286" s="153" t="str">
        <f t="shared" si="42"/>
        <v/>
      </c>
      <c r="U286" s="46">
        <f t="shared" si="43"/>
        <v>0.25</v>
      </c>
      <c r="V286" s="46">
        <f t="shared" si="44"/>
        <v>0.125</v>
      </c>
      <c r="W286" s="46">
        <f t="shared" si="45"/>
        <v>0.125</v>
      </c>
      <c r="X286" s="148">
        <f t="shared" si="38"/>
        <v>1</v>
      </c>
      <c r="Y286" s="155">
        <f t="shared" si="39"/>
        <v>4</v>
      </c>
    </row>
    <row r="287" spans="1:25" x14ac:dyDescent="0.35">
      <c r="A287" s="40" t="s">
        <v>586</v>
      </c>
      <c r="B287" s="41" t="s">
        <v>572</v>
      </c>
      <c r="C287" s="42" t="s">
        <v>587</v>
      </c>
      <c r="D287" s="51">
        <v>6</v>
      </c>
      <c r="E287" s="51">
        <v>5</v>
      </c>
      <c r="F287" s="165" t="str">
        <f>VLOOKUP(A287, '4. Core WASH Severity'!A286:G619, 7, FALSE)</f>
        <v/>
      </c>
      <c r="G287" s="54">
        <v>5</v>
      </c>
      <c r="H287" s="83">
        <v>3</v>
      </c>
      <c r="I287" s="85">
        <v>5</v>
      </c>
      <c r="J287" s="147"/>
      <c r="K287" s="46">
        <f>IF(D287&lt;&gt;"",'6. Indicator List'!$J$4,"")</f>
        <v>0.3</v>
      </c>
      <c r="L287" s="46">
        <f>IF(E287&lt;&gt;"",'6. Indicator List'!$J$5,"")</f>
        <v>0.1</v>
      </c>
      <c r="M287" s="46" t="str">
        <f>IF(F287&lt;&gt;"",'6. Indicator List'!$J$6,"")</f>
        <v/>
      </c>
      <c r="N287" s="46">
        <f>IF(G287&lt;&gt;"",'6. Indicator List'!$J$7,"")</f>
        <v>0.2</v>
      </c>
      <c r="O287" s="46">
        <f>IF(H287&lt;&gt;"",'6. Indicator List'!$J$8,"")</f>
        <v>0.1</v>
      </c>
      <c r="P287" s="46">
        <f>IF(I287&lt;&gt;"",'6. Indicator List'!$J$9,"")</f>
        <v>0.1</v>
      </c>
      <c r="Q287" s="148">
        <f t="shared" si="37"/>
        <v>0.8</v>
      </c>
      <c r="R287" s="46">
        <f t="shared" si="40"/>
        <v>0.37499999999999994</v>
      </c>
      <c r="S287" s="46">
        <f t="shared" si="41"/>
        <v>0.125</v>
      </c>
      <c r="T287" s="153" t="str">
        <f t="shared" si="42"/>
        <v/>
      </c>
      <c r="U287" s="46">
        <f t="shared" si="43"/>
        <v>0.25</v>
      </c>
      <c r="V287" s="46">
        <f t="shared" si="44"/>
        <v>0.125</v>
      </c>
      <c r="W287" s="46">
        <f t="shared" si="45"/>
        <v>0.125</v>
      </c>
      <c r="X287" s="148">
        <f t="shared" si="38"/>
        <v>1</v>
      </c>
      <c r="Y287" s="155">
        <f t="shared" si="39"/>
        <v>5.125</v>
      </c>
    </row>
    <row r="288" spans="1:25" x14ac:dyDescent="0.35">
      <c r="A288" s="40" t="s">
        <v>588</v>
      </c>
      <c r="B288" s="41" t="s">
        <v>572</v>
      </c>
      <c r="C288" s="44" t="s">
        <v>572</v>
      </c>
      <c r="D288" s="51">
        <v>4</v>
      </c>
      <c r="E288" s="51">
        <v>3</v>
      </c>
      <c r="F288" s="165">
        <f>VLOOKUP(A288, '4. Core WASH Severity'!A287:G620, 7, FALSE)</f>
        <v>6</v>
      </c>
      <c r="G288" s="54">
        <v>5</v>
      </c>
      <c r="H288" s="83">
        <v>3</v>
      </c>
      <c r="I288" s="85">
        <v>6</v>
      </c>
      <c r="J288" s="147"/>
      <c r="K288" s="46">
        <f>IF(D288&lt;&gt;"",'6. Indicator List'!$J$4,"")</f>
        <v>0.3</v>
      </c>
      <c r="L288" s="46">
        <f>IF(E288&lt;&gt;"",'6. Indicator List'!$J$5,"")</f>
        <v>0.1</v>
      </c>
      <c r="M288" s="46">
        <f>IF(F288&lt;&gt;"",'6. Indicator List'!$J$6,"")</f>
        <v>0.2</v>
      </c>
      <c r="N288" s="46">
        <f>IF(G288&lt;&gt;"",'6. Indicator List'!$J$7,"")</f>
        <v>0.2</v>
      </c>
      <c r="O288" s="46">
        <f>IF(H288&lt;&gt;"",'6. Indicator List'!$J$8,"")</f>
        <v>0.1</v>
      </c>
      <c r="P288" s="46">
        <f>IF(I288&lt;&gt;"",'6. Indicator List'!$J$9,"")</f>
        <v>0.1</v>
      </c>
      <c r="Q288" s="148">
        <f t="shared" si="37"/>
        <v>1</v>
      </c>
      <c r="R288" s="46">
        <f t="shared" si="40"/>
        <v>0.3</v>
      </c>
      <c r="S288" s="46">
        <f t="shared" si="41"/>
        <v>0.1</v>
      </c>
      <c r="T288" s="153">
        <f t="shared" si="42"/>
        <v>0.2</v>
      </c>
      <c r="U288" s="46">
        <f t="shared" si="43"/>
        <v>0.2</v>
      </c>
      <c r="V288" s="46">
        <f t="shared" si="44"/>
        <v>0.1</v>
      </c>
      <c r="W288" s="46">
        <f t="shared" si="45"/>
        <v>0.1</v>
      </c>
      <c r="X288" s="148">
        <f t="shared" si="38"/>
        <v>1</v>
      </c>
      <c r="Y288" s="155">
        <f t="shared" si="39"/>
        <v>4.5999999999999996</v>
      </c>
    </row>
    <row r="289" spans="1:25" x14ac:dyDescent="0.35">
      <c r="A289" s="40" t="s">
        <v>589</v>
      </c>
      <c r="B289" s="44" t="s">
        <v>590</v>
      </c>
      <c r="C289" s="42" t="s">
        <v>591</v>
      </c>
      <c r="D289" s="51">
        <v>0</v>
      </c>
      <c r="E289" s="52">
        <v>1</v>
      </c>
      <c r="F289" s="165" t="str">
        <f>VLOOKUP(A289, '4. Core WASH Severity'!A288:G621, 7, FALSE)</f>
        <v/>
      </c>
      <c r="G289" s="54">
        <v>2</v>
      </c>
      <c r="H289" s="83">
        <v>3</v>
      </c>
      <c r="I289" s="85">
        <v>0</v>
      </c>
      <c r="J289" s="147"/>
      <c r="K289" s="46">
        <f>IF(D289&lt;&gt;"",'6. Indicator List'!$J$4,"")</f>
        <v>0.3</v>
      </c>
      <c r="L289" s="46">
        <f>IF(E289&lt;&gt;"",'6. Indicator List'!$J$5,"")</f>
        <v>0.1</v>
      </c>
      <c r="M289" s="46" t="str">
        <f>IF(F289&lt;&gt;"",'6. Indicator List'!$J$6,"")</f>
        <v/>
      </c>
      <c r="N289" s="46">
        <f>IF(G289&lt;&gt;"",'6. Indicator List'!$J$7,"")</f>
        <v>0.2</v>
      </c>
      <c r="O289" s="46">
        <f>IF(H289&lt;&gt;"",'6. Indicator List'!$J$8,"")</f>
        <v>0.1</v>
      </c>
      <c r="P289" s="46">
        <f>IF(I289&lt;&gt;"",'6. Indicator List'!$J$9,"")</f>
        <v>0.1</v>
      </c>
      <c r="Q289" s="148">
        <f t="shared" si="37"/>
        <v>0.8</v>
      </c>
      <c r="R289" s="46">
        <f t="shared" si="40"/>
        <v>0.37499999999999994</v>
      </c>
      <c r="S289" s="46">
        <f t="shared" si="41"/>
        <v>0.125</v>
      </c>
      <c r="T289" s="153" t="str">
        <f t="shared" si="42"/>
        <v/>
      </c>
      <c r="U289" s="46">
        <f t="shared" si="43"/>
        <v>0.25</v>
      </c>
      <c r="V289" s="46">
        <f t="shared" si="44"/>
        <v>0.125</v>
      </c>
      <c r="W289" s="46">
        <f t="shared" si="45"/>
        <v>0.125</v>
      </c>
      <c r="X289" s="148">
        <f t="shared" si="38"/>
        <v>1</v>
      </c>
      <c r="Y289" s="155">
        <f t="shared" si="39"/>
        <v>1</v>
      </c>
    </row>
    <row r="290" spans="1:25" x14ac:dyDescent="0.35">
      <c r="A290" s="40" t="s">
        <v>592</v>
      </c>
      <c r="B290" s="44" t="s">
        <v>590</v>
      </c>
      <c r="C290" s="42" t="s">
        <v>593</v>
      </c>
      <c r="D290" s="52">
        <v>0</v>
      </c>
      <c r="E290" s="52">
        <v>1</v>
      </c>
      <c r="F290" s="165" t="str">
        <f>VLOOKUP(A290, '4. Core WASH Severity'!A289:G622, 7, FALSE)</f>
        <v/>
      </c>
      <c r="G290" s="54">
        <v>1</v>
      </c>
      <c r="H290" s="83">
        <v>3</v>
      </c>
      <c r="I290" s="85">
        <v>2</v>
      </c>
      <c r="J290" s="147"/>
      <c r="K290" s="46">
        <f>IF(D290&lt;&gt;"",'6. Indicator List'!$J$4,"")</f>
        <v>0.3</v>
      </c>
      <c r="L290" s="46">
        <f>IF(E290&lt;&gt;"",'6. Indicator List'!$J$5,"")</f>
        <v>0.1</v>
      </c>
      <c r="M290" s="46" t="str">
        <f>IF(F290&lt;&gt;"",'6. Indicator List'!$J$6,"")</f>
        <v/>
      </c>
      <c r="N290" s="46">
        <f>IF(G290&lt;&gt;"",'6. Indicator List'!$J$7,"")</f>
        <v>0.2</v>
      </c>
      <c r="O290" s="46">
        <f>IF(H290&lt;&gt;"",'6. Indicator List'!$J$8,"")</f>
        <v>0.1</v>
      </c>
      <c r="P290" s="46">
        <f>IF(I290&lt;&gt;"",'6. Indicator List'!$J$9,"")</f>
        <v>0.1</v>
      </c>
      <c r="Q290" s="148">
        <f t="shared" si="37"/>
        <v>0.8</v>
      </c>
      <c r="R290" s="46">
        <f t="shared" si="40"/>
        <v>0.37499999999999994</v>
      </c>
      <c r="S290" s="46">
        <f t="shared" si="41"/>
        <v>0.125</v>
      </c>
      <c r="T290" s="153" t="str">
        <f t="shared" si="42"/>
        <v/>
      </c>
      <c r="U290" s="46">
        <f t="shared" si="43"/>
        <v>0.25</v>
      </c>
      <c r="V290" s="46">
        <f t="shared" si="44"/>
        <v>0.125</v>
      </c>
      <c r="W290" s="46">
        <f t="shared" si="45"/>
        <v>0.125</v>
      </c>
      <c r="X290" s="148">
        <f t="shared" si="38"/>
        <v>1</v>
      </c>
      <c r="Y290" s="155">
        <f t="shared" si="39"/>
        <v>1</v>
      </c>
    </row>
    <row r="291" spans="1:25" x14ac:dyDescent="0.35">
      <c r="A291" s="40" t="s">
        <v>594</v>
      </c>
      <c r="B291" s="44" t="s">
        <v>590</v>
      </c>
      <c r="C291" s="42" t="s">
        <v>595</v>
      </c>
      <c r="D291" s="52">
        <v>1</v>
      </c>
      <c r="E291" s="52">
        <v>1</v>
      </c>
      <c r="F291" s="165" t="str">
        <f>VLOOKUP(A291, '4. Core WASH Severity'!A290:G623, 7, FALSE)</f>
        <v/>
      </c>
      <c r="G291" s="54">
        <v>2</v>
      </c>
      <c r="H291" s="83">
        <v>3</v>
      </c>
      <c r="I291" s="85">
        <v>0</v>
      </c>
      <c r="J291" s="147"/>
      <c r="K291" s="46">
        <f>IF(D291&lt;&gt;"",'6. Indicator List'!$J$4,"")</f>
        <v>0.3</v>
      </c>
      <c r="L291" s="46">
        <f>IF(E291&lt;&gt;"",'6. Indicator List'!$J$5,"")</f>
        <v>0.1</v>
      </c>
      <c r="M291" s="46" t="str">
        <f>IF(F291&lt;&gt;"",'6. Indicator List'!$J$6,"")</f>
        <v/>
      </c>
      <c r="N291" s="46">
        <f>IF(G291&lt;&gt;"",'6. Indicator List'!$J$7,"")</f>
        <v>0.2</v>
      </c>
      <c r="O291" s="46">
        <f>IF(H291&lt;&gt;"",'6. Indicator List'!$J$8,"")</f>
        <v>0.1</v>
      </c>
      <c r="P291" s="46">
        <f>IF(I291&lt;&gt;"",'6. Indicator List'!$J$9,"")</f>
        <v>0.1</v>
      </c>
      <c r="Q291" s="148">
        <f t="shared" si="37"/>
        <v>0.8</v>
      </c>
      <c r="R291" s="46">
        <f t="shared" si="40"/>
        <v>0.37499999999999994</v>
      </c>
      <c r="S291" s="46">
        <f t="shared" si="41"/>
        <v>0.125</v>
      </c>
      <c r="T291" s="153" t="str">
        <f t="shared" si="42"/>
        <v/>
      </c>
      <c r="U291" s="46">
        <f t="shared" si="43"/>
        <v>0.25</v>
      </c>
      <c r="V291" s="46">
        <f t="shared" si="44"/>
        <v>0.125</v>
      </c>
      <c r="W291" s="46">
        <f t="shared" si="45"/>
        <v>0.125</v>
      </c>
      <c r="X291" s="148">
        <f t="shared" si="38"/>
        <v>1</v>
      </c>
      <c r="Y291" s="155">
        <f t="shared" si="39"/>
        <v>1.375</v>
      </c>
    </row>
    <row r="292" spans="1:25" x14ac:dyDescent="0.35">
      <c r="A292" s="40" t="s">
        <v>596</v>
      </c>
      <c r="B292" s="44" t="s">
        <v>590</v>
      </c>
      <c r="C292" s="42" t="s">
        <v>597</v>
      </c>
      <c r="D292" s="52">
        <v>1</v>
      </c>
      <c r="E292" s="51">
        <v>6</v>
      </c>
      <c r="F292" s="165" t="str">
        <f>VLOOKUP(A292, '4. Core WASH Severity'!A291:G624, 7, FALSE)</f>
        <v/>
      </c>
      <c r="G292" s="54">
        <v>4</v>
      </c>
      <c r="H292" s="83">
        <v>3</v>
      </c>
      <c r="I292" s="85">
        <v>3</v>
      </c>
      <c r="J292" s="147"/>
      <c r="K292" s="46">
        <f>IF(D292&lt;&gt;"",'6. Indicator List'!$J$4,"")</f>
        <v>0.3</v>
      </c>
      <c r="L292" s="46">
        <f>IF(E292&lt;&gt;"",'6. Indicator List'!$J$5,"")</f>
        <v>0.1</v>
      </c>
      <c r="M292" s="46" t="str">
        <f>IF(F292&lt;&gt;"",'6. Indicator List'!$J$6,"")</f>
        <v/>
      </c>
      <c r="N292" s="46">
        <f>IF(G292&lt;&gt;"",'6. Indicator List'!$J$7,"")</f>
        <v>0.2</v>
      </c>
      <c r="O292" s="46">
        <f>IF(H292&lt;&gt;"",'6. Indicator List'!$J$8,"")</f>
        <v>0.1</v>
      </c>
      <c r="P292" s="46">
        <f>IF(I292&lt;&gt;"",'6. Indicator List'!$J$9,"")</f>
        <v>0.1</v>
      </c>
      <c r="Q292" s="148">
        <f t="shared" si="37"/>
        <v>0.8</v>
      </c>
      <c r="R292" s="46">
        <f t="shared" si="40"/>
        <v>0.37499999999999994</v>
      </c>
      <c r="S292" s="46">
        <f t="shared" si="41"/>
        <v>0.125</v>
      </c>
      <c r="T292" s="153" t="str">
        <f t="shared" si="42"/>
        <v/>
      </c>
      <c r="U292" s="46">
        <f t="shared" si="43"/>
        <v>0.25</v>
      </c>
      <c r="V292" s="46">
        <f t="shared" si="44"/>
        <v>0.125</v>
      </c>
      <c r="W292" s="46">
        <f t="shared" si="45"/>
        <v>0.125</v>
      </c>
      <c r="X292" s="148">
        <f t="shared" si="38"/>
        <v>1</v>
      </c>
      <c r="Y292" s="155">
        <f t="shared" si="39"/>
        <v>2.875</v>
      </c>
    </row>
    <row r="293" spans="1:25" x14ac:dyDescent="0.35">
      <c r="A293" s="40" t="s">
        <v>598</v>
      </c>
      <c r="B293" s="44" t="s">
        <v>590</v>
      </c>
      <c r="C293" s="42" t="s">
        <v>599</v>
      </c>
      <c r="D293" s="51">
        <v>0</v>
      </c>
      <c r="E293" s="52">
        <v>0</v>
      </c>
      <c r="F293" s="165" t="str">
        <f>VLOOKUP(A293, '4. Core WASH Severity'!A292:G625, 7, FALSE)</f>
        <v/>
      </c>
      <c r="G293" s="54">
        <v>1</v>
      </c>
      <c r="H293" s="83">
        <v>3</v>
      </c>
      <c r="I293" s="85">
        <v>0</v>
      </c>
      <c r="J293" s="147"/>
      <c r="K293" s="46">
        <f>IF(D293&lt;&gt;"",'6. Indicator List'!$J$4,"")</f>
        <v>0.3</v>
      </c>
      <c r="L293" s="46">
        <f>IF(E293&lt;&gt;"",'6. Indicator List'!$J$5,"")</f>
        <v>0.1</v>
      </c>
      <c r="M293" s="46" t="str">
        <f>IF(F293&lt;&gt;"",'6. Indicator List'!$J$6,"")</f>
        <v/>
      </c>
      <c r="N293" s="46">
        <f>IF(G293&lt;&gt;"",'6. Indicator List'!$J$7,"")</f>
        <v>0.2</v>
      </c>
      <c r="O293" s="46">
        <f>IF(H293&lt;&gt;"",'6. Indicator List'!$J$8,"")</f>
        <v>0.1</v>
      </c>
      <c r="P293" s="46">
        <f>IF(I293&lt;&gt;"",'6. Indicator List'!$J$9,"")</f>
        <v>0.1</v>
      </c>
      <c r="Q293" s="148">
        <f t="shared" si="37"/>
        <v>0.8</v>
      </c>
      <c r="R293" s="46">
        <f t="shared" si="40"/>
        <v>0.37499999999999994</v>
      </c>
      <c r="S293" s="46">
        <f t="shared" si="41"/>
        <v>0.125</v>
      </c>
      <c r="T293" s="153" t="str">
        <f t="shared" si="42"/>
        <v/>
      </c>
      <c r="U293" s="46">
        <f t="shared" si="43"/>
        <v>0.25</v>
      </c>
      <c r="V293" s="46">
        <f t="shared" si="44"/>
        <v>0.125</v>
      </c>
      <c r="W293" s="46">
        <f t="shared" si="45"/>
        <v>0.125</v>
      </c>
      <c r="X293" s="148">
        <f t="shared" si="38"/>
        <v>1</v>
      </c>
      <c r="Y293" s="155">
        <f t="shared" si="39"/>
        <v>0.625</v>
      </c>
    </row>
    <row r="294" spans="1:25" x14ac:dyDescent="0.35">
      <c r="A294" s="40" t="s">
        <v>600</v>
      </c>
      <c r="B294" s="44" t="s">
        <v>590</v>
      </c>
      <c r="C294" s="42" t="s">
        <v>601</v>
      </c>
      <c r="D294" s="52">
        <v>1</v>
      </c>
      <c r="E294" s="51">
        <v>2</v>
      </c>
      <c r="F294" s="165" t="str">
        <f>VLOOKUP(A294, '4. Core WASH Severity'!A293:G626, 7, FALSE)</f>
        <v/>
      </c>
      <c r="G294" s="54">
        <v>2</v>
      </c>
      <c r="H294" s="83">
        <v>3</v>
      </c>
      <c r="I294" s="85">
        <v>0</v>
      </c>
      <c r="J294" s="147"/>
      <c r="K294" s="46">
        <f>IF(D294&lt;&gt;"",'6. Indicator List'!$J$4,"")</f>
        <v>0.3</v>
      </c>
      <c r="L294" s="46">
        <f>IF(E294&lt;&gt;"",'6. Indicator List'!$J$5,"")</f>
        <v>0.1</v>
      </c>
      <c r="M294" s="46" t="str">
        <f>IF(F294&lt;&gt;"",'6. Indicator List'!$J$6,"")</f>
        <v/>
      </c>
      <c r="N294" s="46">
        <f>IF(G294&lt;&gt;"",'6. Indicator List'!$J$7,"")</f>
        <v>0.2</v>
      </c>
      <c r="O294" s="46">
        <f>IF(H294&lt;&gt;"",'6. Indicator List'!$J$8,"")</f>
        <v>0.1</v>
      </c>
      <c r="P294" s="46">
        <f>IF(I294&lt;&gt;"",'6. Indicator List'!$J$9,"")</f>
        <v>0.1</v>
      </c>
      <c r="Q294" s="148">
        <f t="shared" si="37"/>
        <v>0.8</v>
      </c>
      <c r="R294" s="46">
        <f t="shared" si="40"/>
        <v>0.37499999999999994</v>
      </c>
      <c r="S294" s="46">
        <f t="shared" si="41"/>
        <v>0.125</v>
      </c>
      <c r="T294" s="153" t="str">
        <f t="shared" si="42"/>
        <v/>
      </c>
      <c r="U294" s="46">
        <f t="shared" si="43"/>
        <v>0.25</v>
      </c>
      <c r="V294" s="46">
        <f t="shared" si="44"/>
        <v>0.125</v>
      </c>
      <c r="W294" s="46">
        <f t="shared" si="45"/>
        <v>0.125</v>
      </c>
      <c r="X294" s="148">
        <f t="shared" si="38"/>
        <v>1</v>
      </c>
      <c r="Y294" s="155">
        <f t="shared" si="39"/>
        <v>1.5</v>
      </c>
    </row>
    <row r="295" spans="1:25" x14ac:dyDescent="0.35">
      <c r="A295" s="40" t="s">
        <v>602</v>
      </c>
      <c r="B295" s="44" t="s">
        <v>590</v>
      </c>
      <c r="C295" s="42" t="s">
        <v>603</v>
      </c>
      <c r="D295" s="52">
        <v>1</v>
      </c>
      <c r="E295" s="51">
        <v>4</v>
      </c>
      <c r="F295" s="165" t="str">
        <f>VLOOKUP(A295, '4. Core WASH Severity'!A294:G627, 7, FALSE)</f>
        <v/>
      </c>
      <c r="G295" s="54">
        <v>3</v>
      </c>
      <c r="H295" s="83">
        <v>3</v>
      </c>
      <c r="I295" s="85">
        <v>2</v>
      </c>
      <c r="J295" s="147"/>
      <c r="K295" s="46">
        <f>IF(D295&lt;&gt;"",'6. Indicator List'!$J$4,"")</f>
        <v>0.3</v>
      </c>
      <c r="L295" s="46">
        <f>IF(E295&lt;&gt;"",'6. Indicator List'!$J$5,"")</f>
        <v>0.1</v>
      </c>
      <c r="M295" s="46" t="str">
        <f>IF(F295&lt;&gt;"",'6. Indicator List'!$J$6,"")</f>
        <v/>
      </c>
      <c r="N295" s="46">
        <f>IF(G295&lt;&gt;"",'6. Indicator List'!$J$7,"")</f>
        <v>0.2</v>
      </c>
      <c r="O295" s="46">
        <f>IF(H295&lt;&gt;"",'6. Indicator List'!$J$8,"")</f>
        <v>0.1</v>
      </c>
      <c r="P295" s="46">
        <f>IF(I295&lt;&gt;"",'6. Indicator List'!$J$9,"")</f>
        <v>0.1</v>
      </c>
      <c r="Q295" s="148">
        <f t="shared" si="37"/>
        <v>0.8</v>
      </c>
      <c r="R295" s="46">
        <f t="shared" si="40"/>
        <v>0.37499999999999994</v>
      </c>
      <c r="S295" s="46">
        <f t="shared" si="41"/>
        <v>0.125</v>
      </c>
      <c r="T295" s="153" t="str">
        <f t="shared" si="42"/>
        <v/>
      </c>
      <c r="U295" s="46">
        <f t="shared" si="43"/>
        <v>0.25</v>
      </c>
      <c r="V295" s="46">
        <f t="shared" si="44"/>
        <v>0.125</v>
      </c>
      <c r="W295" s="46">
        <f t="shared" si="45"/>
        <v>0.125</v>
      </c>
      <c r="X295" s="148">
        <f t="shared" si="38"/>
        <v>1</v>
      </c>
      <c r="Y295" s="155">
        <f t="shared" si="39"/>
        <v>2.25</v>
      </c>
    </row>
    <row r="296" spans="1:25" x14ac:dyDescent="0.35">
      <c r="A296" s="40" t="s">
        <v>604</v>
      </c>
      <c r="B296" s="44" t="s">
        <v>590</v>
      </c>
      <c r="C296" s="42" t="s">
        <v>605</v>
      </c>
      <c r="D296" s="52">
        <v>1</v>
      </c>
      <c r="E296" s="51">
        <v>3</v>
      </c>
      <c r="F296" s="165" t="str">
        <f>VLOOKUP(A296, '4. Core WASH Severity'!A295:G628, 7, FALSE)</f>
        <v/>
      </c>
      <c r="G296" s="54">
        <v>3</v>
      </c>
      <c r="H296" s="83">
        <v>3</v>
      </c>
      <c r="I296" s="85">
        <v>4</v>
      </c>
      <c r="J296" s="147"/>
      <c r="K296" s="46">
        <f>IF(D296&lt;&gt;"",'6. Indicator List'!$J$4,"")</f>
        <v>0.3</v>
      </c>
      <c r="L296" s="46">
        <f>IF(E296&lt;&gt;"",'6. Indicator List'!$J$5,"")</f>
        <v>0.1</v>
      </c>
      <c r="M296" s="46" t="str">
        <f>IF(F296&lt;&gt;"",'6. Indicator List'!$J$6,"")</f>
        <v/>
      </c>
      <c r="N296" s="46">
        <f>IF(G296&lt;&gt;"",'6. Indicator List'!$J$7,"")</f>
        <v>0.2</v>
      </c>
      <c r="O296" s="46">
        <f>IF(H296&lt;&gt;"",'6. Indicator List'!$J$8,"")</f>
        <v>0.1</v>
      </c>
      <c r="P296" s="46">
        <f>IF(I296&lt;&gt;"",'6. Indicator List'!$J$9,"")</f>
        <v>0.1</v>
      </c>
      <c r="Q296" s="148">
        <f t="shared" si="37"/>
        <v>0.8</v>
      </c>
      <c r="R296" s="46">
        <f t="shared" si="40"/>
        <v>0.37499999999999994</v>
      </c>
      <c r="S296" s="46">
        <f t="shared" si="41"/>
        <v>0.125</v>
      </c>
      <c r="T296" s="153" t="str">
        <f t="shared" si="42"/>
        <v/>
      </c>
      <c r="U296" s="46">
        <f t="shared" si="43"/>
        <v>0.25</v>
      </c>
      <c r="V296" s="46">
        <f t="shared" si="44"/>
        <v>0.125</v>
      </c>
      <c r="W296" s="46">
        <f t="shared" si="45"/>
        <v>0.125</v>
      </c>
      <c r="X296" s="148">
        <f t="shared" si="38"/>
        <v>1</v>
      </c>
      <c r="Y296" s="155">
        <f t="shared" si="39"/>
        <v>2.375</v>
      </c>
    </row>
    <row r="297" spans="1:25" x14ac:dyDescent="0.35">
      <c r="A297" s="40" t="s">
        <v>606</v>
      </c>
      <c r="B297" s="44" t="s">
        <v>590</v>
      </c>
      <c r="C297" s="42" t="s">
        <v>607</v>
      </c>
      <c r="D297" s="52">
        <v>1</v>
      </c>
      <c r="E297" s="52">
        <v>1</v>
      </c>
      <c r="F297" s="165" t="str">
        <f>VLOOKUP(A297, '4. Core WASH Severity'!A296:G629, 7, FALSE)</f>
        <v/>
      </c>
      <c r="G297" s="54">
        <v>3</v>
      </c>
      <c r="H297" s="83">
        <v>3</v>
      </c>
      <c r="I297" s="85">
        <v>3</v>
      </c>
      <c r="J297" s="147"/>
      <c r="K297" s="46">
        <f>IF(D297&lt;&gt;"",'6. Indicator List'!$J$4,"")</f>
        <v>0.3</v>
      </c>
      <c r="L297" s="46">
        <f>IF(E297&lt;&gt;"",'6. Indicator List'!$J$5,"")</f>
        <v>0.1</v>
      </c>
      <c r="M297" s="46" t="str">
        <f>IF(F297&lt;&gt;"",'6. Indicator List'!$J$6,"")</f>
        <v/>
      </c>
      <c r="N297" s="46">
        <f>IF(G297&lt;&gt;"",'6. Indicator List'!$J$7,"")</f>
        <v>0.2</v>
      </c>
      <c r="O297" s="46">
        <f>IF(H297&lt;&gt;"",'6. Indicator List'!$J$8,"")</f>
        <v>0.1</v>
      </c>
      <c r="P297" s="46">
        <f>IF(I297&lt;&gt;"",'6. Indicator List'!$J$9,"")</f>
        <v>0.1</v>
      </c>
      <c r="Q297" s="148">
        <f t="shared" si="37"/>
        <v>0.8</v>
      </c>
      <c r="R297" s="46">
        <f t="shared" si="40"/>
        <v>0.37499999999999994</v>
      </c>
      <c r="S297" s="46">
        <f t="shared" si="41"/>
        <v>0.125</v>
      </c>
      <c r="T297" s="153" t="str">
        <f t="shared" si="42"/>
        <v/>
      </c>
      <c r="U297" s="46">
        <f t="shared" si="43"/>
        <v>0.25</v>
      </c>
      <c r="V297" s="46">
        <f t="shared" si="44"/>
        <v>0.125</v>
      </c>
      <c r="W297" s="46">
        <f t="shared" si="45"/>
        <v>0.125</v>
      </c>
      <c r="X297" s="148">
        <f t="shared" si="38"/>
        <v>1</v>
      </c>
      <c r="Y297" s="155">
        <f t="shared" si="39"/>
        <v>2</v>
      </c>
    </row>
    <row r="298" spans="1:25" x14ac:dyDescent="0.35">
      <c r="A298" s="45" t="s">
        <v>608</v>
      </c>
      <c r="B298" s="41" t="s">
        <v>609</v>
      </c>
      <c r="C298" s="42" t="s">
        <v>610</v>
      </c>
      <c r="D298" s="52">
        <v>1</v>
      </c>
      <c r="E298" s="51">
        <v>6</v>
      </c>
      <c r="F298" s="165" t="str">
        <f>VLOOKUP(A298, '4. Core WASH Severity'!A297:G630, 7, FALSE)</f>
        <v/>
      </c>
      <c r="G298" s="54">
        <v>6</v>
      </c>
      <c r="H298" s="83">
        <v>3</v>
      </c>
      <c r="I298" s="85">
        <v>5</v>
      </c>
      <c r="J298" s="147"/>
      <c r="K298" s="46">
        <f>IF(D298&lt;&gt;"",'6. Indicator List'!$J$4,"")</f>
        <v>0.3</v>
      </c>
      <c r="L298" s="46">
        <f>IF(E298&lt;&gt;"",'6. Indicator List'!$J$5,"")</f>
        <v>0.1</v>
      </c>
      <c r="M298" s="46" t="str">
        <f>IF(F298&lt;&gt;"",'6. Indicator List'!$J$6,"")</f>
        <v/>
      </c>
      <c r="N298" s="46">
        <f>IF(G298&lt;&gt;"",'6. Indicator List'!$J$7,"")</f>
        <v>0.2</v>
      </c>
      <c r="O298" s="46">
        <f>IF(H298&lt;&gt;"",'6. Indicator List'!$J$8,"")</f>
        <v>0.1</v>
      </c>
      <c r="P298" s="46">
        <f>IF(I298&lt;&gt;"",'6. Indicator List'!$J$9,"")</f>
        <v>0.1</v>
      </c>
      <c r="Q298" s="148">
        <f t="shared" si="37"/>
        <v>0.8</v>
      </c>
      <c r="R298" s="46">
        <f t="shared" si="40"/>
        <v>0.37499999999999994</v>
      </c>
      <c r="S298" s="46">
        <f t="shared" si="41"/>
        <v>0.125</v>
      </c>
      <c r="T298" s="153" t="str">
        <f t="shared" si="42"/>
        <v/>
      </c>
      <c r="U298" s="46">
        <f t="shared" si="43"/>
        <v>0.25</v>
      </c>
      <c r="V298" s="46">
        <f t="shared" si="44"/>
        <v>0.125</v>
      </c>
      <c r="W298" s="46">
        <f t="shared" si="45"/>
        <v>0.125</v>
      </c>
      <c r="X298" s="148">
        <f t="shared" si="38"/>
        <v>1</v>
      </c>
      <c r="Y298" s="155">
        <f t="shared" si="39"/>
        <v>3.625</v>
      </c>
    </row>
    <row r="299" spans="1:25" x14ac:dyDescent="0.35">
      <c r="A299" s="45" t="s">
        <v>611</v>
      </c>
      <c r="B299" s="41" t="s">
        <v>609</v>
      </c>
      <c r="C299" s="42" t="s">
        <v>612</v>
      </c>
      <c r="D299" s="51">
        <v>3</v>
      </c>
      <c r="E299" s="51">
        <v>6</v>
      </c>
      <c r="F299" s="165">
        <f>VLOOKUP(A299, '4. Core WASH Severity'!A298:G631, 7, FALSE)</f>
        <v>3.5</v>
      </c>
      <c r="G299" s="54">
        <v>5</v>
      </c>
      <c r="H299" s="83">
        <v>3</v>
      </c>
      <c r="I299" s="85">
        <v>6</v>
      </c>
      <c r="J299" s="147"/>
      <c r="K299" s="46">
        <f>IF(D299&lt;&gt;"",'6. Indicator List'!$J$4,"")</f>
        <v>0.3</v>
      </c>
      <c r="L299" s="46">
        <f>IF(E299&lt;&gt;"",'6. Indicator List'!$J$5,"")</f>
        <v>0.1</v>
      </c>
      <c r="M299" s="46">
        <f>IF(F299&lt;&gt;"",'6. Indicator List'!$J$6,"")</f>
        <v>0.2</v>
      </c>
      <c r="N299" s="46">
        <f>IF(G299&lt;&gt;"",'6. Indicator List'!$J$7,"")</f>
        <v>0.2</v>
      </c>
      <c r="O299" s="46">
        <f>IF(H299&lt;&gt;"",'6. Indicator List'!$J$8,"")</f>
        <v>0.1</v>
      </c>
      <c r="P299" s="46">
        <f>IF(I299&lt;&gt;"",'6. Indicator List'!$J$9,"")</f>
        <v>0.1</v>
      </c>
      <c r="Q299" s="148">
        <f t="shared" si="37"/>
        <v>1</v>
      </c>
      <c r="R299" s="46">
        <f t="shared" si="40"/>
        <v>0.3</v>
      </c>
      <c r="S299" s="46">
        <f t="shared" si="41"/>
        <v>0.1</v>
      </c>
      <c r="T299" s="153">
        <f t="shared" si="42"/>
        <v>0.2</v>
      </c>
      <c r="U299" s="46">
        <f t="shared" si="43"/>
        <v>0.2</v>
      </c>
      <c r="V299" s="46">
        <f t="shared" si="44"/>
        <v>0.1</v>
      </c>
      <c r="W299" s="46">
        <f t="shared" si="45"/>
        <v>0.1</v>
      </c>
      <c r="X299" s="148">
        <f t="shared" si="38"/>
        <v>1</v>
      </c>
      <c r="Y299" s="155">
        <f t="shared" si="39"/>
        <v>4.0999999999999996</v>
      </c>
    </row>
    <row r="300" spans="1:25" x14ac:dyDescent="0.35">
      <c r="A300" s="45" t="s">
        <v>613</v>
      </c>
      <c r="B300" s="41" t="s">
        <v>609</v>
      </c>
      <c r="C300" s="42" t="s">
        <v>614</v>
      </c>
      <c r="D300" s="51">
        <v>3</v>
      </c>
      <c r="E300" s="51">
        <v>2</v>
      </c>
      <c r="F300" s="165" t="str">
        <f>VLOOKUP(A300, '4. Core WASH Severity'!A299:G632, 7, FALSE)</f>
        <v/>
      </c>
      <c r="G300" s="54">
        <v>4</v>
      </c>
      <c r="H300" s="83">
        <v>3</v>
      </c>
      <c r="I300" s="85">
        <v>5</v>
      </c>
      <c r="J300" s="147"/>
      <c r="K300" s="46">
        <f>IF(D300&lt;&gt;"",'6. Indicator List'!$J$4,"")</f>
        <v>0.3</v>
      </c>
      <c r="L300" s="46">
        <f>IF(E300&lt;&gt;"",'6. Indicator List'!$J$5,"")</f>
        <v>0.1</v>
      </c>
      <c r="M300" s="46" t="str">
        <f>IF(F300&lt;&gt;"",'6. Indicator List'!$J$6,"")</f>
        <v/>
      </c>
      <c r="N300" s="46">
        <f>IF(G300&lt;&gt;"",'6. Indicator List'!$J$7,"")</f>
        <v>0.2</v>
      </c>
      <c r="O300" s="46">
        <f>IF(H300&lt;&gt;"",'6. Indicator List'!$J$8,"")</f>
        <v>0.1</v>
      </c>
      <c r="P300" s="46">
        <f>IF(I300&lt;&gt;"",'6. Indicator List'!$J$9,"")</f>
        <v>0.1</v>
      </c>
      <c r="Q300" s="148">
        <f t="shared" si="37"/>
        <v>0.8</v>
      </c>
      <c r="R300" s="46">
        <f t="shared" si="40"/>
        <v>0.37499999999999994</v>
      </c>
      <c r="S300" s="46">
        <f t="shared" si="41"/>
        <v>0.125</v>
      </c>
      <c r="T300" s="153" t="str">
        <f t="shared" si="42"/>
        <v/>
      </c>
      <c r="U300" s="46">
        <f t="shared" si="43"/>
        <v>0.25</v>
      </c>
      <c r="V300" s="46">
        <f t="shared" si="44"/>
        <v>0.125</v>
      </c>
      <c r="W300" s="46">
        <f t="shared" si="45"/>
        <v>0.125</v>
      </c>
      <c r="X300" s="148">
        <f t="shared" si="38"/>
        <v>1</v>
      </c>
      <c r="Y300" s="155">
        <f t="shared" si="39"/>
        <v>3.375</v>
      </c>
    </row>
    <row r="301" spans="1:25" x14ac:dyDescent="0.35">
      <c r="A301" s="45" t="s">
        <v>615</v>
      </c>
      <c r="B301" s="41" t="s">
        <v>609</v>
      </c>
      <c r="C301" s="42" t="s">
        <v>616</v>
      </c>
      <c r="D301" s="51">
        <v>3</v>
      </c>
      <c r="E301" s="51">
        <v>4</v>
      </c>
      <c r="F301" s="165" t="str">
        <f>VLOOKUP(A301, '4. Core WASH Severity'!A300:G633, 7, FALSE)</f>
        <v/>
      </c>
      <c r="G301" s="54">
        <v>6</v>
      </c>
      <c r="H301" s="83">
        <v>3</v>
      </c>
      <c r="I301" s="85">
        <v>5</v>
      </c>
      <c r="J301" s="147"/>
      <c r="K301" s="46">
        <f>IF(D301&lt;&gt;"",'6. Indicator List'!$J$4,"")</f>
        <v>0.3</v>
      </c>
      <c r="L301" s="46">
        <f>IF(E301&lt;&gt;"",'6. Indicator List'!$J$5,"")</f>
        <v>0.1</v>
      </c>
      <c r="M301" s="46" t="str">
        <f>IF(F301&lt;&gt;"",'6. Indicator List'!$J$6,"")</f>
        <v/>
      </c>
      <c r="N301" s="46">
        <f>IF(G301&lt;&gt;"",'6. Indicator List'!$J$7,"")</f>
        <v>0.2</v>
      </c>
      <c r="O301" s="46">
        <f>IF(H301&lt;&gt;"",'6. Indicator List'!$J$8,"")</f>
        <v>0.1</v>
      </c>
      <c r="P301" s="46">
        <f>IF(I301&lt;&gt;"",'6. Indicator List'!$J$9,"")</f>
        <v>0.1</v>
      </c>
      <c r="Q301" s="148">
        <f t="shared" si="37"/>
        <v>0.8</v>
      </c>
      <c r="R301" s="46">
        <f t="shared" si="40"/>
        <v>0.37499999999999994</v>
      </c>
      <c r="S301" s="46">
        <f t="shared" si="41"/>
        <v>0.125</v>
      </c>
      <c r="T301" s="153" t="str">
        <f t="shared" si="42"/>
        <v/>
      </c>
      <c r="U301" s="46">
        <f t="shared" si="43"/>
        <v>0.25</v>
      </c>
      <c r="V301" s="46">
        <f t="shared" si="44"/>
        <v>0.125</v>
      </c>
      <c r="W301" s="46">
        <f t="shared" si="45"/>
        <v>0.125</v>
      </c>
      <c r="X301" s="148">
        <f t="shared" si="38"/>
        <v>1</v>
      </c>
      <c r="Y301" s="155">
        <f t="shared" si="39"/>
        <v>4.125</v>
      </c>
    </row>
    <row r="302" spans="1:25" x14ac:dyDescent="0.35">
      <c r="A302" s="45" t="s">
        <v>617</v>
      </c>
      <c r="B302" s="41" t="s">
        <v>609</v>
      </c>
      <c r="C302" s="42" t="s">
        <v>618</v>
      </c>
      <c r="D302" s="51">
        <v>5</v>
      </c>
      <c r="E302" s="51">
        <v>5</v>
      </c>
      <c r="F302" s="165" t="str">
        <f>VLOOKUP(A302, '4. Core WASH Severity'!A301:G634, 7, FALSE)</f>
        <v/>
      </c>
      <c r="G302" s="54">
        <v>5</v>
      </c>
      <c r="H302" s="83">
        <v>3</v>
      </c>
      <c r="I302" s="85">
        <v>5</v>
      </c>
      <c r="J302" s="147"/>
      <c r="K302" s="46">
        <f>IF(D302&lt;&gt;"",'6. Indicator List'!$J$4,"")</f>
        <v>0.3</v>
      </c>
      <c r="L302" s="46">
        <f>IF(E302&lt;&gt;"",'6. Indicator List'!$J$5,"")</f>
        <v>0.1</v>
      </c>
      <c r="M302" s="46" t="str">
        <f>IF(F302&lt;&gt;"",'6. Indicator List'!$J$6,"")</f>
        <v/>
      </c>
      <c r="N302" s="46">
        <f>IF(G302&lt;&gt;"",'6. Indicator List'!$J$7,"")</f>
        <v>0.2</v>
      </c>
      <c r="O302" s="46">
        <f>IF(H302&lt;&gt;"",'6. Indicator List'!$J$8,"")</f>
        <v>0.1</v>
      </c>
      <c r="P302" s="46">
        <f>IF(I302&lt;&gt;"",'6. Indicator List'!$J$9,"")</f>
        <v>0.1</v>
      </c>
      <c r="Q302" s="148">
        <f t="shared" si="37"/>
        <v>0.8</v>
      </c>
      <c r="R302" s="46">
        <f t="shared" si="40"/>
        <v>0.37499999999999994</v>
      </c>
      <c r="S302" s="46">
        <f t="shared" si="41"/>
        <v>0.125</v>
      </c>
      <c r="T302" s="153" t="str">
        <f t="shared" si="42"/>
        <v/>
      </c>
      <c r="U302" s="46">
        <f t="shared" si="43"/>
        <v>0.25</v>
      </c>
      <c r="V302" s="46">
        <f t="shared" si="44"/>
        <v>0.125</v>
      </c>
      <c r="W302" s="46">
        <f t="shared" si="45"/>
        <v>0.125</v>
      </c>
      <c r="X302" s="148">
        <f t="shared" si="38"/>
        <v>1</v>
      </c>
      <c r="Y302" s="155">
        <f t="shared" si="39"/>
        <v>4.75</v>
      </c>
    </row>
    <row r="303" spans="1:25" x14ac:dyDescent="0.35">
      <c r="A303" s="45" t="s">
        <v>619</v>
      </c>
      <c r="B303" s="41" t="s">
        <v>609</v>
      </c>
      <c r="C303" s="42" t="s">
        <v>620</v>
      </c>
      <c r="D303" s="51">
        <v>5</v>
      </c>
      <c r="E303" s="51">
        <v>4</v>
      </c>
      <c r="F303" s="165" t="str">
        <f>VLOOKUP(A303, '4. Core WASH Severity'!A302:G635, 7, FALSE)</f>
        <v/>
      </c>
      <c r="G303" s="54">
        <v>4</v>
      </c>
      <c r="H303" s="83">
        <v>3</v>
      </c>
      <c r="I303" s="85">
        <v>6</v>
      </c>
      <c r="J303" s="147"/>
      <c r="K303" s="46">
        <f>IF(D303&lt;&gt;"",'6. Indicator List'!$J$4,"")</f>
        <v>0.3</v>
      </c>
      <c r="L303" s="46">
        <f>IF(E303&lt;&gt;"",'6. Indicator List'!$J$5,"")</f>
        <v>0.1</v>
      </c>
      <c r="M303" s="46" t="str">
        <f>IF(F303&lt;&gt;"",'6. Indicator List'!$J$6,"")</f>
        <v/>
      </c>
      <c r="N303" s="46">
        <f>IF(G303&lt;&gt;"",'6. Indicator List'!$J$7,"")</f>
        <v>0.2</v>
      </c>
      <c r="O303" s="46">
        <f>IF(H303&lt;&gt;"",'6. Indicator List'!$J$8,"")</f>
        <v>0.1</v>
      </c>
      <c r="P303" s="46">
        <f>IF(I303&lt;&gt;"",'6. Indicator List'!$J$9,"")</f>
        <v>0.1</v>
      </c>
      <c r="Q303" s="148">
        <f t="shared" si="37"/>
        <v>0.8</v>
      </c>
      <c r="R303" s="46">
        <f t="shared" si="40"/>
        <v>0.37499999999999994</v>
      </c>
      <c r="S303" s="46">
        <f t="shared" si="41"/>
        <v>0.125</v>
      </c>
      <c r="T303" s="153" t="str">
        <f t="shared" si="42"/>
        <v/>
      </c>
      <c r="U303" s="46">
        <f t="shared" si="43"/>
        <v>0.25</v>
      </c>
      <c r="V303" s="46">
        <f t="shared" si="44"/>
        <v>0.125</v>
      </c>
      <c r="W303" s="46">
        <f t="shared" si="45"/>
        <v>0.125</v>
      </c>
      <c r="X303" s="148">
        <f t="shared" si="38"/>
        <v>1</v>
      </c>
      <c r="Y303" s="155">
        <f t="shared" si="39"/>
        <v>4.5</v>
      </c>
    </row>
    <row r="304" spans="1:25" x14ac:dyDescent="0.35">
      <c r="A304" s="45" t="s">
        <v>621</v>
      </c>
      <c r="B304" s="41" t="s">
        <v>609</v>
      </c>
      <c r="C304" s="42" t="s">
        <v>622</v>
      </c>
      <c r="D304" s="51">
        <v>4</v>
      </c>
      <c r="E304" s="51">
        <v>6</v>
      </c>
      <c r="F304" s="165" t="str">
        <f>VLOOKUP(A304, '4. Core WASH Severity'!A303:G636, 7, FALSE)</f>
        <v/>
      </c>
      <c r="G304" s="54">
        <v>6</v>
      </c>
      <c r="H304" s="83">
        <v>3</v>
      </c>
      <c r="I304" s="85">
        <v>5</v>
      </c>
      <c r="J304" s="147"/>
      <c r="K304" s="46">
        <f>IF(D304&lt;&gt;"",'6. Indicator List'!$J$4,"")</f>
        <v>0.3</v>
      </c>
      <c r="L304" s="46">
        <f>IF(E304&lt;&gt;"",'6. Indicator List'!$J$5,"")</f>
        <v>0.1</v>
      </c>
      <c r="M304" s="46" t="str">
        <f>IF(F304&lt;&gt;"",'6. Indicator List'!$J$6,"")</f>
        <v/>
      </c>
      <c r="N304" s="46">
        <f>IF(G304&lt;&gt;"",'6. Indicator List'!$J$7,"")</f>
        <v>0.2</v>
      </c>
      <c r="O304" s="46">
        <f>IF(H304&lt;&gt;"",'6. Indicator List'!$J$8,"")</f>
        <v>0.1</v>
      </c>
      <c r="P304" s="46">
        <f>IF(I304&lt;&gt;"",'6. Indicator List'!$J$9,"")</f>
        <v>0.1</v>
      </c>
      <c r="Q304" s="148">
        <f t="shared" si="37"/>
        <v>0.8</v>
      </c>
      <c r="R304" s="46">
        <f t="shared" si="40"/>
        <v>0.37499999999999994</v>
      </c>
      <c r="S304" s="46">
        <f t="shared" si="41"/>
        <v>0.125</v>
      </c>
      <c r="T304" s="153" t="str">
        <f t="shared" si="42"/>
        <v/>
      </c>
      <c r="U304" s="46">
        <f t="shared" si="43"/>
        <v>0.25</v>
      </c>
      <c r="V304" s="46">
        <f t="shared" si="44"/>
        <v>0.125</v>
      </c>
      <c r="W304" s="46">
        <f t="shared" si="45"/>
        <v>0.125</v>
      </c>
      <c r="X304" s="148">
        <f t="shared" si="38"/>
        <v>1</v>
      </c>
      <c r="Y304" s="155">
        <f t="shared" si="39"/>
        <v>4.75</v>
      </c>
    </row>
    <row r="305" spans="1:25" ht="29" x14ac:dyDescent="0.35">
      <c r="A305" s="45" t="s">
        <v>623</v>
      </c>
      <c r="B305" s="41" t="s">
        <v>609</v>
      </c>
      <c r="C305" s="42" t="s">
        <v>624</v>
      </c>
      <c r="D305" s="51">
        <v>4</v>
      </c>
      <c r="E305" s="51">
        <v>3</v>
      </c>
      <c r="F305" s="165" t="str">
        <f>VLOOKUP(A305, '4. Core WASH Severity'!A304:G637, 7, FALSE)</f>
        <v/>
      </c>
      <c r="G305" s="54">
        <v>6</v>
      </c>
      <c r="H305" s="83">
        <v>3</v>
      </c>
      <c r="I305" s="85">
        <v>6</v>
      </c>
      <c r="J305" s="147"/>
      <c r="K305" s="46">
        <f>IF(D305&lt;&gt;"",'6. Indicator List'!$J$4,"")</f>
        <v>0.3</v>
      </c>
      <c r="L305" s="46">
        <f>IF(E305&lt;&gt;"",'6. Indicator List'!$J$5,"")</f>
        <v>0.1</v>
      </c>
      <c r="M305" s="46" t="str">
        <f>IF(F305&lt;&gt;"",'6. Indicator List'!$J$6,"")</f>
        <v/>
      </c>
      <c r="N305" s="46">
        <f>IF(G305&lt;&gt;"",'6. Indicator List'!$J$7,"")</f>
        <v>0.2</v>
      </c>
      <c r="O305" s="46">
        <f>IF(H305&lt;&gt;"",'6. Indicator List'!$J$8,"")</f>
        <v>0.1</v>
      </c>
      <c r="P305" s="46">
        <f>IF(I305&lt;&gt;"",'6. Indicator List'!$J$9,"")</f>
        <v>0.1</v>
      </c>
      <c r="Q305" s="148">
        <f t="shared" si="37"/>
        <v>0.8</v>
      </c>
      <c r="R305" s="46">
        <f t="shared" si="40"/>
        <v>0.37499999999999994</v>
      </c>
      <c r="S305" s="46">
        <f t="shared" si="41"/>
        <v>0.125</v>
      </c>
      <c r="T305" s="153" t="str">
        <f t="shared" si="42"/>
        <v/>
      </c>
      <c r="U305" s="46">
        <f t="shared" si="43"/>
        <v>0.25</v>
      </c>
      <c r="V305" s="46">
        <f t="shared" si="44"/>
        <v>0.125</v>
      </c>
      <c r="W305" s="46">
        <f t="shared" si="45"/>
        <v>0.125</v>
      </c>
      <c r="X305" s="148">
        <f t="shared" si="38"/>
        <v>1</v>
      </c>
      <c r="Y305" s="155">
        <f t="shared" si="39"/>
        <v>4.5</v>
      </c>
    </row>
    <row r="306" spans="1:25" x14ac:dyDescent="0.35">
      <c r="A306" s="45" t="s">
        <v>625</v>
      </c>
      <c r="B306" s="41" t="s">
        <v>609</v>
      </c>
      <c r="C306" s="42" t="s">
        <v>626</v>
      </c>
      <c r="D306" s="51">
        <v>3</v>
      </c>
      <c r="E306" s="51">
        <v>4</v>
      </c>
      <c r="F306" s="165" t="str">
        <f>VLOOKUP(A306, '4. Core WASH Severity'!A305:G638, 7, FALSE)</f>
        <v/>
      </c>
      <c r="G306" s="54">
        <v>4</v>
      </c>
      <c r="H306" s="83">
        <v>3</v>
      </c>
      <c r="I306" s="85">
        <v>6</v>
      </c>
      <c r="J306" s="147"/>
      <c r="K306" s="46">
        <f>IF(D306&lt;&gt;"",'6. Indicator List'!$J$4,"")</f>
        <v>0.3</v>
      </c>
      <c r="L306" s="46">
        <f>IF(E306&lt;&gt;"",'6. Indicator List'!$J$5,"")</f>
        <v>0.1</v>
      </c>
      <c r="M306" s="46" t="str">
        <f>IF(F306&lt;&gt;"",'6. Indicator List'!$J$6,"")</f>
        <v/>
      </c>
      <c r="N306" s="46">
        <f>IF(G306&lt;&gt;"",'6. Indicator List'!$J$7,"")</f>
        <v>0.2</v>
      </c>
      <c r="O306" s="46">
        <f>IF(H306&lt;&gt;"",'6. Indicator List'!$J$8,"")</f>
        <v>0.1</v>
      </c>
      <c r="P306" s="46">
        <f>IF(I306&lt;&gt;"",'6. Indicator List'!$J$9,"")</f>
        <v>0.1</v>
      </c>
      <c r="Q306" s="148">
        <f t="shared" si="37"/>
        <v>0.8</v>
      </c>
      <c r="R306" s="46">
        <f t="shared" si="40"/>
        <v>0.37499999999999994</v>
      </c>
      <c r="S306" s="46">
        <f t="shared" si="41"/>
        <v>0.125</v>
      </c>
      <c r="T306" s="153" t="str">
        <f t="shared" si="42"/>
        <v/>
      </c>
      <c r="U306" s="46">
        <f t="shared" si="43"/>
        <v>0.25</v>
      </c>
      <c r="V306" s="46">
        <f t="shared" si="44"/>
        <v>0.125</v>
      </c>
      <c r="W306" s="46">
        <f t="shared" si="45"/>
        <v>0.125</v>
      </c>
      <c r="X306" s="148">
        <f t="shared" si="38"/>
        <v>1</v>
      </c>
      <c r="Y306" s="155">
        <f t="shared" si="39"/>
        <v>3.75</v>
      </c>
    </row>
    <row r="307" spans="1:25" x14ac:dyDescent="0.35">
      <c r="A307" s="45" t="s">
        <v>627</v>
      </c>
      <c r="B307" s="41" t="s">
        <v>609</v>
      </c>
      <c r="C307" s="42" t="s">
        <v>628</v>
      </c>
      <c r="D307" s="51">
        <v>4</v>
      </c>
      <c r="E307" s="51">
        <v>5</v>
      </c>
      <c r="F307" s="165" t="str">
        <f>VLOOKUP(A307, '4. Core WASH Severity'!A306:G639, 7, FALSE)</f>
        <v/>
      </c>
      <c r="G307" s="54">
        <v>4</v>
      </c>
      <c r="H307" s="83">
        <v>3</v>
      </c>
      <c r="I307" s="85">
        <v>5</v>
      </c>
      <c r="J307" s="147"/>
      <c r="K307" s="46">
        <f>IF(D307&lt;&gt;"",'6. Indicator List'!$J$4,"")</f>
        <v>0.3</v>
      </c>
      <c r="L307" s="46">
        <f>IF(E307&lt;&gt;"",'6. Indicator List'!$J$5,"")</f>
        <v>0.1</v>
      </c>
      <c r="M307" s="46" t="str">
        <f>IF(F307&lt;&gt;"",'6. Indicator List'!$J$6,"")</f>
        <v/>
      </c>
      <c r="N307" s="46">
        <f>IF(G307&lt;&gt;"",'6. Indicator List'!$J$7,"")</f>
        <v>0.2</v>
      </c>
      <c r="O307" s="46">
        <f>IF(H307&lt;&gt;"",'6. Indicator List'!$J$8,"")</f>
        <v>0.1</v>
      </c>
      <c r="P307" s="46">
        <f>IF(I307&lt;&gt;"",'6. Indicator List'!$J$9,"")</f>
        <v>0.1</v>
      </c>
      <c r="Q307" s="148">
        <f t="shared" si="37"/>
        <v>0.8</v>
      </c>
      <c r="R307" s="46">
        <f t="shared" si="40"/>
        <v>0.37499999999999994</v>
      </c>
      <c r="S307" s="46">
        <f t="shared" si="41"/>
        <v>0.125</v>
      </c>
      <c r="T307" s="153" t="str">
        <f t="shared" si="42"/>
        <v/>
      </c>
      <c r="U307" s="46">
        <f t="shared" si="43"/>
        <v>0.25</v>
      </c>
      <c r="V307" s="46">
        <f t="shared" si="44"/>
        <v>0.125</v>
      </c>
      <c r="W307" s="46">
        <f t="shared" si="45"/>
        <v>0.125</v>
      </c>
      <c r="X307" s="148">
        <f t="shared" si="38"/>
        <v>1</v>
      </c>
      <c r="Y307" s="155">
        <f t="shared" si="39"/>
        <v>4.125</v>
      </c>
    </row>
    <row r="308" spans="1:25" x14ac:dyDescent="0.35">
      <c r="A308" s="45" t="s">
        <v>629</v>
      </c>
      <c r="B308" s="41" t="s">
        <v>609</v>
      </c>
      <c r="C308" s="42" t="s">
        <v>630</v>
      </c>
      <c r="D308" s="51">
        <v>4</v>
      </c>
      <c r="E308" s="51">
        <v>5</v>
      </c>
      <c r="F308" s="165" t="str">
        <f>VLOOKUP(A308, '4. Core WASH Severity'!A307:G640, 7, FALSE)</f>
        <v/>
      </c>
      <c r="G308" s="54">
        <v>5</v>
      </c>
      <c r="H308" s="83">
        <v>3</v>
      </c>
      <c r="I308" s="85">
        <v>5</v>
      </c>
      <c r="J308" s="147"/>
      <c r="K308" s="46">
        <f>IF(D308&lt;&gt;"",'6. Indicator List'!$J$4,"")</f>
        <v>0.3</v>
      </c>
      <c r="L308" s="46">
        <f>IF(E308&lt;&gt;"",'6. Indicator List'!$J$5,"")</f>
        <v>0.1</v>
      </c>
      <c r="M308" s="46" t="str">
        <f>IF(F308&lt;&gt;"",'6. Indicator List'!$J$6,"")</f>
        <v/>
      </c>
      <c r="N308" s="46">
        <f>IF(G308&lt;&gt;"",'6. Indicator List'!$J$7,"")</f>
        <v>0.2</v>
      </c>
      <c r="O308" s="46">
        <f>IF(H308&lt;&gt;"",'6. Indicator List'!$J$8,"")</f>
        <v>0.1</v>
      </c>
      <c r="P308" s="46">
        <f>IF(I308&lt;&gt;"",'6. Indicator List'!$J$9,"")</f>
        <v>0.1</v>
      </c>
      <c r="Q308" s="148">
        <f t="shared" si="37"/>
        <v>0.8</v>
      </c>
      <c r="R308" s="46">
        <f t="shared" si="40"/>
        <v>0.37499999999999994</v>
      </c>
      <c r="S308" s="46">
        <f t="shared" si="41"/>
        <v>0.125</v>
      </c>
      <c r="T308" s="153" t="str">
        <f t="shared" si="42"/>
        <v/>
      </c>
      <c r="U308" s="46">
        <f t="shared" si="43"/>
        <v>0.25</v>
      </c>
      <c r="V308" s="46">
        <f t="shared" si="44"/>
        <v>0.125</v>
      </c>
      <c r="W308" s="46">
        <f t="shared" si="45"/>
        <v>0.125</v>
      </c>
      <c r="X308" s="148">
        <f t="shared" si="38"/>
        <v>1</v>
      </c>
      <c r="Y308" s="155">
        <f t="shared" si="39"/>
        <v>4.375</v>
      </c>
    </row>
    <row r="309" spans="1:25" x14ac:dyDescent="0.35">
      <c r="A309" s="45" t="s">
        <v>631</v>
      </c>
      <c r="B309" s="41" t="s">
        <v>609</v>
      </c>
      <c r="C309" s="44" t="s">
        <v>632</v>
      </c>
      <c r="D309" s="51">
        <v>4</v>
      </c>
      <c r="E309" s="51">
        <v>5</v>
      </c>
      <c r="F309" s="165">
        <f>VLOOKUP(A309, '4. Core WASH Severity'!A308:G641, 7, FALSE)</f>
        <v>4.6746987951807233</v>
      </c>
      <c r="G309" s="54">
        <v>5</v>
      </c>
      <c r="H309" s="83">
        <v>3</v>
      </c>
      <c r="I309" s="85">
        <v>5</v>
      </c>
      <c r="J309" s="147"/>
      <c r="K309" s="46">
        <f>IF(D309&lt;&gt;"",'6. Indicator List'!$J$4,"")</f>
        <v>0.3</v>
      </c>
      <c r="L309" s="46">
        <f>IF(E309&lt;&gt;"",'6. Indicator List'!$J$5,"")</f>
        <v>0.1</v>
      </c>
      <c r="M309" s="46">
        <f>IF(F309&lt;&gt;"",'6. Indicator List'!$J$6,"")</f>
        <v>0.2</v>
      </c>
      <c r="N309" s="46">
        <f>IF(G309&lt;&gt;"",'6. Indicator List'!$J$7,"")</f>
        <v>0.2</v>
      </c>
      <c r="O309" s="46">
        <f>IF(H309&lt;&gt;"",'6. Indicator List'!$J$8,"")</f>
        <v>0.1</v>
      </c>
      <c r="P309" s="46">
        <f>IF(I309&lt;&gt;"",'6. Indicator List'!$J$9,"")</f>
        <v>0.1</v>
      </c>
      <c r="Q309" s="148">
        <f t="shared" si="37"/>
        <v>1</v>
      </c>
      <c r="R309" s="46">
        <f t="shared" si="40"/>
        <v>0.3</v>
      </c>
      <c r="S309" s="46">
        <f t="shared" si="41"/>
        <v>0.1</v>
      </c>
      <c r="T309" s="153">
        <f t="shared" si="42"/>
        <v>0.2</v>
      </c>
      <c r="U309" s="46">
        <f t="shared" si="43"/>
        <v>0.2</v>
      </c>
      <c r="V309" s="46">
        <f t="shared" si="44"/>
        <v>0.1</v>
      </c>
      <c r="W309" s="46">
        <f t="shared" si="45"/>
        <v>0.1</v>
      </c>
      <c r="X309" s="148">
        <f t="shared" si="38"/>
        <v>1</v>
      </c>
      <c r="Y309" s="155">
        <f t="shared" si="39"/>
        <v>4.434939759036145</v>
      </c>
    </row>
    <row r="310" spans="1:25" x14ac:dyDescent="0.35">
      <c r="A310" s="45" t="s">
        <v>633</v>
      </c>
      <c r="B310" s="41" t="s">
        <v>609</v>
      </c>
      <c r="C310" s="44" t="s">
        <v>634</v>
      </c>
      <c r="D310" s="51">
        <v>4</v>
      </c>
      <c r="E310" s="51">
        <v>3</v>
      </c>
      <c r="F310" s="165">
        <f>VLOOKUP(A310, '4. Core WASH Severity'!A309:G642, 7, FALSE)</f>
        <v>4.6746987951807233</v>
      </c>
      <c r="G310" s="54">
        <v>3</v>
      </c>
      <c r="H310" s="83">
        <v>3</v>
      </c>
      <c r="I310" s="85">
        <v>5</v>
      </c>
      <c r="J310" s="147"/>
      <c r="K310" s="46">
        <f>IF(D310&lt;&gt;"",'6. Indicator List'!$J$4,"")</f>
        <v>0.3</v>
      </c>
      <c r="L310" s="46">
        <f>IF(E310&lt;&gt;"",'6. Indicator List'!$J$5,"")</f>
        <v>0.1</v>
      </c>
      <c r="M310" s="46">
        <f>IF(F310&lt;&gt;"",'6. Indicator List'!$J$6,"")</f>
        <v>0.2</v>
      </c>
      <c r="N310" s="46">
        <f>IF(G310&lt;&gt;"",'6. Indicator List'!$J$7,"")</f>
        <v>0.2</v>
      </c>
      <c r="O310" s="46">
        <f>IF(H310&lt;&gt;"",'6. Indicator List'!$J$8,"")</f>
        <v>0.1</v>
      </c>
      <c r="P310" s="46">
        <f>IF(I310&lt;&gt;"",'6. Indicator List'!$J$9,"")</f>
        <v>0.1</v>
      </c>
      <c r="Q310" s="148">
        <f t="shared" si="37"/>
        <v>1</v>
      </c>
      <c r="R310" s="46">
        <f t="shared" si="40"/>
        <v>0.3</v>
      </c>
      <c r="S310" s="46">
        <f t="shared" si="41"/>
        <v>0.1</v>
      </c>
      <c r="T310" s="153">
        <f t="shared" si="42"/>
        <v>0.2</v>
      </c>
      <c r="U310" s="46">
        <f t="shared" si="43"/>
        <v>0.2</v>
      </c>
      <c r="V310" s="46">
        <f t="shared" si="44"/>
        <v>0.1</v>
      </c>
      <c r="W310" s="46">
        <f t="shared" si="45"/>
        <v>0.1</v>
      </c>
      <c r="X310" s="148">
        <f t="shared" si="38"/>
        <v>1</v>
      </c>
      <c r="Y310" s="155">
        <f t="shared" si="39"/>
        <v>3.8349397590361445</v>
      </c>
    </row>
    <row r="311" spans="1:25" x14ac:dyDescent="0.35">
      <c r="A311" s="45" t="s">
        <v>635</v>
      </c>
      <c r="B311" s="41" t="s">
        <v>609</v>
      </c>
      <c r="C311" s="44" t="s">
        <v>636</v>
      </c>
      <c r="D311" s="51">
        <v>4</v>
      </c>
      <c r="E311" s="52">
        <v>1</v>
      </c>
      <c r="F311" s="165">
        <f>VLOOKUP(A311, '4. Core WASH Severity'!A310:G643, 7, FALSE)</f>
        <v>4.6746987951807233</v>
      </c>
      <c r="G311" s="54">
        <v>3</v>
      </c>
      <c r="H311" s="83">
        <v>3</v>
      </c>
      <c r="I311" s="85">
        <v>5</v>
      </c>
      <c r="J311" s="147"/>
      <c r="K311" s="46">
        <f>IF(D311&lt;&gt;"",'6. Indicator List'!$J$4,"")</f>
        <v>0.3</v>
      </c>
      <c r="L311" s="46">
        <f>IF(E311&lt;&gt;"",'6. Indicator List'!$J$5,"")</f>
        <v>0.1</v>
      </c>
      <c r="M311" s="46">
        <f>IF(F311&lt;&gt;"",'6. Indicator List'!$J$6,"")</f>
        <v>0.2</v>
      </c>
      <c r="N311" s="46">
        <f>IF(G311&lt;&gt;"",'6. Indicator List'!$J$7,"")</f>
        <v>0.2</v>
      </c>
      <c r="O311" s="46">
        <f>IF(H311&lt;&gt;"",'6. Indicator List'!$J$8,"")</f>
        <v>0.1</v>
      </c>
      <c r="P311" s="46">
        <f>IF(I311&lt;&gt;"",'6. Indicator List'!$J$9,"")</f>
        <v>0.1</v>
      </c>
      <c r="Q311" s="148">
        <f t="shared" si="37"/>
        <v>1</v>
      </c>
      <c r="R311" s="46">
        <f t="shared" si="40"/>
        <v>0.3</v>
      </c>
      <c r="S311" s="46">
        <f t="shared" si="41"/>
        <v>0.1</v>
      </c>
      <c r="T311" s="153">
        <f t="shared" si="42"/>
        <v>0.2</v>
      </c>
      <c r="U311" s="46">
        <f t="shared" si="43"/>
        <v>0.2</v>
      </c>
      <c r="V311" s="46">
        <f t="shared" si="44"/>
        <v>0.1</v>
      </c>
      <c r="W311" s="46">
        <f t="shared" si="45"/>
        <v>0.1</v>
      </c>
      <c r="X311" s="148">
        <f t="shared" si="38"/>
        <v>1</v>
      </c>
      <c r="Y311" s="155">
        <f t="shared" si="39"/>
        <v>3.6349397590361452</v>
      </c>
    </row>
    <row r="312" spans="1:25" x14ac:dyDescent="0.35">
      <c r="A312" s="45" t="s">
        <v>637</v>
      </c>
      <c r="B312" s="41" t="s">
        <v>609</v>
      </c>
      <c r="C312" s="42" t="s">
        <v>609</v>
      </c>
      <c r="D312" s="51">
        <v>6</v>
      </c>
      <c r="E312" s="51">
        <v>6</v>
      </c>
      <c r="F312" s="165">
        <f>VLOOKUP(A312, '4. Core WASH Severity'!A311:G644, 7, FALSE)</f>
        <v>4.5</v>
      </c>
      <c r="G312" s="54">
        <v>5</v>
      </c>
      <c r="H312" s="83">
        <v>3</v>
      </c>
      <c r="I312" s="85">
        <v>5</v>
      </c>
      <c r="J312" s="147"/>
      <c r="K312" s="46">
        <f>IF(D312&lt;&gt;"",'6. Indicator List'!$J$4,"")</f>
        <v>0.3</v>
      </c>
      <c r="L312" s="46">
        <f>IF(E312&lt;&gt;"",'6. Indicator List'!$J$5,"")</f>
        <v>0.1</v>
      </c>
      <c r="M312" s="46">
        <f>IF(F312&lt;&gt;"",'6. Indicator List'!$J$6,"")</f>
        <v>0.2</v>
      </c>
      <c r="N312" s="46">
        <f>IF(G312&lt;&gt;"",'6. Indicator List'!$J$7,"")</f>
        <v>0.2</v>
      </c>
      <c r="O312" s="46">
        <f>IF(H312&lt;&gt;"",'6. Indicator List'!$J$8,"")</f>
        <v>0.1</v>
      </c>
      <c r="P312" s="46">
        <f>IF(I312&lt;&gt;"",'6. Indicator List'!$J$9,"")</f>
        <v>0.1</v>
      </c>
      <c r="Q312" s="148">
        <f t="shared" si="37"/>
        <v>1</v>
      </c>
      <c r="R312" s="46">
        <f t="shared" si="40"/>
        <v>0.3</v>
      </c>
      <c r="S312" s="46">
        <f t="shared" si="41"/>
        <v>0.1</v>
      </c>
      <c r="T312" s="153">
        <f t="shared" si="42"/>
        <v>0.2</v>
      </c>
      <c r="U312" s="46">
        <f t="shared" si="43"/>
        <v>0.2</v>
      </c>
      <c r="V312" s="46">
        <f t="shared" si="44"/>
        <v>0.1</v>
      </c>
      <c r="W312" s="46">
        <f t="shared" si="45"/>
        <v>0.1</v>
      </c>
      <c r="X312" s="148">
        <f t="shared" si="38"/>
        <v>1</v>
      </c>
      <c r="Y312" s="155">
        <f t="shared" si="39"/>
        <v>5.0999999999999996</v>
      </c>
    </row>
    <row r="313" spans="1:25" x14ac:dyDescent="0.35">
      <c r="A313" s="45" t="s">
        <v>638</v>
      </c>
      <c r="B313" s="41" t="s">
        <v>609</v>
      </c>
      <c r="C313" s="44" t="s">
        <v>639</v>
      </c>
      <c r="D313" s="51">
        <v>5</v>
      </c>
      <c r="E313" s="51">
        <v>4</v>
      </c>
      <c r="F313" s="165">
        <f>VLOOKUP(A313, '4. Core WASH Severity'!A312:G645, 7, FALSE)</f>
        <v>4.6746987951807233</v>
      </c>
      <c r="G313" s="54">
        <v>5</v>
      </c>
      <c r="H313" s="83">
        <v>3</v>
      </c>
      <c r="I313" s="85">
        <v>5</v>
      </c>
      <c r="J313" s="147"/>
      <c r="K313" s="46">
        <f>IF(D313&lt;&gt;"",'6. Indicator List'!$J$4,"")</f>
        <v>0.3</v>
      </c>
      <c r="L313" s="46">
        <f>IF(E313&lt;&gt;"",'6. Indicator List'!$J$5,"")</f>
        <v>0.1</v>
      </c>
      <c r="M313" s="46">
        <f>IF(F313&lt;&gt;"",'6. Indicator List'!$J$6,"")</f>
        <v>0.2</v>
      </c>
      <c r="N313" s="46">
        <f>IF(G313&lt;&gt;"",'6. Indicator List'!$J$7,"")</f>
        <v>0.2</v>
      </c>
      <c r="O313" s="46">
        <f>IF(H313&lt;&gt;"",'6. Indicator List'!$J$8,"")</f>
        <v>0.1</v>
      </c>
      <c r="P313" s="46">
        <f>IF(I313&lt;&gt;"",'6. Indicator List'!$J$9,"")</f>
        <v>0.1</v>
      </c>
      <c r="Q313" s="148">
        <f t="shared" si="37"/>
        <v>1</v>
      </c>
      <c r="R313" s="46">
        <f t="shared" si="40"/>
        <v>0.3</v>
      </c>
      <c r="S313" s="46">
        <f t="shared" si="41"/>
        <v>0.1</v>
      </c>
      <c r="T313" s="153">
        <f t="shared" si="42"/>
        <v>0.2</v>
      </c>
      <c r="U313" s="46">
        <f t="shared" si="43"/>
        <v>0.2</v>
      </c>
      <c r="V313" s="46">
        <f t="shared" si="44"/>
        <v>0.1</v>
      </c>
      <c r="W313" s="46">
        <f t="shared" si="45"/>
        <v>0.1</v>
      </c>
      <c r="X313" s="148">
        <f t="shared" si="38"/>
        <v>1</v>
      </c>
      <c r="Y313" s="155">
        <f t="shared" si="39"/>
        <v>4.6349397590361443</v>
      </c>
    </row>
    <row r="314" spans="1:25" x14ac:dyDescent="0.35">
      <c r="A314" s="45" t="s">
        <v>640</v>
      </c>
      <c r="B314" s="41" t="s">
        <v>609</v>
      </c>
      <c r="C314" s="42" t="s">
        <v>641</v>
      </c>
      <c r="D314" s="51">
        <v>4</v>
      </c>
      <c r="E314" s="51">
        <v>2</v>
      </c>
      <c r="F314" s="165">
        <f>VLOOKUP(A314, '4. Core WASH Severity'!A313:G646, 7, FALSE)</f>
        <v>2.29</v>
      </c>
      <c r="G314" s="54">
        <v>4</v>
      </c>
      <c r="H314" s="83">
        <v>3</v>
      </c>
      <c r="I314" s="85">
        <v>5</v>
      </c>
      <c r="J314" s="147"/>
      <c r="K314" s="46">
        <f>IF(D314&lt;&gt;"",'6. Indicator List'!$J$4,"")</f>
        <v>0.3</v>
      </c>
      <c r="L314" s="46">
        <f>IF(E314&lt;&gt;"",'6. Indicator List'!$J$5,"")</f>
        <v>0.1</v>
      </c>
      <c r="M314" s="46">
        <f>IF(F314&lt;&gt;"",'6. Indicator List'!$J$6,"")</f>
        <v>0.2</v>
      </c>
      <c r="N314" s="46">
        <f>IF(G314&lt;&gt;"",'6. Indicator List'!$J$7,"")</f>
        <v>0.2</v>
      </c>
      <c r="O314" s="46">
        <f>IF(H314&lt;&gt;"",'6. Indicator List'!$J$8,"")</f>
        <v>0.1</v>
      </c>
      <c r="P314" s="46">
        <f>IF(I314&lt;&gt;"",'6. Indicator List'!$J$9,"")</f>
        <v>0.1</v>
      </c>
      <c r="Q314" s="148">
        <f t="shared" si="37"/>
        <v>1</v>
      </c>
      <c r="R314" s="46">
        <f t="shared" si="40"/>
        <v>0.3</v>
      </c>
      <c r="S314" s="46">
        <f t="shared" si="41"/>
        <v>0.1</v>
      </c>
      <c r="T314" s="153">
        <f t="shared" si="42"/>
        <v>0.2</v>
      </c>
      <c r="U314" s="46">
        <f t="shared" si="43"/>
        <v>0.2</v>
      </c>
      <c r="V314" s="46">
        <f t="shared" si="44"/>
        <v>0.1</v>
      </c>
      <c r="W314" s="46">
        <f t="shared" si="45"/>
        <v>0.1</v>
      </c>
      <c r="X314" s="148">
        <f t="shared" si="38"/>
        <v>1</v>
      </c>
      <c r="Y314" s="155">
        <f t="shared" si="39"/>
        <v>3.4580000000000002</v>
      </c>
    </row>
    <row r="315" spans="1:25" x14ac:dyDescent="0.35">
      <c r="A315" s="45" t="s">
        <v>642</v>
      </c>
      <c r="B315" s="41" t="s">
        <v>609</v>
      </c>
      <c r="C315" s="42" t="s">
        <v>643</v>
      </c>
      <c r="D315" s="51">
        <v>4</v>
      </c>
      <c r="E315" s="51">
        <v>3</v>
      </c>
      <c r="F315" s="165" t="str">
        <f>VLOOKUP(A315, '4. Core WASH Severity'!A314:G647, 7, FALSE)</f>
        <v/>
      </c>
      <c r="G315" s="54">
        <v>5</v>
      </c>
      <c r="H315" s="83">
        <v>3</v>
      </c>
      <c r="I315" s="85">
        <v>4</v>
      </c>
      <c r="J315" s="147"/>
      <c r="K315" s="46">
        <f>IF(D315&lt;&gt;"",'6. Indicator List'!$J$4,"")</f>
        <v>0.3</v>
      </c>
      <c r="L315" s="46">
        <f>IF(E315&lt;&gt;"",'6. Indicator List'!$J$5,"")</f>
        <v>0.1</v>
      </c>
      <c r="M315" s="46" t="str">
        <f>IF(F315&lt;&gt;"",'6. Indicator List'!$J$6,"")</f>
        <v/>
      </c>
      <c r="N315" s="46">
        <f>IF(G315&lt;&gt;"",'6. Indicator List'!$J$7,"")</f>
        <v>0.2</v>
      </c>
      <c r="O315" s="46">
        <f>IF(H315&lt;&gt;"",'6. Indicator List'!$J$8,"")</f>
        <v>0.1</v>
      </c>
      <c r="P315" s="46">
        <f>IF(I315&lt;&gt;"",'6. Indicator List'!$J$9,"")</f>
        <v>0.1</v>
      </c>
      <c r="Q315" s="148">
        <f t="shared" si="37"/>
        <v>0.8</v>
      </c>
      <c r="R315" s="46">
        <f t="shared" si="40"/>
        <v>0.37499999999999994</v>
      </c>
      <c r="S315" s="46">
        <f t="shared" si="41"/>
        <v>0.125</v>
      </c>
      <c r="T315" s="153" t="str">
        <f t="shared" si="42"/>
        <v/>
      </c>
      <c r="U315" s="46">
        <f t="shared" si="43"/>
        <v>0.25</v>
      </c>
      <c r="V315" s="46">
        <f t="shared" si="44"/>
        <v>0.125</v>
      </c>
      <c r="W315" s="46">
        <f t="shared" si="45"/>
        <v>0.125</v>
      </c>
      <c r="X315" s="148">
        <f t="shared" si="38"/>
        <v>1</v>
      </c>
      <c r="Y315" s="155">
        <f t="shared" si="39"/>
        <v>4</v>
      </c>
    </row>
    <row r="316" spans="1:25" x14ac:dyDescent="0.35">
      <c r="A316" s="45" t="s">
        <v>644</v>
      </c>
      <c r="B316" s="41" t="s">
        <v>609</v>
      </c>
      <c r="C316" s="42" t="s">
        <v>645</v>
      </c>
      <c r="D316" s="51">
        <v>4</v>
      </c>
      <c r="E316" s="51">
        <v>5</v>
      </c>
      <c r="F316" s="165" t="str">
        <f>VLOOKUP(A316, '4. Core WASH Severity'!A315:G648, 7, FALSE)</f>
        <v/>
      </c>
      <c r="G316" s="54">
        <v>5</v>
      </c>
      <c r="H316" s="83">
        <v>3</v>
      </c>
      <c r="I316" s="85">
        <v>5</v>
      </c>
      <c r="J316" s="147"/>
      <c r="K316" s="46">
        <f>IF(D316&lt;&gt;"",'6. Indicator List'!$J$4,"")</f>
        <v>0.3</v>
      </c>
      <c r="L316" s="46">
        <f>IF(E316&lt;&gt;"",'6. Indicator List'!$J$5,"")</f>
        <v>0.1</v>
      </c>
      <c r="M316" s="46" t="str">
        <f>IF(F316&lt;&gt;"",'6. Indicator List'!$J$6,"")</f>
        <v/>
      </c>
      <c r="N316" s="46">
        <f>IF(G316&lt;&gt;"",'6. Indicator List'!$J$7,"")</f>
        <v>0.2</v>
      </c>
      <c r="O316" s="46">
        <f>IF(H316&lt;&gt;"",'6. Indicator List'!$J$8,"")</f>
        <v>0.1</v>
      </c>
      <c r="P316" s="46">
        <f>IF(I316&lt;&gt;"",'6. Indicator List'!$J$9,"")</f>
        <v>0.1</v>
      </c>
      <c r="Q316" s="148">
        <f t="shared" si="37"/>
        <v>0.8</v>
      </c>
      <c r="R316" s="46">
        <f t="shared" si="40"/>
        <v>0.37499999999999994</v>
      </c>
      <c r="S316" s="46">
        <f t="shared" si="41"/>
        <v>0.125</v>
      </c>
      <c r="T316" s="153" t="str">
        <f t="shared" si="42"/>
        <v/>
      </c>
      <c r="U316" s="46">
        <f t="shared" si="43"/>
        <v>0.25</v>
      </c>
      <c r="V316" s="46">
        <f t="shared" si="44"/>
        <v>0.125</v>
      </c>
      <c r="W316" s="46">
        <f t="shared" si="45"/>
        <v>0.125</v>
      </c>
      <c r="X316" s="148">
        <f t="shared" si="38"/>
        <v>1</v>
      </c>
      <c r="Y316" s="155">
        <f t="shared" si="39"/>
        <v>4.375</v>
      </c>
    </row>
    <row r="317" spans="1:25" x14ac:dyDescent="0.35">
      <c r="A317" s="45" t="s">
        <v>646</v>
      </c>
      <c r="B317" s="41" t="s">
        <v>609</v>
      </c>
      <c r="C317" s="42" t="s">
        <v>647</v>
      </c>
      <c r="D317" s="51">
        <v>3</v>
      </c>
      <c r="E317" s="51">
        <v>3</v>
      </c>
      <c r="F317" s="165" t="str">
        <f>VLOOKUP(A317, '4. Core WASH Severity'!A316:G649, 7, FALSE)</f>
        <v/>
      </c>
      <c r="G317" s="54">
        <v>4</v>
      </c>
      <c r="H317" s="83">
        <v>3</v>
      </c>
      <c r="I317" s="85">
        <v>6</v>
      </c>
      <c r="J317" s="147"/>
      <c r="K317" s="46">
        <f>IF(D317&lt;&gt;"",'6. Indicator List'!$J$4,"")</f>
        <v>0.3</v>
      </c>
      <c r="L317" s="46">
        <f>IF(E317&lt;&gt;"",'6. Indicator List'!$J$5,"")</f>
        <v>0.1</v>
      </c>
      <c r="M317" s="46" t="str">
        <f>IF(F317&lt;&gt;"",'6. Indicator List'!$J$6,"")</f>
        <v/>
      </c>
      <c r="N317" s="46">
        <f>IF(G317&lt;&gt;"",'6. Indicator List'!$J$7,"")</f>
        <v>0.2</v>
      </c>
      <c r="O317" s="46">
        <f>IF(H317&lt;&gt;"",'6. Indicator List'!$J$8,"")</f>
        <v>0.1</v>
      </c>
      <c r="P317" s="46">
        <f>IF(I317&lt;&gt;"",'6. Indicator List'!$J$9,"")</f>
        <v>0.1</v>
      </c>
      <c r="Q317" s="148">
        <f t="shared" si="37"/>
        <v>0.8</v>
      </c>
      <c r="R317" s="46">
        <f t="shared" si="40"/>
        <v>0.37499999999999994</v>
      </c>
      <c r="S317" s="46">
        <f t="shared" si="41"/>
        <v>0.125</v>
      </c>
      <c r="T317" s="153" t="str">
        <f t="shared" si="42"/>
        <v/>
      </c>
      <c r="U317" s="46">
        <f t="shared" si="43"/>
        <v>0.25</v>
      </c>
      <c r="V317" s="46">
        <f t="shared" si="44"/>
        <v>0.125</v>
      </c>
      <c r="W317" s="46">
        <f t="shared" si="45"/>
        <v>0.125</v>
      </c>
      <c r="X317" s="148">
        <f t="shared" si="38"/>
        <v>1</v>
      </c>
      <c r="Y317" s="155">
        <f t="shared" si="39"/>
        <v>3.625</v>
      </c>
    </row>
    <row r="318" spans="1:25" x14ac:dyDescent="0.35">
      <c r="A318" s="40" t="s">
        <v>648</v>
      </c>
      <c r="B318" s="42" t="s">
        <v>649</v>
      </c>
      <c r="C318" s="44" t="s">
        <v>650</v>
      </c>
      <c r="D318" s="52">
        <v>2</v>
      </c>
      <c r="E318" s="52">
        <v>1</v>
      </c>
      <c r="F318" s="165">
        <f>VLOOKUP(A318, '4. Core WASH Severity'!A317:G650, 7, FALSE)</f>
        <v>4.585</v>
      </c>
      <c r="G318" s="54">
        <v>3</v>
      </c>
      <c r="H318" s="83">
        <v>4</v>
      </c>
      <c r="I318" s="85">
        <v>3</v>
      </c>
      <c r="J318" s="147"/>
      <c r="K318" s="46">
        <f>IF(D318&lt;&gt;"",'6. Indicator List'!$J$4,"")</f>
        <v>0.3</v>
      </c>
      <c r="L318" s="46">
        <f>IF(E318&lt;&gt;"",'6. Indicator List'!$J$5,"")</f>
        <v>0.1</v>
      </c>
      <c r="M318" s="46">
        <f>IF(F318&lt;&gt;"",'6. Indicator List'!$J$6,"")</f>
        <v>0.2</v>
      </c>
      <c r="N318" s="46">
        <f>IF(G318&lt;&gt;"",'6. Indicator List'!$J$7,"")</f>
        <v>0.2</v>
      </c>
      <c r="O318" s="46">
        <f>IF(H318&lt;&gt;"",'6. Indicator List'!$J$8,"")</f>
        <v>0.1</v>
      </c>
      <c r="P318" s="46">
        <f>IF(I318&lt;&gt;"",'6. Indicator List'!$J$9,"")</f>
        <v>0.1</v>
      </c>
      <c r="Q318" s="148">
        <f t="shared" si="37"/>
        <v>1</v>
      </c>
      <c r="R318" s="46">
        <f t="shared" si="40"/>
        <v>0.3</v>
      </c>
      <c r="S318" s="46">
        <f t="shared" si="41"/>
        <v>0.1</v>
      </c>
      <c r="T318" s="153">
        <f t="shared" si="42"/>
        <v>0.2</v>
      </c>
      <c r="U318" s="46">
        <f t="shared" si="43"/>
        <v>0.2</v>
      </c>
      <c r="V318" s="46">
        <f t="shared" si="44"/>
        <v>0.1</v>
      </c>
      <c r="W318" s="46">
        <f t="shared" si="45"/>
        <v>0.1</v>
      </c>
      <c r="X318" s="148">
        <f t="shared" si="38"/>
        <v>1</v>
      </c>
      <c r="Y318" s="155">
        <f t="shared" si="39"/>
        <v>2.9169999999999998</v>
      </c>
    </row>
    <row r="319" spans="1:25" x14ac:dyDescent="0.35">
      <c r="A319" s="40" t="s">
        <v>651</v>
      </c>
      <c r="B319" s="42" t="s">
        <v>649</v>
      </c>
      <c r="C319" s="44" t="s">
        <v>652</v>
      </c>
      <c r="D319" s="51">
        <v>4</v>
      </c>
      <c r="E319" s="51">
        <v>2</v>
      </c>
      <c r="F319" s="165">
        <f>VLOOKUP(A319, '4. Core WASH Severity'!A318:G651, 7, FALSE)</f>
        <v>4.7652000000000001</v>
      </c>
      <c r="G319" s="54">
        <v>5</v>
      </c>
      <c r="H319" s="83">
        <v>4</v>
      </c>
      <c r="I319" s="85">
        <v>4</v>
      </c>
      <c r="J319" s="147"/>
      <c r="K319" s="46">
        <f>IF(D319&lt;&gt;"",'6. Indicator List'!$J$4,"")</f>
        <v>0.3</v>
      </c>
      <c r="L319" s="46">
        <f>IF(E319&lt;&gt;"",'6. Indicator List'!$J$5,"")</f>
        <v>0.1</v>
      </c>
      <c r="M319" s="46">
        <f>IF(F319&lt;&gt;"",'6. Indicator List'!$J$6,"")</f>
        <v>0.2</v>
      </c>
      <c r="N319" s="46">
        <f>IF(G319&lt;&gt;"",'6. Indicator List'!$J$7,"")</f>
        <v>0.2</v>
      </c>
      <c r="O319" s="46">
        <f>IF(H319&lt;&gt;"",'6. Indicator List'!$J$8,"")</f>
        <v>0.1</v>
      </c>
      <c r="P319" s="46">
        <f>IF(I319&lt;&gt;"",'6. Indicator List'!$J$9,"")</f>
        <v>0.1</v>
      </c>
      <c r="Q319" s="148">
        <f t="shared" si="37"/>
        <v>1</v>
      </c>
      <c r="R319" s="46">
        <f t="shared" si="40"/>
        <v>0.3</v>
      </c>
      <c r="S319" s="46">
        <f t="shared" si="41"/>
        <v>0.1</v>
      </c>
      <c r="T319" s="153">
        <f t="shared" si="42"/>
        <v>0.2</v>
      </c>
      <c r="U319" s="46">
        <f t="shared" si="43"/>
        <v>0.2</v>
      </c>
      <c r="V319" s="46">
        <f t="shared" si="44"/>
        <v>0.1</v>
      </c>
      <c r="W319" s="46">
        <f t="shared" si="45"/>
        <v>0.1</v>
      </c>
      <c r="X319" s="148">
        <f t="shared" si="38"/>
        <v>1</v>
      </c>
      <c r="Y319" s="155">
        <f t="shared" si="39"/>
        <v>4.1530399999999998</v>
      </c>
    </row>
    <row r="320" spans="1:25" x14ac:dyDescent="0.35">
      <c r="A320" s="40" t="s">
        <v>653</v>
      </c>
      <c r="B320" s="42" t="s">
        <v>649</v>
      </c>
      <c r="C320" s="42" t="s">
        <v>654</v>
      </c>
      <c r="D320" s="51">
        <v>4</v>
      </c>
      <c r="E320" s="51">
        <v>2</v>
      </c>
      <c r="F320" s="165">
        <f>VLOOKUP(A320, '4. Core WASH Severity'!A319:G652, 7, FALSE)</f>
        <v>4.5414376181250358</v>
      </c>
      <c r="G320" s="54">
        <v>5</v>
      </c>
      <c r="H320" s="83">
        <v>4</v>
      </c>
      <c r="I320" s="85">
        <v>4</v>
      </c>
      <c r="J320" s="147"/>
      <c r="K320" s="46">
        <f>IF(D320&lt;&gt;"",'6. Indicator List'!$J$4,"")</f>
        <v>0.3</v>
      </c>
      <c r="L320" s="46">
        <f>IF(E320&lt;&gt;"",'6. Indicator List'!$J$5,"")</f>
        <v>0.1</v>
      </c>
      <c r="M320" s="46">
        <f>IF(F320&lt;&gt;"",'6. Indicator List'!$J$6,"")</f>
        <v>0.2</v>
      </c>
      <c r="N320" s="46">
        <f>IF(G320&lt;&gt;"",'6. Indicator List'!$J$7,"")</f>
        <v>0.2</v>
      </c>
      <c r="O320" s="46">
        <f>IF(H320&lt;&gt;"",'6. Indicator List'!$J$8,"")</f>
        <v>0.1</v>
      </c>
      <c r="P320" s="46">
        <f>IF(I320&lt;&gt;"",'6. Indicator List'!$J$9,"")</f>
        <v>0.1</v>
      </c>
      <c r="Q320" s="148">
        <f t="shared" si="37"/>
        <v>1</v>
      </c>
      <c r="R320" s="46">
        <f t="shared" si="40"/>
        <v>0.3</v>
      </c>
      <c r="S320" s="46">
        <f t="shared" si="41"/>
        <v>0.1</v>
      </c>
      <c r="T320" s="153">
        <f t="shared" si="42"/>
        <v>0.2</v>
      </c>
      <c r="U320" s="46">
        <f t="shared" si="43"/>
        <v>0.2</v>
      </c>
      <c r="V320" s="46">
        <f t="shared" si="44"/>
        <v>0.1</v>
      </c>
      <c r="W320" s="46">
        <f t="shared" si="45"/>
        <v>0.1</v>
      </c>
      <c r="X320" s="148">
        <f t="shared" si="38"/>
        <v>1</v>
      </c>
      <c r="Y320" s="155">
        <f t="shared" si="39"/>
        <v>4.1082875236250072</v>
      </c>
    </row>
    <row r="321" spans="1:25" x14ac:dyDescent="0.35">
      <c r="A321" s="40" t="s">
        <v>655</v>
      </c>
      <c r="B321" s="42" t="s">
        <v>649</v>
      </c>
      <c r="C321" s="42" t="s">
        <v>656</v>
      </c>
      <c r="D321" s="51">
        <v>3</v>
      </c>
      <c r="E321" s="52">
        <v>1</v>
      </c>
      <c r="F321" s="165">
        <f>VLOOKUP(A321, '4. Core WASH Severity'!A320:G653, 7, FALSE)</f>
        <v>5.27</v>
      </c>
      <c r="G321" s="54">
        <v>3</v>
      </c>
      <c r="H321" s="83">
        <v>4</v>
      </c>
      <c r="I321" s="85">
        <v>3</v>
      </c>
      <c r="J321" s="147"/>
      <c r="K321" s="46">
        <f>IF(D321&lt;&gt;"",'6. Indicator List'!$J$4,"")</f>
        <v>0.3</v>
      </c>
      <c r="L321" s="46">
        <f>IF(E321&lt;&gt;"",'6. Indicator List'!$J$5,"")</f>
        <v>0.1</v>
      </c>
      <c r="M321" s="46">
        <f>IF(F321&lt;&gt;"",'6. Indicator List'!$J$6,"")</f>
        <v>0.2</v>
      </c>
      <c r="N321" s="46">
        <f>IF(G321&lt;&gt;"",'6. Indicator List'!$J$7,"")</f>
        <v>0.2</v>
      </c>
      <c r="O321" s="46">
        <f>IF(H321&lt;&gt;"",'6. Indicator List'!$J$8,"")</f>
        <v>0.1</v>
      </c>
      <c r="P321" s="46">
        <f>IF(I321&lt;&gt;"",'6. Indicator List'!$J$9,"")</f>
        <v>0.1</v>
      </c>
      <c r="Q321" s="148">
        <f t="shared" si="37"/>
        <v>1</v>
      </c>
      <c r="R321" s="46">
        <f t="shared" si="40"/>
        <v>0.3</v>
      </c>
      <c r="S321" s="46">
        <f t="shared" si="41"/>
        <v>0.1</v>
      </c>
      <c r="T321" s="153">
        <f t="shared" si="42"/>
        <v>0.2</v>
      </c>
      <c r="U321" s="46">
        <f t="shared" si="43"/>
        <v>0.2</v>
      </c>
      <c r="V321" s="46">
        <f t="shared" si="44"/>
        <v>0.1</v>
      </c>
      <c r="W321" s="46">
        <f t="shared" si="45"/>
        <v>0.1</v>
      </c>
      <c r="X321" s="148">
        <f t="shared" si="38"/>
        <v>1</v>
      </c>
      <c r="Y321" s="155">
        <f t="shared" si="39"/>
        <v>3.3540000000000001</v>
      </c>
    </row>
    <row r="322" spans="1:25" x14ac:dyDescent="0.35">
      <c r="A322" s="40" t="s">
        <v>657</v>
      </c>
      <c r="B322" s="42" t="s">
        <v>649</v>
      </c>
      <c r="C322" s="42" t="s">
        <v>658</v>
      </c>
      <c r="D322" s="51">
        <v>5</v>
      </c>
      <c r="E322" s="51">
        <v>4</v>
      </c>
      <c r="F322" s="165">
        <f>VLOOKUP(A322, '4. Core WASH Severity'!A321:G654, 7, FALSE)</f>
        <v>2.0321118496374506</v>
      </c>
      <c r="G322" s="54">
        <v>5</v>
      </c>
      <c r="H322" s="83">
        <v>4</v>
      </c>
      <c r="I322" s="85">
        <v>3</v>
      </c>
      <c r="J322" s="147"/>
      <c r="K322" s="46">
        <f>IF(D322&lt;&gt;"",'6. Indicator List'!$J$4,"")</f>
        <v>0.3</v>
      </c>
      <c r="L322" s="46">
        <f>IF(E322&lt;&gt;"",'6. Indicator List'!$J$5,"")</f>
        <v>0.1</v>
      </c>
      <c r="M322" s="46">
        <f>IF(F322&lt;&gt;"",'6. Indicator List'!$J$6,"")</f>
        <v>0.2</v>
      </c>
      <c r="N322" s="46">
        <f>IF(G322&lt;&gt;"",'6. Indicator List'!$J$7,"")</f>
        <v>0.2</v>
      </c>
      <c r="O322" s="46">
        <f>IF(H322&lt;&gt;"",'6. Indicator List'!$J$8,"")</f>
        <v>0.1</v>
      </c>
      <c r="P322" s="46">
        <f>IF(I322&lt;&gt;"",'6. Indicator List'!$J$9,"")</f>
        <v>0.1</v>
      </c>
      <c r="Q322" s="148">
        <f t="shared" ref="Q322:Q334" si="46">SUM(K322:P322)</f>
        <v>1</v>
      </c>
      <c r="R322" s="46">
        <f t="shared" si="40"/>
        <v>0.3</v>
      </c>
      <c r="S322" s="46">
        <f t="shared" si="41"/>
        <v>0.1</v>
      </c>
      <c r="T322" s="153">
        <f t="shared" si="42"/>
        <v>0.2</v>
      </c>
      <c r="U322" s="46">
        <f t="shared" si="43"/>
        <v>0.2</v>
      </c>
      <c r="V322" s="46">
        <f t="shared" si="44"/>
        <v>0.1</v>
      </c>
      <c r="W322" s="46">
        <f t="shared" si="45"/>
        <v>0.1</v>
      </c>
      <c r="X322" s="148">
        <f t="shared" ref="X322:X334" si="47">SUM(R322:W322)</f>
        <v>1</v>
      </c>
      <c r="Y322" s="155">
        <f t="shared" ref="Y322:Y334" si="48">SUMPRODUCT($D322:$I322,$R322:$W322)/SUMPRODUCT(--($D322:$I322&lt;&gt;""),R322:W322)</f>
        <v>4.0064223699274901</v>
      </c>
    </row>
    <row r="323" spans="1:25" x14ac:dyDescent="0.35">
      <c r="A323" s="40" t="s">
        <v>659</v>
      </c>
      <c r="B323" s="42" t="s">
        <v>649</v>
      </c>
      <c r="C323" s="42" t="s">
        <v>660</v>
      </c>
      <c r="D323" s="51">
        <v>5</v>
      </c>
      <c r="E323" s="52">
        <v>1</v>
      </c>
      <c r="F323" s="165"/>
      <c r="G323" s="54">
        <v>4</v>
      </c>
      <c r="H323" s="83">
        <v>4</v>
      </c>
      <c r="I323" s="85">
        <v>4</v>
      </c>
      <c r="J323" s="147"/>
      <c r="K323" s="46">
        <f>IF(D323&lt;&gt;"",'6. Indicator List'!$J$4,"")</f>
        <v>0.3</v>
      </c>
      <c r="L323" s="46">
        <f>IF(E323&lt;&gt;"",'6. Indicator List'!$J$5,"")</f>
        <v>0.1</v>
      </c>
      <c r="M323" s="46" t="str">
        <f>IF(F323&lt;&gt;"",'6. Indicator List'!$J$6,"")</f>
        <v/>
      </c>
      <c r="N323" s="46">
        <f>IF(G323&lt;&gt;"",'6. Indicator List'!$J$7,"")</f>
        <v>0.2</v>
      </c>
      <c r="O323" s="46">
        <f>IF(H323&lt;&gt;"",'6. Indicator List'!$J$8,"")</f>
        <v>0.1</v>
      </c>
      <c r="P323" s="46">
        <f>IF(I323&lt;&gt;"",'6. Indicator List'!$J$9,"")</f>
        <v>0.1</v>
      </c>
      <c r="Q323" s="148">
        <f t="shared" si="46"/>
        <v>0.8</v>
      </c>
      <c r="R323" s="46">
        <f t="shared" ref="R323:R334" si="49">IF(K323="","",K323/Q323)</f>
        <v>0.37499999999999994</v>
      </c>
      <c r="S323" s="46">
        <f t="shared" ref="S323:S334" si="50">IF(L323="","",L323/$Q323)</f>
        <v>0.125</v>
      </c>
      <c r="T323" s="153" t="str">
        <f t="shared" ref="T323:T334" si="51">IF(M323="","",M323/$Q323)</f>
        <v/>
      </c>
      <c r="U323" s="46">
        <f t="shared" ref="U323:U334" si="52">IF(N323="","",N323/$Q323)</f>
        <v>0.25</v>
      </c>
      <c r="V323" s="46">
        <f t="shared" ref="V323:V334" si="53">IF(O323="","",O323/$Q323)</f>
        <v>0.125</v>
      </c>
      <c r="W323" s="46">
        <f t="shared" ref="W323:W334" si="54">IF(P323="","",P323/$Q323)</f>
        <v>0.125</v>
      </c>
      <c r="X323" s="148">
        <f t="shared" si="47"/>
        <v>1</v>
      </c>
      <c r="Y323" s="155">
        <f t="shared" si="48"/>
        <v>4</v>
      </c>
    </row>
    <row r="324" spans="1:25" x14ac:dyDescent="0.35">
      <c r="A324" s="40" t="s">
        <v>661</v>
      </c>
      <c r="B324" s="42" t="s">
        <v>649</v>
      </c>
      <c r="C324" s="42" t="s">
        <v>662</v>
      </c>
      <c r="D324" s="51">
        <v>5</v>
      </c>
      <c r="E324" s="51">
        <v>3</v>
      </c>
      <c r="F324" s="165" t="str">
        <f>VLOOKUP(A324, '4. Core WASH Severity'!A323:G656, 7, FALSE)</f>
        <v/>
      </c>
      <c r="G324" s="54">
        <v>3</v>
      </c>
      <c r="H324" s="83">
        <v>4</v>
      </c>
      <c r="I324" s="85">
        <v>3</v>
      </c>
      <c r="J324" s="147"/>
      <c r="K324" s="46">
        <f>IF(D324&lt;&gt;"",'6. Indicator List'!$J$4,"")</f>
        <v>0.3</v>
      </c>
      <c r="L324" s="46">
        <f>IF(E324&lt;&gt;"",'6. Indicator List'!$J$5,"")</f>
        <v>0.1</v>
      </c>
      <c r="M324" s="46" t="str">
        <f>IF(F324&lt;&gt;"",'6. Indicator List'!$J$6,"")</f>
        <v/>
      </c>
      <c r="N324" s="46">
        <f>IF(G324&lt;&gt;"",'6. Indicator List'!$J$7,"")</f>
        <v>0.2</v>
      </c>
      <c r="O324" s="46">
        <f>IF(H324&lt;&gt;"",'6. Indicator List'!$J$8,"")</f>
        <v>0.1</v>
      </c>
      <c r="P324" s="46">
        <f>IF(I324&lt;&gt;"",'6. Indicator List'!$J$9,"")</f>
        <v>0.1</v>
      </c>
      <c r="Q324" s="148">
        <f t="shared" si="46"/>
        <v>0.8</v>
      </c>
      <c r="R324" s="46">
        <f t="shared" si="49"/>
        <v>0.37499999999999994</v>
      </c>
      <c r="S324" s="46">
        <f t="shared" si="50"/>
        <v>0.125</v>
      </c>
      <c r="T324" s="153" t="str">
        <f t="shared" si="51"/>
        <v/>
      </c>
      <c r="U324" s="46">
        <f t="shared" si="52"/>
        <v>0.25</v>
      </c>
      <c r="V324" s="46">
        <f t="shared" si="53"/>
        <v>0.125</v>
      </c>
      <c r="W324" s="46">
        <f t="shared" si="54"/>
        <v>0.125</v>
      </c>
      <c r="X324" s="148">
        <f t="shared" si="47"/>
        <v>1</v>
      </c>
      <c r="Y324" s="155">
        <f t="shared" si="48"/>
        <v>3.875</v>
      </c>
    </row>
    <row r="325" spans="1:25" x14ac:dyDescent="0.35">
      <c r="A325" s="40" t="s">
        <v>663</v>
      </c>
      <c r="B325" s="42" t="s">
        <v>649</v>
      </c>
      <c r="C325" s="42" t="s">
        <v>664</v>
      </c>
      <c r="D325" s="51">
        <v>3</v>
      </c>
      <c r="E325" s="51">
        <v>4</v>
      </c>
      <c r="F325" s="165">
        <f>VLOOKUP(A325, '4. Core WASH Severity'!A324:G657, 7, FALSE)</f>
        <v>4.5282</v>
      </c>
      <c r="G325" s="54">
        <v>5</v>
      </c>
      <c r="H325" s="83">
        <v>4</v>
      </c>
      <c r="I325" s="85">
        <v>4</v>
      </c>
      <c r="J325" s="147"/>
      <c r="K325" s="46">
        <f>IF(D325&lt;&gt;"",'6. Indicator List'!$J$4,"")</f>
        <v>0.3</v>
      </c>
      <c r="L325" s="46">
        <f>IF(E325&lt;&gt;"",'6. Indicator List'!$J$5,"")</f>
        <v>0.1</v>
      </c>
      <c r="M325" s="46">
        <f>IF(F325&lt;&gt;"",'6. Indicator List'!$J$6,"")</f>
        <v>0.2</v>
      </c>
      <c r="N325" s="46">
        <f>IF(G325&lt;&gt;"",'6. Indicator List'!$J$7,"")</f>
        <v>0.2</v>
      </c>
      <c r="O325" s="46">
        <f>IF(H325&lt;&gt;"",'6. Indicator List'!$J$8,"")</f>
        <v>0.1</v>
      </c>
      <c r="P325" s="46">
        <f>IF(I325&lt;&gt;"",'6. Indicator List'!$J$9,"")</f>
        <v>0.1</v>
      </c>
      <c r="Q325" s="148">
        <f t="shared" si="46"/>
        <v>1</v>
      </c>
      <c r="R325" s="46">
        <f t="shared" si="49"/>
        <v>0.3</v>
      </c>
      <c r="S325" s="46">
        <f t="shared" si="50"/>
        <v>0.1</v>
      </c>
      <c r="T325" s="153">
        <f t="shared" si="51"/>
        <v>0.2</v>
      </c>
      <c r="U325" s="46">
        <f t="shared" si="52"/>
        <v>0.2</v>
      </c>
      <c r="V325" s="46">
        <f t="shared" si="53"/>
        <v>0.1</v>
      </c>
      <c r="W325" s="46">
        <f t="shared" si="54"/>
        <v>0.1</v>
      </c>
      <c r="X325" s="148">
        <f t="shared" si="47"/>
        <v>1</v>
      </c>
      <c r="Y325" s="155">
        <f t="shared" si="48"/>
        <v>4.0056399999999996</v>
      </c>
    </row>
    <row r="326" spans="1:25" x14ac:dyDescent="0.35">
      <c r="A326" s="40" t="s">
        <v>665</v>
      </c>
      <c r="B326" s="42" t="s">
        <v>649</v>
      </c>
      <c r="C326" s="44" t="s">
        <v>666</v>
      </c>
      <c r="D326" s="51">
        <v>4</v>
      </c>
      <c r="E326" s="52">
        <v>1</v>
      </c>
      <c r="F326" s="165">
        <f>VLOOKUP(A326, '4. Core WASH Severity'!A325:G658, 7, FALSE)</f>
        <v>5.17</v>
      </c>
      <c r="G326" s="54">
        <v>4</v>
      </c>
      <c r="H326" s="83">
        <v>4</v>
      </c>
      <c r="I326" s="85">
        <v>4</v>
      </c>
      <c r="J326" s="147"/>
      <c r="K326" s="46">
        <f>IF(D326&lt;&gt;"",'6. Indicator List'!$J$4,"")</f>
        <v>0.3</v>
      </c>
      <c r="L326" s="46">
        <f>IF(E326&lt;&gt;"",'6. Indicator List'!$J$5,"")</f>
        <v>0.1</v>
      </c>
      <c r="M326" s="46">
        <f>IF(F326&lt;&gt;"",'6. Indicator List'!$J$6,"")</f>
        <v>0.2</v>
      </c>
      <c r="N326" s="46">
        <f>IF(G326&lt;&gt;"",'6. Indicator List'!$J$7,"")</f>
        <v>0.2</v>
      </c>
      <c r="O326" s="46">
        <f>IF(H326&lt;&gt;"",'6. Indicator List'!$J$8,"")</f>
        <v>0.1</v>
      </c>
      <c r="P326" s="46">
        <f>IF(I326&lt;&gt;"",'6. Indicator List'!$J$9,"")</f>
        <v>0.1</v>
      </c>
      <c r="Q326" s="148">
        <f t="shared" si="46"/>
        <v>1</v>
      </c>
      <c r="R326" s="46">
        <f t="shared" si="49"/>
        <v>0.3</v>
      </c>
      <c r="S326" s="46">
        <f t="shared" si="50"/>
        <v>0.1</v>
      </c>
      <c r="T326" s="153">
        <f t="shared" si="51"/>
        <v>0.2</v>
      </c>
      <c r="U326" s="46">
        <f t="shared" si="52"/>
        <v>0.2</v>
      </c>
      <c r="V326" s="46">
        <f t="shared" si="53"/>
        <v>0.1</v>
      </c>
      <c r="W326" s="46">
        <f t="shared" si="54"/>
        <v>0.1</v>
      </c>
      <c r="X326" s="148">
        <f t="shared" si="47"/>
        <v>1</v>
      </c>
      <c r="Y326" s="155">
        <f t="shared" si="48"/>
        <v>3.9340000000000002</v>
      </c>
    </row>
    <row r="327" spans="1:25" x14ac:dyDescent="0.35">
      <c r="A327" s="40" t="s">
        <v>667</v>
      </c>
      <c r="B327" s="43" t="s">
        <v>668</v>
      </c>
      <c r="C327" s="43" t="s">
        <v>669</v>
      </c>
      <c r="D327" s="51">
        <v>3</v>
      </c>
      <c r="E327" s="51">
        <v>4</v>
      </c>
      <c r="F327" s="165" t="str">
        <f>VLOOKUP(A327, '4. Core WASH Severity'!A326:G659, 7, FALSE)</f>
        <v/>
      </c>
      <c r="G327" s="54">
        <v>4</v>
      </c>
      <c r="H327" s="83">
        <v>3</v>
      </c>
      <c r="I327" s="87">
        <v>5</v>
      </c>
      <c r="J327" s="147"/>
      <c r="K327" s="46">
        <f>IF(D327&lt;&gt;"",'6. Indicator List'!$J$4,"")</f>
        <v>0.3</v>
      </c>
      <c r="L327" s="46">
        <f>IF(E327&lt;&gt;"",'6. Indicator List'!$J$5,"")</f>
        <v>0.1</v>
      </c>
      <c r="M327" s="46" t="str">
        <f>IF(F327&lt;&gt;"",'6. Indicator List'!$J$6,"")</f>
        <v/>
      </c>
      <c r="N327" s="46">
        <f>IF(G327&lt;&gt;"",'6. Indicator List'!$J$7,"")</f>
        <v>0.2</v>
      </c>
      <c r="O327" s="46">
        <f>IF(H327&lt;&gt;"",'6. Indicator List'!$J$8,"")</f>
        <v>0.1</v>
      </c>
      <c r="P327" s="46">
        <f>IF(I327&lt;&gt;"",'6. Indicator List'!$J$9,"")</f>
        <v>0.1</v>
      </c>
      <c r="Q327" s="148">
        <f t="shared" si="46"/>
        <v>0.8</v>
      </c>
      <c r="R327" s="46">
        <f t="shared" si="49"/>
        <v>0.37499999999999994</v>
      </c>
      <c r="S327" s="46">
        <f t="shared" si="50"/>
        <v>0.125</v>
      </c>
      <c r="T327" s="153" t="str">
        <f t="shared" si="51"/>
        <v/>
      </c>
      <c r="U327" s="46">
        <f t="shared" si="52"/>
        <v>0.25</v>
      </c>
      <c r="V327" s="46">
        <f t="shared" si="53"/>
        <v>0.125</v>
      </c>
      <c r="W327" s="46">
        <f t="shared" si="54"/>
        <v>0.125</v>
      </c>
      <c r="X327" s="148">
        <f t="shared" si="47"/>
        <v>1</v>
      </c>
      <c r="Y327" s="155">
        <f t="shared" si="48"/>
        <v>3.625</v>
      </c>
    </row>
    <row r="328" spans="1:25" x14ac:dyDescent="0.35">
      <c r="A328" s="40" t="s">
        <v>670</v>
      </c>
      <c r="B328" s="43" t="s">
        <v>668</v>
      </c>
      <c r="C328" s="43" t="s">
        <v>671</v>
      </c>
      <c r="D328" s="51">
        <v>4</v>
      </c>
      <c r="E328" s="51">
        <v>2</v>
      </c>
      <c r="F328" s="165" t="str">
        <f>VLOOKUP(A328, '4. Core WASH Severity'!A327:G660, 7, FALSE)</f>
        <v/>
      </c>
      <c r="G328" s="54">
        <v>3</v>
      </c>
      <c r="H328" s="83">
        <v>3</v>
      </c>
      <c r="I328" s="87">
        <v>4</v>
      </c>
      <c r="J328" s="147"/>
      <c r="K328" s="46">
        <f>IF(D328&lt;&gt;"",'6. Indicator List'!$J$4,"")</f>
        <v>0.3</v>
      </c>
      <c r="L328" s="46">
        <f>IF(E328&lt;&gt;"",'6. Indicator List'!$J$5,"")</f>
        <v>0.1</v>
      </c>
      <c r="M328" s="46" t="str">
        <f>IF(F328&lt;&gt;"",'6. Indicator List'!$J$6,"")</f>
        <v/>
      </c>
      <c r="N328" s="46">
        <f>IF(G328&lt;&gt;"",'6. Indicator List'!$J$7,"")</f>
        <v>0.2</v>
      </c>
      <c r="O328" s="46">
        <f>IF(H328&lt;&gt;"",'6. Indicator List'!$J$8,"")</f>
        <v>0.1</v>
      </c>
      <c r="P328" s="46">
        <f>IF(I328&lt;&gt;"",'6. Indicator List'!$J$9,"")</f>
        <v>0.1</v>
      </c>
      <c r="Q328" s="148">
        <f t="shared" si="46"/>
        <v>0.8</v>
      </c>
      <c r="R328" s="46">
        <f t="shared" si="49"/>
        <v>0.37499999999999994</v>
      </c>
      <c r="S328" s="46">
        <f t="shared" si="50"/>
        <v>0.125</v>
      </c>
      <c r="T328" s="153" t="str">
        <f t="shared" si="51"/>
        <v/>
      </c>
      <c r="U328" s="46">
        <f t="shared" si="52"/>
        <v>0.25</v>
      </c>
      <c r="V328" s="46">
        <f t="shared" si="53"/>
        <v>0.125</v>
      </c>
      <c r="W328" s="46">
        <f t="shared" si="54"/>
        <v>0.125</v>
      </c>
      <c r="X328" s="148">
        <f t="shared" si="47"/>
        <v>1</v>
      </c>
      <c r="Y328" s="155">
        <f t="shared" si="48"/>
        <v>3.375</v>
      </c>
    </row>
    <row r="329" spans="1:25" x14ac:dyDescent="0.35">
      <c r="A329" s="40" t="s">
        <v>672</v>
      </c>
      <c r="B329" s="43" t="s">
        <v>668</v>
      </c>
      <c r="C329" s="43" t="s">
        <v>673</v>
      </c>
      <c r="D329" s="51">
        <v>5</v>
      </c>
      <c r="E329" s="51">
        <v>3</v>
      </c>
      <c r="F329" s="165" t="str">
        <f>VLOOKUP(A329, '4. Core WASH Severity'!A328:G661, 7, FALSE)</f>
        <v/>
      </c>
      <c r="G329" s="54">
        <v>4</v>
      </c>
      <c r="H329" s="83">
        <v>3</v>
      </c>
      <c r="I329" s="87">
        <v>5</v>
      </c>
      <c r="J329" s="147"/>
      <c r="K329" s="46">
        <f>IF(D329&lt;&gt;"",'6. Indicator List'!$J$4,"")</f>
        <v>0.3</v>
      </c>
      <c r="L329" s="46">
        <f>IF(E329&lt;&gt;"",'6. Indicator List'!$J$5,"")</f>
        <v>0.1</v>
      </c>
      <c r="M329" s="46" t="str">
        <f>IF(F329&lt;&gt;"",'6. Indicator List'!$J$6,"")</f>
        <v/>
      </c>
      <c r="N329" s="46">
        <f>IF(G329&lt;&gt;"",'6. Indicator List'!$J$7,"")</f>
        <v>0.2</v>
      </c>
      <c r="O329" s="46">
        <f>IF(H329&lt;&gt;"",'6. Indicator List'!$J$8,"")</f>
        <v>0.1</v>
      </c>
      <c r="P329" s="46">
        <f>IF(I329&lt;&gt;"",'6. Indicator List'!$J$9,"")</f>
        <v>0.1</v>
      </c>
      <c r="Q329" s="148">
        <f t="shared" si="46"/>
        <v>0.8</v>
      </c>
      <c r="R329" s="46">
        <f t="shared" si="49"/>
        <v>0.37499999999999994</v>
      </c>
      <c r="S329" s="46">
        <f t="shared" si="50"/>
        <v>0.125</v>
      </c>
      <c r="T329" s="153" t="str">
        <f t="shared" si="51"/>
        <v/>
      </c>
      <c r="U329" s="46">
        <f t="shared" si="52"/>
        <v>0.25</v>
      </c>
      <c r="V329" s="46">
        <f t="shared" si="53"/>
        <v>0.125</v>
      </c>
      <c r="W329" s="46">
        <f t="shared" si="54"/>
        <v>0.125</v>
      </c>
      <c r="X329" s="148">
        <f t="shared" si="47"/>
        <v>1</v>
      </c>
      <c r="Y329" s="155">
        <f t="shared" si="48"/>
        <v>4.25</v>
      </c>
    </row>
    <row r="330" spans="1:25" x14ac:dyDescent="0.35">
      <c r="A330" s="40" t="s">
        <v>674</v>
      </c>
      <c r="B330" s="43" t="s">
        <v>668</v>
      </c>
      <c r="C330" s="43" t="s">
        <v>675</v>
      </c>
      <c r="D330" s="51">
        <v>5</v>
      </c>
      <c r="E330" s="51">
        <v>2</v>
      </c>
      <c r="F330" s="165" t="str">
        <f>VLOOKUP(A330, '4. Core WASH Severity'!A329:G662, 7, FALSE)</f>
        <v/>
      </c>
      <c r="G330" s="54">
        <v>3</v>
      </c>
      <c r="H330" s="83">
        <v>3</v>
      </c>
      <c r="I330" s="87">
        <v>4</v>
      </c>
      <c r="J330" s="147"/>
      <c r="K330" s="46">
        <f>IF(D330&lt;&gt;"",'6. Indicator List'!$J$4,"")</f>
        <v>0.3</v>
      </c>
      <c r="L330" s="46">
        <f>IF(E330&lt;&gt;"",'6. Indicator List'!$J$5,"")</f>
        <v>0.1</v>
      </c>
      <c r="M330" s="46" t="str">
        <f>IF(F330&lt;&gt;"",'6. Indicator List'!$J$6,"")</f>
        <v/>
      </c>
      <c r="N330" s="46">
        <f>IF(G330&lt;&gt;"",'6. Indicator List'!$J$7,"")</f>
        <v>0.2</v>
      </c>
      <c r="O330" s="46">
        <f>IF(H330&lt;&gt;"",'6. Indicator List'!$J$8,"")</f>
        <v>0.1</v>
      </c>
      <c r="P330" s="46">
        <f>IF(I330&lt;&gt;"",'6. Indicator List'!$J$9,"")</f>
        <v>0.1</v>
      </c>
      <c r="Q330" s="148">
        <f t="shared" si="46"/>
        <v>0.8</v>
      </c>
      <c r="R330" s="46">
        <f t="shared" si="49"/>
        <v>0.37499999999999994</v>
      </c>
      <c r="S330" s="46">
        <f t="shared" si="50"/>
        <v>0.125</v>
      </c>
      <c r="T330" s="153" t="str">
        <f t="shared" si="51"/>
        <v/>
      </c>
      <c r="U330" s="46">
        <f t="shared" si="52"/>
        <v>0.25</v>
      </c>
      <c r="V330" s="46">
        <f t="shared" si="53"/>
        <v>0.125</v>
      </c>
      <c r="W330" s="46">
        <f t="shared" si="54"/>
        <v>0.125</v>
      </c>
      <c r="X330" s="148">
        <f t="shared" si="47"/>
        <v>1</v>
      </c>
      <c r="Y330" s="155">
        <f t="shared" si="48"/>
        <v>3.75</v>
      </c>
    </row>
    <row r="331" spans="1:25" x14ac:dyDescent="0.35">
      <c r="A331" s="40" t="s">
        <v>676</v>
      </c>
      <c r="B331" s="43" t="s">
        <v>668</v>
      </c>
      <c r="C331" s="43" t="s">
        <v>677</v>
      </c>
      <c r="D331" s="51">
        <v>5</v>
      </c>
      <c r="E331" s="52">
        <v>1</v>
      </c>
      <c r="F331" s="165" t="str">
        <f>VLOOKUP(A331, '4. Core WASH Severity'!A330:G663, 7, FALSE)</f>
        <v/>
      </c>
      <c r="G331" s="54">
        <v>3</v>
      </c>
      <c r="H331" s="83">
        <v>3</v>
      </c>
      <c r="I331" s="87">
        <v>4</v>
      </c>
      <c r="J331" s="147"/>
      <c r="K331" s="46">
        <f>IF(D331&lt;&gt;"",'6. Indicator List'!$J$4,"")</f>
        <v>0.3</v>
      </c>
      <c r="L331" s="46">
        <f>IF(E331&lt;&gt;"",'6. Indicator List'!$J$5,"")</f>
        <v>0.1</v>
      </c>
      <c r="M331" s="46" t="str">
        <f>IF(F331&lt;&gt;"",'6. Indicator List'!$J$6,"")</f>
        <v/>
      </c>
      <c r="N331" s="46">
        <f>IF(G331&lt;&gt;"",'6. Indicator List'!$J$7,"")</f>
        <v>0.2</v>
      </c>
      <c r="O331" s="46">
        <f>IF(H331&lt;&gt;"",'6. Indicator List'!$J$8,"")</f>
        <v>0.1</v>
      </c>
      <c r="P331" s="46">
        <f>IF(I331&lt;&gt;"",'6. Indicator List'!$J$9,"")</f>
        <v>0.1</v>
      </c>
      <c r="Q331" s="148">
        <f t="shared" si="46"/>
        <v>0.8</v>
      </c>
      <c r="R331" s="46">
        <f t="shared" si="49"/>
        <v>0.37499999999999994</v>
      </c>
      <c r="S331" s="46">
        <f t="shared" si="50"/>
        <v>0.125</v>
      </c>
      <c r="T331" s="153" t="str">
        <f t="shared" si="51"/>
        <v/>
      </c>
      <c r="U331" s="46">
        <f t="shared" si="52"/>
        <v>0.25</v>
      </c>
      <c r="V331" s="46">
        <f t="shared" si="53"/>
        <v>0.125</v>
      </c>
      <c r="W331" s="46">
        <f t="shared" si="54"/>
        <v>0.125</v>
      </c>
      <c r="X331" s="148">
        <f t="shared" si="47"/>
        <v>1</v>
      </c>
      <c r="Y331" s="155">
        <f t="shared" si="48"/>
        <v>3.625</v>
      </c>
    </row>
    <row r="332" spans="1:25" x14ac:dyDescent="0.35">
      <c r="A332" s="40" t="s">
        <v>678</v>
      </c>
      <c r="B332" s="43" t="s">
        <v>668</v>
      </c>
      <c r="C332" s="43" t="s">
        <v>679</v>
      </c>
      <c r="D332" s="51">
        <v>5</v>
      </c>
      <c r="E332" s="51">
        <v>5</v>
      </c>
      <c r="F332" s="165" t="str">
        <f>VLOOKUP(A332, '4. Core WASH Severity'!A331:G664, 7, FALSE)</f>
        <v/>
      </c>
      <c r="G332" s="54">
        <v>5</v>
      </c>
      <c r="H332" s="83">
        <v>3</v>
      </c>
      <c r="I332" s="87">
        <v>3</v>
      </c>
      <c r="J332" s="147"/>
      <c r="K332" s="46">
        <f>IF(D332&lt;&gt;"",'6. Indicator List'!$J$4,"")</f>
        <v>0.3</v>
      </c>
      <c r="L332" s="46">
        <f>IF(E332&lt;&gt;"",'6. Indicator List'!$J$5,"")</f>
        <v>0.1</v>
      </c>
      <c r="M332" s="46" t="str">
        <f>IF(F332&lt;&gt;"",'6. Indicator List'!$J$6,"")</f>
        <v/>
      </c>
      <c r="N332" s="46">
        <f>IF(G332&lt;&gt;"",'6. Indicator List'!$J$7,"")</f>
        <v>0.2</v>
      </c>
      <c r="O332" s="46">
        <f>IF(H332&lt;&gt;"",'6. Indicator List'!$J$8,"")</f>
        <v>0.1</v>
      </c>
      <c r="P332" s="46">
        <f>IF(I332&lt;&gt;"",'6. Indicator List'!$J$9,"")</f>
        <v>0.1</v>
      </c>
      <c r="Q332" s="148">
        <f t="shared" si="46"/>
        <v>0.8</v>
      </c>
      <c r="R332" s="46">
        <f t="shared" si="49"/>
        <v>0.37499999999999994</v>
      </c>
      <c r="S332" s="46">
        <f t="shared" si="50"/>
        <v>0.125</v>
      </c>
      <c r="T332" s="153" t="str">
        <f t="shared" si="51"/>
        <v/>
      </c>
      <c r="U332" s="46">
        <f t="shared" si="52"/>
        <v>0.25</v>
      </c>
      <c r="V332" s="46">
        <f t="shared" si="53"/>
        <v>0.125</v>
      </c>
      <c r="W332" s="46">
        <f t="shared" si="54"/>
        <v>0.125</v>
      </c>
      <c r="X332" s="148">
        <f t="shared" si="47"/>
        <v>1</v>
      </c>
      <c r="Y332" s="155">
        <f t="shared" si="48"/>
        <v>4.5</v>
      </c>
    </row>
    <row r="333" spans="1:25" x14ac:dyDescent="0.35">
      <c r="A333" s="40" t="s">
        <v>680</v>
      </c>
      <c r="B333" s="42" t="s">
        <v>681</v>
      </c>
      <c r="C333" s="42" t="s">
        <v>682</v>
      </c>
      <c r="D333" s="52">
        <v>1</v>
      </c>
      <c r="E333" s="51">
        <v>2</v>
      </c>
      <c r="F333" s="165" t="str">
        <f>VLOOKUP(A333, '4. Core WASH Severity'!A332:G665, 7, FALSE)</f>
        <v/>
      </c>
      <c r="G333" s="54">
        <v>1</v>
      </c>
      <c r="H333" s="83">
        <v>4</v>
      </c>
      <c r="I333" s="85">
        <v>0</v>
      </c>
      <c r="J333" s="147"/>
      <c r="K333" s="46">
        <f>IF(D333&lt;&gt;"",'6. Indicator List'!$J$4,"")</f>
        <v>0.3</v>
      </c>
      <c r="L333" s="46">
        <f>IF(E333&lt;&gt;"",'6. Indicator List'!$J$5,"")</f>
        <v>0.1</v>
      </c>
      <c r="M333" s="46" t="str">
        <f>IF(F333&lt;&gt;"",'6. Indicator List'!$J$6,"")</f>
        <v/>
      </c>
      <c r="N333" s="46">
        <f>IF(G333&lt;&gt;"",'6. Indicator List'!$J$7,"")</f>
        <v>0.2</v>
      </c>
      <c r="O333" s="46">
        <f>IF(H333&lt;&gt;"",'6. Indicator List'!$J$8,"")</f>
        <v>0.1</v>
      </c>
      <c r="P333" s="46">
        <f>IF(I333&lt;&gt;"",'6. Indicator List'!$J$9,"")</f>
        <v>0.1</v>
      </c>
      <c r="Q333" s="148">
        <f t="shared" si="46"/>
        <v>0.8</v>
      </c>
      <c r="R333" s="46">
        <f t="shared" si="49"/>
        <v>0.37499999999999994</v>
      </c>
      <c r="S333" s="46">
        <f t="shared" si="50"/>
        <v>0.125</v>
      </c>
      <c r="T333" s="153" t="str">
        <f t="shared" si="51"/>
        <v/>
      </c>
      <c r="U333" s="46">
        <f t="shared" si="52"/>
        <v>0.25</v>
      </c>
      <c r="V333" s="46">
        <f t="shared" si="53"/>
        <v>0.125</v>
      </c>
      <c r="W333" s="46">
        <f t="shared" si="54"/>
        <v>0.125</v>
      </c>
      <c r="X333" s="148">
        <f t="shared" si="47"/>
        <v>1</v>
      </c>
      <c r="Y333" s="155">
        <f t="shared" si="48"/>
        <v>1.375</v>
      </c>
    </row>
    <row r="334" spans="1:25" ht="29" x14ac:dyDescent="0.35">
      <c r="A334" s="40" t="s">
        <v>683</v>
      </c>
      <c r="B334" s="42" t="s">
        <v>681</v>
      </c>
      <c r="C334" s="42" t="s">
        <v>684</v>
      </c>
      <c r="D334" s="52">
        <v>1</v>
      </c>
      <c r="E334" s="51">
        <v>4</v>
      </c>
      <c r="F334" s="165" t="str">
        <f>VLOOKUP(A334, '4. Core WASH Severity'!A333:G666, 7, FALSE)</f>
        <v/>
      </c>
      <c r="G334" s="54">
        <v>2</v>
      </c>
      <c r="H334" s="83">
        <v>4</v>
      </c>
      <c r="I334" s="85">
        <v>0</v>
      </c>
      <c r="J334" s="147"/>
      <c r="K334" s="46">
        <f>IF(D334&lt;&gt;"",'6. Indicator List'!$J$4,"")</f>
        <v>0.3</v>
      </c>
      <c r="L334" s="46">
        <f>IF(E334&lt;&gt;"",'6. Indicator List'!$J$5,"")</f>
        <v>0.1</v>
      </c>
      <c r="M334" s="46" t="str">
        <f>IF(F334&lt;&gt;"",'6. Indicator List'!$J$6,"")</f>
        <v/>
      </c>
      <c r="N334" s="46">
        <f>IF(G334&lt;&gt;"",'6. Indicator List'!$J$7,"")</f>
        <v>0.2</v>
      </c>
      <c r="O334" s="46">
        <f>IF(H334&lt;&gt;"",'6. Indicator List'!$J$8,"")</f>
        <v>0.1</v>
      </c>
      <c r="P334" s="46">
        <f>IF(I334&lt;&gt;"",'6. Indicator List'!$J$9,"")</f>
        <v>0.1</v>
      </c>
      <c r="Q334" s="148">
        <f t="shared" si="46"/>
        <v>0.8</v>
      </c>
      <c r="R334" s="46">
        <f t="shared" si="49"/>
        <v>0.37499999999999994</v>
      </c>
      <c r="S334" s="46">
        <f t="shared" si="50"/>
        <v>0.125</v>
      </c>
      <c r="T334" s="153" t="str">
        <f t="shared" si="51"/>
        <v/>
      </c>
      <c r="U334" s="46">
        <f t="shared" si="52"/>
        <v>0.25</v>
      </c>
      <c r="V334" s="46">
        <f t="shared" si="53"/>
        <v>0.125</v>
      </c>
      <c r="W334" s="46">
        <f t="shared" si="54"/>
        <v>0.125</v>
      </c>
      <c r="X334" s="148">
        <f t="shared" si="47"/>
        <v>1</v>
      </c>
      <c r="Y334" s="155">
        <f t="shared" si="48"/>
        <v>1.875</v>
      </c>
    </row>
  </sheetData>
  <autoFilter ref="K1:Y334"/>
  <sortState ref="A2:I334">
    <sortCondition ref="A1"/>
  </sortState>
  <conditionalFormatting sqref="A1:A334">
    <cfRule type="expression" dxfId="2" priority="5">
      <formula>COUNTIF(A:A,A1)&gt;1</formula>
    </cfRule>
  </conditionalFormatting>
  <conditionalFormatting sqref="Y1:Y1048576">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zoomScale="80" zoomScaleNormal="80" workbookViewId="0">
      <selection activeCell="J10" sqref="J10"/>
    </sheetView>
  </sheetViews>
  <sheetFormatPr defaultColWidth="8.4140625" defaultRowHeight="12" x14ac:dyDescent="0.3"/>
  <cols>
    <col min="1" max="1" width="8.4140625" style="90"/>
    <col min="2" max="2" width="25.25" style="90" customWidth="1"/>
    <col min="3" max="9" width="16.5" style="90" customWidth="1"/>
    <col min="10" max="16384" width="8.4140625" style="90"/>
  </cols>
  <sheetData>
    <row r="1" spans="1:10" ht="33.75" customHeight="1" thickBot="1" x14ac:dyDescent="0.35">
      <c r="A1" s="198" t="s">
        <v>702</v>
      </c>
      <c r="B1" s="198" t="s">
        <v>703</v>
      </c>
      <c r="C1" s="201" t="s">
        <v>704</v>
      </c>
      <c r="D1" s="202"/>
      <c r="E1" s="203" t="s">
        <v>705</v>
      </c>
      <c r="F1" s="204"/>
      <c r="G1" s="205" t="s">
        <v>706</v>
      </c>
      <c r="H1" s="206"/>
      <c r="I1" s="207"/>
      <c r="J1" s="198" t="s">
        <v>707</v>
      </c>
    </row>
    <row r="2" spans="1:10" ht="15.75" customHeight="1" thickBot="1" x14ac:dyDescent="0.35">
      <c r="A2" s="199"/>
      <c r="B2" s="199"/>
      <c r="C2" s="91">
        <v>0</v>
      </c>
      <c r="D2" s="92">
        <v>1</v>
      </c>
      <c r="E2" s="93">
        <v>2</v>
      </c>
      <c r="F2" s="94">
        <v>3</v>
      </c>
      <c r="G2" s="95">
        <v>4</v>
      </c>
      <c r="H2" s="126">
        <v>5</v>
      </c>
      <c r="I2" s="127">
        <v>6</v>
      </c>
      <c r="J2" s="199"/>
    </row>
    <row r="3" spans="1:10" ht="13.5" thickBot="1" x14ac:dyDescent="0.35">
      <c r="A3" s="200"/>
      <c r="B3" s="200"/>
      <c r="C3" s="91" t="s">
        <v>708</v>
      </c>
      <c r="D3" s="92" t="s">
        <v>709</v>
      </c>
      <c r="E3" s="93" t="s">
        <v>710</v>
      </c>
      <c r="F3" s="94" t="s">
        <v>711</v>
      </c>
      <c r="G3" s="95" t="s">
        <v>712</v>
      </c>
      <c r="H3" s="126" t="s">
        <v>713</v>
      </c>
      <c r="I3" s="127" t="s">
        <v>714</v>
      </c>
      <c r="J3" s="200"/>
    </row>
    <row r="4" spans="1:10" ht="26.5" thickBot="1" x14ac:dyDescent="0.35">
      <c r="A4" s="114">
        <v>1</v>
      </c>
      <c r="B4" s="134" t="s">
        <v>717</v>
      </c>
      <c r="C4" s="128" t="s">
        <v>718</v>
      </c>
      <c r="D4" s="129" t="s">
        <v>719</v>
      </c>
      <c r="E4" s="130" t="s">
        <v>720</v>
      </c>
      <c r="F4" s="131" t="s">
        <v>721</v>
      </c>
      <c r="G4" s="132" t="s">
        <v>722</v>
      </c>
      <c r="H4" s="124" t="s">
        <v>723</v>
      </c>
      <c r="I4" s="125" t="s">
        <v>811</v>
      </c>
      <c r="J4" s="146">
        <v>0.3</v>
      </c>
    </row>
    <row r="5" spans="1:10" ht="26.5" thickBot="1" x14ac:dyDescent="0.35">
      <c r="A5" s="120">
        <v>2</v>
      </c>
      <c r="B5" s="138" t="s">
        <v>800</v>
      </c>
      <c r="C5" s="128" t="s">
        <v>715</v>
      </c>
      <c r="D5" s="129" t="s">
        <v>801</v>
      </c>
      <c r="E5" s="130" t="s">
        <v>802</v>
      </c>
      <c r="F5" s="131" t="s">
        <v>803</v>
      </c>
      <c r="G5" s="132" t="s">
        <v>804</v>
      </c>
      <c r="H5" s="124" t="s">
        <v>805</v>
      </c>
      <c r="I5" s="125" t="s">
        <v>806</v>
      </c>
      <c r="J5" s="103">
        <v>0.1</v>
      </c>
    </row>
    <row r="6" spans="1:10" ht="24.5" thickBot="1" x14ac:dyDescent="0.35">
      <c r="A6" s="122">
        <v>3</v>
      </c>
      <c r="B6" s="135" t="s">
        <v>781</v>
      </c>
      <c r="C6" s="133" t="s">
        <v>729</v>
      </c>
      <c r="D6" s="129" t="s">
        <v>730</v>
      </c>
      <c r="E6" s="130" t="s">
        <v>728</v>
      </c>
      <c r="F6" s="131" t="s">
        <v>727</v>
      </c>
      <c r="G6" s="132" t="s">
        <v>726</v>
      </c>
      <c r="H6" s="124" t="s">
        <v>725</v>
      </c>
      <c r="I6" s="125" t="s">
        <v>724</v>
      </c>
      <c r="J6" s="146">
        <v>0.2</v>
      </c>
    </row>
    <row r="7" spans="1:10" ht="13.5" thickBot="1" x14ac:dyDescent="0.35">
      <c r="A7" s="122">
        <v>4</v>
      </c>
      <c r="B7" s="136" t="s">
        <v>798</v>
      </c>
      <c r="C7" s="145" t="s">
        <v>776</v>
      </c>
      <c r="D7" s="116" t="s">
        <v>776</v>
      </c>
      <c r="E7" s="117" t="s">
        <v>776</v>
      </c>
      <c r="F7" s="118" t="s">
        <v>776</v>
      </c>
      <c r="G7" s="119" t="s">
        <v>776</v>
      </c>
      <c r="H7" s="124" t="s">
        <v>776</v>
      </c>
      <c r="I7" s="125" t="s">
        <v>776</v>
      </c>
      <c r="J7" s="146">
        <v>0.2</v>
      </c>
    </row>
    <row r="8" spans="1:10" ht="26.5" thickBot="1" x14ac:dyDescent="0.35">
      <c r="A8" s="121">
        <v>5</v>
      </c>
      <c r="B8" s="137" t="s">
        <v>731</v>
      </c>
      <c r="C8" s="115" t="s">
        <v>743</v>
      </c>
      <c r="D8" s="116" t="s">
        <v>744</v>
      </c>
      <c r="E8" s="117" t="s">
        <v>776</v>
      </c>
      <c r="F8" s="161" t="s">
        <v>742</v>
      </c>
      <c r="G8" s="119" t="s">
        <v>741</v>
      </c>
      <c r="H8" s="124" t="s">
        <v>740</v>
      </c>
      <c r="I8" s="125" t="s">
        <v>739</v>
      </c>
      <c r="J8" s="146">
        <v>0.1</v>
      </c>
    </row>
    <row r="9" spans="1:10" ht="45" customHeight="1" thickBot="1" x14ac:dyDescent="0.35">
      <c r="A9" s="123">
        <v>6</v>
      </c>
      <c r="B9" s="139" t="s">
        <v>696</v>
      </c>
      <c r="C9" s="96" t="s">
        <v>737</v>
      </c>
      <c r="D9" s="97" t="s">
        <v>738</v>
      </c>
      <c r="E9" s="98" t="s">
        <v>736</v>
      </c>
      <c r="F9" s="99" t="s">
        <v>735</v>
      </c>
      <c r="G9" s="100" t="s">
        <v>734</v>
      </c>
      <c r="H9" s="101" t="s">
        <v>733</v>
      </c>
      <c r="I9" s="102" t="s">
        <v>732</v>
      </c>
      <c r="J9" s="103">
        <v>0.1</v>
      </c>
    </row>
    <row r="10" spans="1:10" ht="14.5" x14ac:dyDescent="0.35">
      <c r="I10" s="104" t="s">
        <v>716</v>
      </c>
      <c r="J10" s="105">
        <f>SUM(J4:J9)</f>
        <v>1</v>
      </c>
    </row>
    <row r="11" spans="1:10" ht="14" x14ac:dyDescent="0.3">
      <c r="A11" s="106"/>
      <c r="B11" s="106"/>
      <c r="C11" s="106"/>
      <c r="D11" s="106"/>
      <c r="E11" s="106"/>
      <c r="F11" s="106"/>
      <c r="G11" s="106"/>
      <c r="H11" s="106"/>
      <c r="I11" s="106"/>
      <c r="J11" s="106"/>
    </row>
    <row r="12" spans="1:10" ht="14" x14ac:dyDescent="0.3">
      <c r="A12" s="106"/>
      <c r="B12" s="106"/>
      <c r="C12" s="106"/>
      <c r="D12" s="106"/>
      <c r="E12" s="106"/>
      <c r="F12" s="106"/>
      <c r="G12" s="106"/>
      <c r="H12" s="106"/>
      <c r="I12" s="106"/>
      <c r="J12" s="106"/>
    </row>
    <row r="13" spans="1:10" ht="14.5" x14ac:dyDescent="0.3">
      <c r="A13" s="107"/>
      <c r="B13" s="106"/>
      <c r="C13" s="106"/>
      <c r="D13" s="106"/>
      <c r="E13" s="106"/>
      <c r="F13" s="106"/>
      <c r="G13" s="106"/>
      <c r="H13" s="106"/>
      <c r="I13" s="106"/>
      <c r="J13" s="106"/>
    </row>
    <row r="14" spans="1:10" ht="14" x14ac:dyDescent="0.3">
      <c r="A14" s="108"/>
      <c r="B14" s="106"/>
      <c r="C14" s="106"/>
      <c r="D14" s="106"/>
      <c r="E14" s="106"/>
      <c r="F14" s="106"/>
      <c r="G14" s="106"/>
      <c r="H14" s="106"/>
      <c r="I14" s="106"/>
      <c r="J14" s="106"/>
    </row>
    <row r="15" spans="1:10" ht="14" x14ac:dyDescent="0.3">
      <c r="A15" s="109"/>
      <c r="B15" s="106"/>
      <c r="C15" s="106"/>
      <c r="D15" s="106"/>
      <c r="E15" s="106"/>
      <c r="F15" s="106"/>
      <c r="G15" s="106"/>
      <c r="H15" s="106"/>
      <c r="I15" s="106"/>
      <c r="J15" s="106"/>
    </row>
    <row r="16" spans="1:10" ht="14" x14ac:dyDescent="0.3">
      <c r="A16" s="110"/>
      <c r="B16" s="106"/>
      <c r="C16" s="106"/>
      <c r="D16" s="106"/>
      <c r="E16" s="106"/>
      <c r="F16" s="106"/>
      <c r="G16" s="106"/>
      <c r="H16" s="106"/>
      <c r="I16" s="106"/>
      <c r="J16" s="106"/>
    </row>
    <row r="17" spans="1:10" ht="14" x14ac:dyDescent="0.3">
      <c r="A17" s="110"/>
      <c r="B17" s="106"/>
      <c r="C17" s="106"/>
      <c r="D17" s="106"/>
      <c r="E17" s="106"/>
      <c r="F17" s="106"/>
      <c r="G17" s="106"/>
      <c r="H17" s="106"/>
      <c r="I17" s="106"/>
      <c r="J17" s="106"/>
    </row>
    <row r="18" spans="1:10" x14ac:dyDescent="0.3">
      <c r="A18" s="111"/>
    </row>
    <row r="19" spans="1:10" x14ac:dyDescent="0.3">
      <c r="A19" s="111"/>
    </row>
    <row r="20" spans="1:10" x14ac:dyDescent="0.3">
      <c r="A20" s="111"/>
    </row>
    <row r="21" spans="1:10" x14ac:dyDescent="0.3">
      <c r="A21" s="111"/>
    </row>
    <row r="22" spans="1:10" x14ac:dyDescent="0.3">
      <c r="A22" s="111"/>
    </row>
    <row r="23" spans="1:10" x14ac:dyDescent="0.3">
      <c r="A23" s="111"/>
    </row>
    <row r="24" spans="1:10" x14ac:dyDescent="0.3">
      <c r="A24" s="112"/>
    </row>
    <row r="25" spans="1:10" x14ac:dyDescent="0.3">
      <c r="A25" s="112"/>
    </row>
    <row r="26" spans="1:10" x14ac:dyDescent="0.3">
      <c r="A26" s="112"/>
    </row>
    <row r="27" spans="1:10" x14ac:dyDescent="0.3">
      <c r="A27" s="112"/>
    </row>
    <row r="28" spans="1:10" x14ac:dyDescent="0.3">
      <c r="A28" s="112"/>
    </row>
    <row r="29" spans="1:10" x14ac:dyDescent="0.3">
      <c r="A29" s="111"/>
    </row>
    <row r="30" spans="1:10" x14ac:dyDescent="0.3">
      <c r="A30" s="111"/>
    </row>
    <row r="31" spans="1:10" x14ac:dyDescent="0.3">
      <c r="A31" s="111"/>
    </row>
    <row r="32" spans="1:10" x14ac:dyDescent="0.3">
      <c r="A32" s="111"/>
    </row>
    <row r="33" spans="1:1" x14ac:dyDescent="0.3">
      <c r="A33" s="111"/>
    </row>
    <row r="34" spans="1:1" x14ac:dyDescent="0.3">
      <c r="A34" s="113"/>
    </row>
    <row r="35" spans="1:1" x14ac:dyDescent="0.3">
      <c r="A35" s="111"/>
    </row>
    <row r="36" spans="1:1" x14ac:dyDescent="0.3">
      <c r="A36" s="111"/>
    </row>
    <row r="37" spans="1:1" x14ac:dyDescent="0.3">
      <c r="A37" s="111"/>
    </row>
    <row r="38" spans="1:1" x14ac:dyDescent="0.3">
      <c r="A38" s="111"/>
    </row>
    <row r="39" spans="1:1" x14ac:dyDescent="0.3">
      <c r="A39" s="111"/>
    </row>
    <row r="40" spans="1:1" x14ac:dyDescent="0.3">
      <c r="A40" s="111"/>
    </row>
    <row r="41" spans="1:1" x14ac:dyDescent="0.3">
      <c r="A41" s="111"/>
    </row>
    <row r="42" spans="1:1" x14ac:dyDescent="0.3">
      <c r="A42" s="111"/>
    </row>
  </sheetData>
  <mergeCells count="6">
    <mergeCell ref="J1:J3"/>
    <mergeCell ref="A1:A3"/>
    <mergeCell ref="B1:B3"/>
    <mergeCell ref="C1:D1"/>
    <mergeCell ref="E1:F1"/>
    <mergeCell ref="G1:I1"/>
  </mergeCells>
  <conditionalFormatting sqref="C9">
    <cfRule type="cellIs" dxfId="1" priority="7" operator="equal">
      <formula>0</formula>
    </cfRule>
  </conditionalFormatting>
  <conditionalFormatting sqref="C5">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READ ME</vt:lpstr>
      <vt:lpstr>2. Pop Density and IDP Rate</vt:lpstr>
      <vt:lpstr>3. GAM and Cholera</vt:lpstr>
      <vt:lpstr>4. Core WASH Severity</vt:lpstr>
      <vt:lpstr>5. COVID-19 Incidence Risk</vt:lpstr>
      <vt:lpstr>6. Indicator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Noortje GERRITSMA</dc:creator>
  <cp:lastModifiedBy>Emma Kelly</cp:lastModifiedBy>
  <dcterms:created xsi:type="dcterms:W3CDTF">2019-12-03T09:35:21Z</dcterms:created>
  <dcterms:modified xsi:type="dcterms:W3CDTF">2020-07-01T14:07:40Z</dcterms:modified>
</cp:coreProperties>
</file>