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24226"/>
  <mc:AlternateContent xmlns:mc="http://schemas.openxmlformats.org/markup-compatibility/2006">
    <mc:Choice Requires="x15">
      <x15ac:absPath xmlns:x15ac="http://schemas.microsoft.com/office/spreadsheetml/2010/11/ac" url="C:\Users\amine.bahri\Desktop\Outputs to share\"/>
    </mc:Choice>
  </mc:AlternateContent>
  <xr:revisionPtr revIDLastSave="0" documentId="13_ncr:1_{5E1F5F48-2375-4B77-9A44-91790A86AABC}" xr6:coauthVersionLast="47" xr6:coauthVersionMax="47" xr10:uidLastSave="{00000000-0000-0000-0000-000000000000}"/>
  <bookViews>
    <workbookView xWindow="-120" yWindow="-120" windowWidth="20730" windowHeight="11160" tabRatio="852" activeTab="2" xr2:uid="{00000000-000D-0000-FFFF-FFFF00000000}"/>
  </bookViews>
  <sheets>
    <sheet name="READ ME" sheetId="22" r:id="rId1"/>
    <sheet name="Method Report" sheetId="23" r:id="rId2"/>
    <sheet name="DSAG_Batticaloa" sheetId="15"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3" i="15" l="1"/>
  <c r="J52" i="15"/>
  <c r="J275" i="15"/>
  <c r="J191" i="15"/>
  <c r="J192" i="15"/>
  <c r="J174" i="15"/>
  <c r="J166" i="15"/>
  <c r="J167" i="15"/>
  <c r="J40" i="15"/>
  <c r="J319" i="15"/>
  <c r="J306" i="15"/>
  <c r="J305" i="15"/>
  <c r="J237" i="15"/>
  <c r="J238" i="15"/>
  <c r="J133" i="15"/>
  <c r="J54" i="15"/>
  <c r="J27" i="15"/>
  <c r="J28" i="15"/>
  <c r="J29" i="15"/>
  <c r="J297" i="15"/>
  <c r="J282" i="15"/>
  <c r="J281" i="15"/>
  <c r="J264" i="15"/>
  <c r="J254" i="15"/>
  <c r="J255" i="15"/>
  <c r="J207" i="15"/>
  <c r="J208" i="15"/>
  <c r="J200" i="15"/>
  <c r="J312" i="15"/>
  <c r="J94" i="15"/>
  <c r="J95" i="15"/>
  <c r="J51" i="15"/>
  <c r="J50" i="15"/>
  <c r="J90" i="15"/>
  <c r="J91" i="15"/>
  <c r="J92" i="15"/>
  <c r="J93" i="15"/>
  <c r="J199" i="15"/>
  <c r="J198" i="15"/>
  <c r="J114" i="15"/>
  <c r="J111" i="15"/>
  <c r="J112" i="15"/>
  <c r="J113" i="15"/>
  <c r="J253" i="15"/>
  <c r="J252" i="15"/>
  <c r="J251" i="15"/>
  <c r="J250" i="15"/>
  <c r="J249" i="15"/>
  <c r="J248" i="15"/>
  <c r="J247" i="15"/>
  <c r="J246" i="15"/>
  <c r="J245" i="15"/>
  <c r="J244" i="15"/>
  <c r="J37" i="15"/>
  <c r="J39" i="15"/>
  <c r="J38" i="15"/>
  <c r="J36" i="15"/>
  <c r="J35" i="15"/>
  <c r="J34" i="15"/>
  <c r="J33" i="15"/>
  <c r="J296" i="15" l="1"/>
  <c r="J223" i="15"/>
  <c r="J215" i="15"/>
  <c r="J107" i="15"/>
  <c r="J70" i="15"/>
  <c r="J71" i="15"/>
  <c r="J295" i="15"/>
  <c r="J236" i="15"/>
  <c r="J132" i="15"/>
  <c r="J88" i="15"/>
  <c r="J89" i="15"/>
  <c r="J233" i="15"/>
  <c r="J234" i="15"/>
  <c r="J235" i="15"/>
  <c r="J214" i="15"/>
  <c r="J304" i="15"/>
  <c r="J26" i="15"/>
  <c r="J49" i="15"/>
  <c r="J104" i="15"/>
  <c r="J105" i="15"/>
  <c r="J106" i="15"/>
  <c r="J146" i="15"/>
  <c r="J147" i="15"/>
  <c r="J190" i="15"/>
  <c r="J263" i="15"/>
  <c r="J274" i="15"/>
  <c r="J303" i="15"/>
  <c r="J326" i="15"/>
  <c r="J327" i="15"/>
  <c r="J85" i="15"/>
  <c r="J86" i="15"/>
  <c r="J87" i="15"/>
  <c r="J325" i="15"/>
  <c r="J131" i="15"/>
  <c r="J103" i="15"/>
  <c r="J81" i="15"/>
  <c r="J18" i="15"/>
  <c r="J130" i="15"/>
  <c r="J173" i="15"/>
  <c r="J262" i="15"/>
  <c r="J294" i="15"/>
  <c r="J318" i="15"/>
  <c r="J324" i="15"/>
  <c r="J232" i="15"/>
  <c r="J69" i="15"/>
  <c r="J23" i="15"/>
  <c r="J323" i="15"/>
  <c r="J288" i="15"/>
  <c r="J280" i="15"/>
  <c r="J261" i="15"/>
  <c r="J220" i="15"/>
  <c r="J221" i="15"/>
  <c r="J222" i="15"/>
  <c r="J213" i="15"/>
  <c r="J188" i="15"/>
  <c r="J189" i="15"/>
  <c r="J170" i="15"/>
  <c r="J171" i="15"/>
  <c r="J145" i="15"/>
  <c r="J128" i="15"/>
  <c r="J79" i="15"/>
  <c r="J80" i="15"/>
  <c r="J82" i="15"/>
  <c r="J83" i="15"/>
  <c r="J84" i="15"/>
  <c r="J65" i="15"/>
  <c r="J66" i="15"/>
  <c r="J67" i="15"/>
  <c r="J68" i="15"/>
  <c r="J25" i="15"/>
  <c r="J102" i="15"/>
  <c r="J77" i="15"/>
  <c r="J78" i="15"/>
  <c r="J64" i="15"/>
  <c r="J187" i="15"/>
  <c r="J206" i="15"/>
  <c r="J311" i="15"/>
  <c r="J219" i="15"/>
  <c r="J226" i="15"/>
  <c r="J196" i="15"/>
  <c r="J197" i="15"/>
  <c r="J127" i="15"/>
  <c r="J45" i="15"/>
  <c r="J46" i="15"/>
  <c r="J47" i="15"/>
  <c r="J48" i="15"/>
  <c r="J17" i="15"/>
  <c r="J126" i="15"/>
  <c r="J129" i="15"/>
  <c r="J164" i="15"/>
  <c r="J165" i="15"/>
  <c r="J278" i="15"/>
  <c r="J279" i="15"/>
  <c r="J218" i="15"/>
  <c r="J186" i="15"/>
  <c r="J163" i="15"/>
  <c r="J144" i="15"/>
  <c r="J317" i="15"/>
  <c r="J257" i="15"/>
  <c r="J258" i="15"/>
  <c r="J259" i="15"/>
  <c r="J260" i="15"/>
  <c r="J271" i="15"/>
  <c r="J272" i="15"/>
  <c r="J273" i="15"/>
  <c r="J316" i="15"/>
  <c r="J101" i="15"/>
  <c r="J109" i="15"/>
  <c r="J110" i="15"/>
  <c r="J292" i="15"/>
  <c r="J293" i="15"/>
  <c r="J310" i="15"/>
  <c r="J322" i="15"/>
  <c r="J315" i="15"/>
  <c r="J321" i="15"/>
  <c r="J302" i="15"/>
  <c r="J270" i="15"/>
  <c r="J269" i="15"/>
  <c r="J217" i="15"/>
  <c r="J211" i="15"/>
  <c r="J183" i="15"/>
  <c r="J184" i="15"/>
  <c r="J185" i="15"/>
  <c r="J180" i="15"/>
  <c r="J181" i="15"/>
  <c r="J182" i="15"/>
  <c r="J161" i="15"/>
  <c r="J162" i="15"/>
  <c r="J158" i="15"/>
  <c r="J159" i="15"/>
  <c r="J16" i="15"/>
  <c r="J11" i="15"/>
  <c r="J63" i="15"/>
  <c r="J143" i="15"/>
  <c r="J122" i="15"/>
  <c r="J123" i="15"/>
  <c r="J124" i="15"/>
  <c r="J117" i="15"/>
  <c r="J100" i="15"/>
  <c r="J62" i="15"/>
  <c r="J76" i="15"/>
  <c r="J15" i="15"/>
  <c r="J13" i="15"/>
  <c r="J14" i="15"/>
  <c r="J22" i="15"/>
  <c r="J24" i="15"/>
  <c r="J97" i="15"/>
  <c r="J43" i="15"/>
  <c r="J61" i="15"/>
  <c r="J314" i="15"/>
  <c r="J299" i="15"/>
  <c r="J300" i="15"/>
  <c r="J301" i="15"/>
  <c r="J308" i="15"/>
  <c r="J309" i="15"/>
  <c r="J268" i="15"/>
  <c r="J277" i="15"/>
  <c r="J284" i="15"/>
  <c r="J285" i="15"/>
  <c r="J286" i="15"/>
  <c r="J287" i="15"/>
  <c r="J290" i="15"/>
  <c r="J291" i="15"/>
  <c r="J194" i="15"/>
  <c r="J195" i="15"/>
  <c r="J172" i="15"/>
  <c r="J12" i="15"/>
  <c r="J10" i="15"/>
  <c r="J20" i="15"/>
  <c r="J21" i="15"/>
  <c r="J31" i="15"/>
  <c r="J32" i="15"/>
  <c r="J42" i="15"/>
  <c r="J44" i="15"/>
  <c r="J56" i="15"/>
  <c r="J57" i="15"/>
  <c r="J58" i="15"/>
  <c r="J59" i="15"/>
  <c r="J60" i="15"/>
  <c r="J73" i="15"/>
  <c r="J74" i="15"/>
  <c r="J75" i="15"/>
  <c r="J98" i="15"/>
  <c r="J99" i="15"/>
  <c r="J116" i="15"/>
  <c r="J118" i="15"/>
  <c r="J120" i="15"/>
  <c r="J121" i="15"/>
  <c r="J125" i="15"/>
  <c r="J135" i="15"/>
  <c r="J136" i="15"/>
  <c r="J137" i="15"/>
  <c r="J138" i="15"/>
  <c r="J140" i="15"/>
  <c r="J141" i="15"/>
  <c r="J142" i="15"/>
  <c r="J149" i="15"/>
  <c r="J150" i="15"/>
  <c r="J152" i="15"/>
  <c r="J153" i="15"/>
  <c r="J154" i="15"/>
  <c r="J156" i="15"/>
  <c r="J157" i="15"/>
  <c r="J160" i="15"/>
  <c r="J169" i="15"/>
  <c r="J176" i="15"/>
  <c r="J177" i="15"/>
  <c r="J178" i="15"/>
  <c r="J179" i="15"/>
  <c r="J202" i="15"/>
  <c r="J203" i="15"/>
  <c r="J204" i="15"/>
  <c r="J205" i="15"/>
  <c r="J210" i="15"/>
  <c r="J212" i="15"/>
  <c r="J225" i="15"/>
  <c r="J228" i="15"/>
  <c r="J229" i="15"/>
  <c r="J230" i="15"/>
  <c r="J231" i="15"/>
  <c r="J240" i="15"/>
  <c r="J241" i="15"/>
  <c r="J242" i="15"/>
  <c r="J266" i="15"/>
  <c r="J267" i="15"/>
  <c r="J6" i="15"/>
  <c r="J7" i="15"/>
  <c r="J8" i="15"/>
  <c r="J9" i="15"/>
  <c r="J3" i="15"/>
  <c r="G4" i="15" l="1"/>
  <c r="B4" i="15"/>
  <c r="I4" i="15"/>
  <c r="D4" i="15"/>
  <c r="C4" i="15"/>
  <c r="H4" i="15"/>
  <c r="E4" i="15"/>
  <c r="F4" i="15"/>
  <c r="J4" i="15" l="1"/>
</calcChain>
</file>

<file path=xl/sharedStrings.xml><?xml version="1.0" encoding="utf-8"?>
<sst xmlns="http://schemas.openxmlformats.org/spreadsheetml/2006/main" count="462" uniqueCount="436">
  <si>
    <t>REACH Sri Lanka | LK2201 DATASET AND ANALYSIS</t>
  </si>
  <si>
    <t>Items</t>
  </si>
  <si>
    <t>Description</t>
  </si>
  <si>
    <t>Project Background</t>
  </si>
  <si>
    <t xml:space="preserve">Since the first half of 2022, Sri Lanka has been facing a multidimensional crisis that has severely impacted the daily lives of a majority of the country’s nearly 20 million inhabitants. In June 2022, the United Nations’ Office for the Coordination of Humanitarian Affairs (UNOCHA) launched a Humanitarian Needs and Priorities Plan (HNP) to appeal for funding to respond to the emergency needs of 1.7 million people, with a planned response centered around food security, livelihoods, nutrition, health and protection. The plan was put together in haste in the midst of a fast-evolving economic crisis, and its first iteration was informed by limited inputs from people affected by the crisis. More than six months into the emergency response, more evidence is needed on how the interventions of humanitarian, resilience and recovery actors have been perceived so far by those who were meant to be reached by these interventions. Moreover, future planning would benefit from being better aligned with affected people own’s self-reported needs, priorities and preferences in terms of type of interventions and modalities of response. To contribute to this goal, REACH set out to undertake a broad consultation of affected people and local actors across four locations in Sri Lanka. 
 </t>
  </si>
  <si>
    <t>Primary data collection time period</t>
  </si>
  <si>
    <t>Geographic Coverage</t>
  </si>
  <si>
    <t>Methodology &amp; Sampling</t>
  </si>
  <si>
    <t>Data Cleaning Process</t>
  </si>
  <si>
    <t>Data cleaning was done throughout data collection to ensure the final dataset was of highest quality. For a summary of the types of checks done, please refer to our internal Data Cleaning Minimum Standards Checklist available on this link: https://www.reachresourcecentre.info/toolkit/data-collection-processing/</t>
  </si>
  <si>
    <t>Contacts (Name &amp; email address)</t>
  </si>
  <si>
    <t>Sheets</t>
  </si>
  <si>
    <t xml:space="preserve">Sheet 1 - READ ME </t>
  </si>
  <si>
    <t>Description of the assessment</t>
  </si>
  <si>
    <t>Sheet 2 - Methods Report</t>
  </si>
  <si>
    <t>Description of the methodology, limitations and strenghts of the assessment</t>
  </si>
  <si>
    <t>Sheet 5- Clean Data</t>
  </si>
  <si>
    <t>The clean dataset</t>
  </si>
  <si>
    <t>Sheet 6- DSAG</t>
  </si>
  <si>
    <t>The Data Sarutation Analysis Grid</t>
  </si>
  <si>
    <t xml:space="preserve">Method Report - Consultation of people affected by the multidimensional crisis in Sri Lanka (AAP) </t>
  </si>
  <si>
    <t>What is the objective of this analysis?</t>
  </si>
  <si>
    <t>What method was used to collect the data?</t>
  </si>
  <si>
    <t>What approach was used for the analysis and why? </t>
  </si>
  <si>
    <t>Assumptions and Choices Made</t>
  </si>
  <si>
    <t>Strengths and Limitations of the Qualitative Analysis</t>
  </si>
  <si>
    <r>
      <t xml:space="preserve">Do you intend to publish the qualitative analysis (e.g. Data Saturation Grid and any additional qualitative analysis)? </t>
    </r>
    <r>
      <rPr>
        <sz val="11"/>
        <color rgb="FFFFFFFF"/>
        <rFont val="Arial Narrow"/>
        <family val="2"/>
      </rPr>
      <t>(place an X next to the appropriate option)</t>
    </r>
  </si>
  <si>
    <t>Yes X</t>
  </si>
  <si>
    <t>No</t>
  </si>
  <si>
    <t>If “Yes”, please answer the following short questions:</t>
  </si>
  <si>
    <t>If “No”, what is the reason we do not wish to publish?</t>
  </si>
  <si>
    <t>What files do we anticipate sharing?</t>
  </si>
  <si>
    <r>
      <rPr>
        <b/>
        <sz val="11"/>
        <rFont val="Arial Narrow"/>
        <family val="2"/>
      </rPr>
      <t>Is this a PANDA or IMPACT Research Cycle, and so the analysis should not be made public?</t>
    </r>
    <r>
      <rPr>
        <sz val="11"/>
        <rFont val="Arial Narrow"/>
        <family val="2"/>
      </rPr>
      <t xml:space="preserve"> (Place an X next to the appropriate option)
Yes 
No</t>
    </r>
  </si>
  <si>
    <t>1. Data Saturation Analysis Grid - KIIs in Colombo
2. Data Saturation Analysis Grid - KIIs with Kilinochchi
3. Data Saturation Analysis Grid - KIIs with Nuwara Eliya
4. Data Saturation Analysis Grid - KIIs with Batticaloa</t>
  </si>
  <si>
    <t>Has a READ_ME sheet already been developed to explain the content of the analysis file?</t>
  </si>
  <si>
    <t>Yes</t>
  </si>
  <si>
    <t>What is the expected date of publication?</t>
  </si>
  <si>
    <t>Total # References per Discussion Point</t>
  </si>
  <si>
    <t>Key Findings Summary</t>
  </si>
  <si>
    <t>Secondary literature review</t>
  </si>
  <si>
    <t>Sources</t>
  </si>
  <si>
    <t>Respondent groups</t>
  </si>
  <si>
    <t>Persons with disabilities</t>
  </si>
  <si>
    <t>Female headed households​</t>
  </si>
  <si>
    <t>Youth</t>
  </si>
  <si>
    <t>Small scale agriculture</t>
  </si>
  <si>
    <t>Rural poor</t>
  </si>
  <si>
    <t>Local actors</t>
  </si>
  <si>
    <t>N° of KI per type of KI</t>
  </si>
  <si>
    <t>1. Needs_1: Shelter</t>
  </si>
  <si>
    <t>1. Needs_2: Water</t>
  </si>
  <si>
    <t>1. Needs_3: Education</t>
  </si>
  <si>
    <t>1. Needs_5: Livelihoods</t>
  </si>
  <si>
    <t>1. Needs_6: Health care</t>
  </si>
  <si>
    <t>6. Community_initiatives_1: No collective initiatives</t>
  </si>
  <si>
    <t>6. Community_initiatives_5: Help from the diaspora</t>
  </si>
  <si>
    <t>7. Assistance_received_1: Yes</t>
  </si>
  <si>
    <t>7. Assistance_received_2: Yes but insufficient or dysfuntional</t>
  </si>
  <si>
    <t>10. Barriers_access_assistance_2: Not meeting the selection criteria</t>
  </si>
  <si>
    <t>12. Type_assistance_1: Short term effect (urgent needs)</t>
  </si>
  <si>
    <t>12. Type_assistance_2: Long term effect</t>
  </si>
  <si>
    <t xml:space="preserve">12. Type_assistance_3: Both </t>
  </si>
  <si>
    <t>15. Priority_sectors_1: Safety and security</t>
  </si>
  <si>
    <t xml:space="preserve">15. Priority_sectors_4: Vocational trainings </t>
  </si>
  <si>
    <t>15. Priority_sectors_8: Water</t>
  </si>
  <si>
    <t>15. Priority_sectors_9: Shelter</t>
  </si>
  <si>
    <t>15. Priority_sectors_10: Livelihood</t>
  </si>
  <si>
    <t>15. Priority_sectors_11: Access to medicine</t>
  </si>
  <si>
    <t>16. Cash_assistance_Pros_3: It can be used to invest in livelihood activities</t>
  </si>
  <si>
    <t>17: Cash_assistance_Cons_3: Not a sustainable solution</t>
  </si>
  <si>
    <t>20: Most_in_need_reached_1: Yes</t>
  </si>
  <si>
    <t>22: Information_assistance_2: yes, information regarding assistance is usually available</t>
  </si>
  <si>
    <t>22: Information_assistance_3: There are challenges to access information</t>
  </si>
  <si>
    <t>26. Community_consultations_1: No consultations are being held</t>
  </si>
  <si>
    <t>30. CRM_2: Through a complaints box</t>
  </si>
  <si>
    <t>9. Assistance_cover_needs_2: It was helpful to a certain extent - not sufficient</t>
  </si>
  <si>
    <t>15. Priority_sectors_7: Sanitation / Hygiene</t>
  </si>
  <si>
    <t>15. Priority_sectors_5: Education</t>
  </si>
  <si>
    <t>1. Needs_4: Sanitation and hygiene</t>
  </si>
  <si>
    <t xml:space="preserve">15. Priority_sectors_12: Health </t>
  </si>
  <si>
    <t>22: Information_assistance_1: No information was circulated / No assistance in this village</t>
  </si>
  <si>
    <t>30. CRM_1: No formal mechanism in place or no awareness about it</t>
  </si>
  <si>
    <t>2. Needs_since_when_4: Increased in the last six months (or due to the economic crisis)</t>
  </si>
  <si>
    <t>2. Needs_since_when_7: Increased the last year (due to the economic crisis)</t>
  </si>
  <si>
    <t>13. Long_term_solutions_6: Medical care support / health facilities / mental health</t>
  </si>
  <si>
    <t xml:space="preserve">3. Negative_effects_1: Limit non-essential expenditures </t>
  </si>
  <si>
    <t>3. Negative_effects_3: Substance abuse and drug dealing</t>
  </si>
  <si>
    <t>4. Affected_populations_5: Fishing communities</t>
  </si>
  <si>
    <t xml:space="preserve">4. Affected_populations_6: Female headed households (including widows) </t>
  </si>
  <si>
    <t>4. Affected_populations_7: Daily wage earners</t>
  </si>
  <si>
    <t>8. Type_assistance_1: Samurdhi or other public allowances</t>
  </si>
  <si>
    <t>29. Topics_1: Priority needs / priority groups</t>
  </si>
  <si>
    <t>32.Preferred_CRM_1: In person and verbally</t>
  </si>
  <si>
    <t>32.Preferred_CRM_9: Raising awareness on the mechanism and communicate about it</t>
  </si>
  <si>
    <t>27.Perception_consultations_2: Important to identify the most in need</t>
  </si>
  <si>
    <t>27.Perception_consultations_3: Important to better shape assistance</t>
  </si>
  <si>
    <t>29. Topics_6: Selection processes and criteria</t>
  </si>
  <si>
    <t>4. Affected_populations_12: Families with multiple children</t>
  </si>
  <si>
    <t>4. Affected_populations_14: People with chronic deseases</t>
  </si>
  <si>
    <t>3. A. Coping_mechanisms_2:  Labor migration</t>
  </si>
  <si>
    <t>3. A. Coping_mechanisms_3: Seeking assistance</t>
  </si>
  <si>
    <t>9. Assistance_cover_needs_3: No</t>
  </si>
  <si>
    <t>9. Assistance_cover_needs_4: It is helpful on the long term</t>
  </si>
  <si>
    <t>18: In-kind_assistance_Pros_2: It helps saving cash or prioritse use of cash for priority needs</t>
  </si>
  <si>
    <t>18: In-kind_assistance_Pros_6: Materials useful for our livelihood activity are very helpful</t>
  </si>
  <si>
    <t>19: In-kind_assistance_Cons_1: Some persons will sell these goods to obtain cash</t>
  </si>
  <si>
    <t>19: In-kind_assistance_Cons_3: We never know about the quality of in-kind donations</t>
  </si>
  <si>
    <t xml:space="preserve">19: In-kind_assistance_Cons_5: Can provoke tensions in the community and security incidents (thefts, etc.) </t>
  </si>
  <si>
    <t>20: Most_in_need_reached_2: Not everyone</t>
  </si>
  <si>
    <t>21: Left_out_populations_3: People with disabilities</t>
  </si>
  <si>
    <t>21: Left_out_populations_7: Daily wage earners or self employed</t>
  </si>
  <si>
    <t>24. Information_assistance_Barriers_5: Favoritism and preferrential treatments when providing information regarding assistance</t>
  </si>
  <si>
    <t>24. Information_assistance_Barriers_8: Information shared in short notice</t>
  </si>
  <si>
    <t xml:space="preserve">25: Suggestion_information_7: Use social media </t>
  </si>
  <si>
    <t>26. Community_consultations_4: Consultations with community based organisations</t>
  </si>
  <si>
    <t>26. Community_consultations_5: Consultations with local authorities (GN, Samurdhi officer, etc.)</t>
  </si>
  <si>
    <t>27.Perception_consultations_4: Important to communicate on assistance and make sure no one is left out</t>
  </si>
  <si>
    <t>27.Perception_consultations_5: Opportunity to identify community issues and find solutions</t>
  </si>
  <si>
    <t>31. Why_not_use_CRM_1: No follow-up on complaints</t>
  </si>
  <si>
    <t>31. Why_not_use_CRM_2: No trust</t>
  </si>
  <si>
    <t>NA</t>
  </si>
  <si>
    <t>Respondents were identified through a mixture of purposive sampling through the network of contacts of the REACH field team and snowballing.</t>
  </si>
  <si>
    <t>Amine Bahri | amine.bahri@reach-initiative.org</t>
  </si>
  <si>
    <t>The questionnaire was designed to gain perspectives from various groups that have reportedly been most affected by the ongoing economic crisis, attaining disagregations for women heads of households, persons with disabilities, people who are partaking in various livelihoods that have been particularly affected by the crisis including agriculture, fishery, daily work, estate workers and garment workers.</t>
  </si>
  <si>
    <t xml:space="preserve">A total of 180 Key Informants Interviews with small traders were conducted in Colombo, Kilinochchi, Batticaloa and Nuwara Eliya. Data collection took place both in-person from the 20th of February until 31st of March with enumerators hired by REACH field teams. Enumerators were briefed on the assessment purpose and scope. They also received trainings on data collection processes that took place during the month of February. Respondents were identified through a mixture of purposive sampling and snowballing through the network of contacts of the REACH field team and the contracted enumerators.  </t>
  </si>
  <si>
    <t xml:space="preserve">The analysis involved the assumption, grounded in literature review, that certain variables such as the effects of the COVID-19 pandemic and economic crisis had a significant impact on humanitarian needs in the assessed locations (Colombo, Kilinochchi, Batticaloa and Nuwara Eliya) and that some populations groups were particularly affected. Consequently, when asked to elaborate on these subjects, respondents were provided with a non-exhaustive list of probes, that is expected to have directed their answers. This choice was made with the explicit objective of testing certain hypotheses explored throughout the secondary data review provide additional information about certain pre-identified sub-sets. </t>
  </si>
  <si>
    <t xml:space="preserve">Given that this is the first assessment in Sri Lanka conducted by REACH Initiative, the main limitation of the study was to identify an operational field team and establish a pool of enumerators to carry out the primary data collection in an effective way. The assessment team focused on the training and mentoring of the field teams to ensure the quality of the data collected prior to the launch of the qualitative data collection exercice. Moreover, the assessment team ensured a close follow-up with the field teams to mitigate the risk of collecting information that is not exhaustive. The second challenge consist of having comprehensive answers to questions requiring a feedback on the assistance provided in the field. KIs from affected population groups are often reluctant to provide a critical feedback on assistance received and are afread of the repercussions of their statements. Consequently, few respondents didn't expand on their perceptions on complaints and response mechanisms or consulations held at a community level. This was also reported by our field teams as determined by cultural factors and a reluctance to provide a criticism towards aid providers. 
The trigulation of the data collected through the KIIs with secondary data and primary data from household surveys was an added value to capture the complexity of the factors affecting the humanitarian situation of local communities and the limitations of the assistance and relief responses in the assessed Districts. </t>
  </si>
  <si>
    <r>
      <rPr>
        <b/>
        <sz val="11"/>
        <color rgb="FF000000"/>
        <rFont val="Arial Narrow"/>
        <family val="2"/>
      </rPr>
      <t>If no, please elaborate on the reasons we do not wish to publish</t>
    </r>
    <r>
      <rPr>
        <sz val="11"/>
        <color rgb="FF000000"/>
        <rFont val="Arial Narrow"/>
        <family val="2"/>
      </rPr>
      <t xml:space="preserve">
</t>
    </r>
    <r>
      <rPr>
        <i/>
        <sz val="11"/>
        <color theme="0" tint="-0.499984740745262"/>
        <rFont val="Arial Narrow"/>
        <family val="2"/>
      </rPr>
      <t xml:space="preserve">E.g. “Content touches on sensitive topics. Having discussed with the protection cluster in-country, it was decided that the risk of publishing qualitative analysis will pose too great a risk to the wellbeing of participants. As such, the team would prefer to bilaterally share analysis on a case-by-case basis with relevant actors.”
</t>
    </r>
  </si>
  <si>
    <t>20th of February to 31st of March</t>
  </si>
  <si>
    <t>23: Dissemination_modality_1: Word of mouth</t>
  </si>
  <si>
    <t>23: Dissemination_modality_3: Through the Grama sevaka (GN)</t>
  </si>
  <si>
    <t>23: Dissemination_modality_6: Through social media</t>
  </si>
  <si>
    <t>23: Dissemination_modality_7: Through telephone</t>
  </si>
  <si>
    <t>23: Dissemination_modality_9: Through community based organisations / committees</t>
  </si>
  <si>
    <t>23: Dissemination_modality_10: Through loudspeaker</t>
  </si>
  <si>
    <t>Batticaloa, Sri Lanka</t>
  </si>
  <si>
    <t>Fishing communities</t>
  </si>
  <si>
    <t>2. Needs_since_when_6: Since more than ten years (or since a long time)</t>
  </si>
  <si>
    <t>5. Most_affected_areas_1: Ottamavadi</t>
  </si>
  <si>
    <t>5. Most_affected_areas_2: Navaladi</t>
  </si>
  <si>
    <t>5. Most_affected_areas_3: Vagarai</t>
  </si>
  <si>
    <t>5. Most_affected_areas_4: Kaluwanchikudi</t>
  </si>
  <si>
    <t>5. Most_affected_areas_6: Vellaveli</t>
  </si>
  <si>
    <t>5. Most_affected_areas_7: Kirankulam</t>
  </si>
  <si>
    <t>5. Most_affected_areas_8: Kaludavalai</t>
  </si>
  <si>
    <t xml:space="preserve">5. Most_affected_areas_9: Theththa Theevu </t>
  </si>
  <si>
    <t>5. Most_affected_areas_10: All areas</t>
  </si>
  <si>
    <t>5. Most_affected_areas_12: Fishing communities</t>
  </si>
  <si>
    <t>6. Community_initiatives_11: Fishing in fresh water, from bridges</t>
  </si>
  <si>
    <t>6. A. Community_initiatives_aid_support_1: We mostly need humanitarian assistance</t>
  </si>
  <si>
    <t>6. A. Community_initiatives_aid_support_2: Develop livelihood opportunities</t>
  </si>
  <si>
    <t>6. A. Community_initiatives_aid_support_3: Make sure most in need receive humanitarian assistance</t>
  </si>
  <si>
    <t>6. A. Community_initiatives_aid_support_4: Work closely with local public authorities to better identify beneficiaries</t>
  </si>
  <si>
    <t>6. A. Community_initiatives_aid_support_5: Facilitate access to education to children</t>
  </si>
  <si>
    <t xml:space="preserve">7. Assistance_received_3: No </t>
  </si>
  <si>
    <t>11. Legitimity_actors_1: Yes, they should address the needs of our community</t>
  </si>
  <si>
    <t>13. Long_term_solutions_2: Support community based organisations</t>
  </si>
  <si>
    <t>16. Cash_assistance_Pros_4: People will avoid resorting to loans</t>
  </si>
  <si>
    <t>16. Cash_assistance_Pros_5: It helps paying for fuel</t>
  </si>
  <si>
    <t>17: Cash_assistance_Cons_2: Money will be spent only to cover debts</t>
  </si>
  <si>
    <t xml:space="preserve">18: In-kind_assistance_Pros_1: Helps the most in need </t>
  </si>
  <si>
    <t>18: In-kind_assistance_Pros_3: It helps fulfilling food needs</t>
  </si>
  <si>
    <t>21: Left_out_populations_2: Populations who do not have any acquaintances with local authorities or local political leaders</t>
  </si>
  <si>
    <t>23: Dissemination_modality_11: Through Samurdhi officers</t>
  </si>
  <si>
    <t>24. Information_assistance_Barriers_3: Women face difficulties in seeking assistance</t>
  </si>
  <si>
    <t>28. suggestions_consultations_3: Come up with concrete plans for rural development projects</t>
  </si>
  <si>
    <t>28. suggestions_consultations_2: Consultations should be more inclusive</t>
  </si>
  <si>
    <t>30. CRM_3: Complaints  shared verbally to local authorities representatives</t>
  </si>
  <si>
    <t>31. Why_not_use_CRM_5: The mechanism is not neutral (political interferences)</t>
  </si>
  <si>
    <t>32.Preferred_CRM_5: Through  social media</t>
  </si>
  <si>
    <t>32.Preferred_CRM_3: By signing a petition</t>
  </si>
  <si>
    <t>4. Affected_populations_2: Everyone</t>
  </si>
  <si>
    <t>4. Affected_populations_9: People with disabilities</t>
  </si>
  <si>
    <t>4. Affected_populations_10: Working class</t>
  </si>
  <si>
    <t>4. Affected_populations_4: People relying on loans</t>
  </si>
  <si>
    <t>5. Most_affected_areas_14: Chenkaladi</t>
  </si>
  <si>
    <t>5. Most_affected_areas_15: Eravoor</t>
  </si>
  <si>
    <t>5. Most_affected_areas_16: Coastal areas (Nochimunai)</t>
  </si>
  <si>
    <t>5. Most_affected_areas_17: Thalanguda</t>
  </si>
  <si>
    <t>5. Most_affected_areas_18: Pudukudiripu</t>
  </si>
  <si>
    <t>13. Long_term_solutions_1: Support to livelihoods (including support to agriculture, livestock feeding, fishing communities, sewing and handicrafts, etc)</t>
  </si>
  <si>
    <t>13. Long_term_solutions_4: Prevent illegal fishing</t>
  </si>
  <si>
    <t xml:space="preserve">13. Long_term_solutions_10: Access to education </t>
  </si>
  <si>
    <t>16. Cash_assistance_Pros_6: It helps paying for medicine - sanitary products</t>
  </si>
  <si>
    <t>19: In-kind_assistance_Cons_7: unfair or inefficient selection of beneficiaries</t>
  </si>
  <si>
    <t xml:space="preserve">21: Left_out_populations_1: Small scale farmers </t>
  </si>
  <si>
    <t>21: Left_out_populations_8: Fishing communities</t>
  </si>
  <si>
    <t>21: Left_out_populations_6: Youth / Children</t>
  </si>
  <si>
    <t>24. Information_assistance_Barriers_4: Religious or ethnic discriminations</t>
  </si>
  <si>
    <t xml:space="preserve">25: Suggestion_information_8: Better identify beneficiaries and their needs </t>
  </si>
  <si>
    <t>25: Suggestion_information_10: Act impartially</t>
  </si>
  <si>
    <t>25: Suggestion_information_3: Through a community leader, community relay, religious leader</t>
  </si>
  <si>
    <t>4. Affected_populations_13: Small traders</t>
  </si>
  <si>
    <t>4. Affected_populations_15: Youth / children</t>
  </si>
  <si>
    <t>4. Affected_populations_11: Tourism sector</t>
  </si>
  <si>
    <t>5. Most_affected_areas_22: Pattipalaya</t>
  </si>
  <si>
    <t>5. Most_affected_areas_23: Grankulam</t>
  </si>
  <si>
    <t>5. Most_affected_areas_13: Valachchenai</t>
  </si>
  <si>
    <t>10. Barriers_access_assistance_4: Not appropriate items were distributed</t>
  </si>
  <si>
    <t>13. Long_term_solutions_9: Support agriculture</t>
  </si>
  <si>
    <t>24. Information_assistance_Barriers_6: No transparency about the resources available or who's providing assistance</t>
  </si>
  <si>
    <t>26. Community_consultations_3: Consultations with community leaders</t>
  </si>
  <si>
    <t xml:space="preserve">30. CRM_7: Complaints shared through phone calls / hotline </t>
  </si>
  <si>
    <t>32.Preferred_CRM_10: Through a letter</t>
  </si>
  <si>
    <t>2. Needs_since_when_3: Since two years (due to the economic crisis)</t>
  </si>
  <si>
    <t>2. Needs_since_when_5: Since the economic crisis</t>
  </si>
  <si>
    <t>2. Needs_since_when_8: Since five years or more</t>
  </si>
  <si>
    <t>4. Affected_populations_16: Employees in the public sector</t>
  </si>
  <si>
    <t>5. Most_affected_areas_25: Kadukkamunai</t>
  </si>
  <si>
    <t>5. Most_affected_areas_31: Maruthamunai</t>
  </si>
  <si>
    <t xml:space="preserve">5. Most_affected_areas_32: Palamunai </t>
  </si>
  <si>
    <t>6. Community_initiatives_6: Make arrangements while travelling</t>
  </si>
  <si>
    <t>6. Community_initiatives_7: Building a common well in the village</t>
  </si>
  <si>
    <t>11. Legitimity_actors_ 2: Yes but they need to know better about the context and our needs</t>
  </si>
  <si>
    <t>13. Long_term_solutions_7: Ditribution of agricultural inputs</t>
  </si>
  <si>
    <t xml:space="preserve">13. Long_term_solutions_11: Improve irrigation systems </t>
  </si>
  <si>
    <t xml:space="preserve">13. Long_term_solutions_3: Provide livelihood materials (fishing materials, agriculture…) </t>
  </si>
  <si>
    <t>15. Priority_sectors_2: Child protection</t>
  </si>
  <si>
    <t>17: Cash_assistance_Cons_6: Prices of goods are high / Depreciation - cash assistance is too low</t>
  </si>
  <si>
    <t>17: Cash_assistance_Cons_7: Selection processes are often impartial</t>
  </si>
  <si>
    <t>19: In-kind_assistance_Cons_6: People will be dependent on this aid</t>
  </si>
  <si>
    <t>18: In-kind_assistance_Pros_4: It creates less tensions in the community than cash distributions</t>
  </si>
  <si>
    <t>21: Left_out_populations_10: Women / Female headed households</t>
  </si>
  <si>
    <t>25: Suggestion_information_5: More transparency about the assistance available</t>
  </si>
  <si>
    <t>26. Community_consultations_6: Consultations with International Organisations or INGOs</t>
  </si>
  <si>
    <t>27.Perception_consultations_1: Samurdhi beneficiaries are priviledged to participate in these meetings</t>
  </si>
  <si>
    <t>28. suggestions_consultations_8: Ensure the impartiality of these consultations</t>
  </si>
  <si>
    <t>28. suggestions_consultations_4: Discuss selection criteria and most in need / Impartiality of community leaders</t>
  </si>
  <si>
    <t>29. Topics_2: Nature of aid and intended impact</t>
  </si>
  <si>
    <t>31. Why_not_use_CRM_6: Language issues</t>
  </si>
  <si>
    <t>32.Preferred_CRM_8: Medias (television, newspaper…)</t>
  </si>
  <si>
    <t>6. Community_initiatives_3: Scholarship provided by the government</t>
  </si>
  <si>
    <t xml:space="preserve">6. Community_initiatives_4: Support to home gardening </t>
  </si>
  <si>
    <t>13. Long_term_solutions_12: Crop diverisification tranings</t>
  </si>
  <si>
    <t>17: Cash_assistance_Cons_5: People will be dependent of this help and won't develop livelihood activities</t>
  </si>
  <si>
    <t>23: Dissemination_modality_12: Through Health officer</t>
  </si>
  <si>
    <t>28. suggestions_consultations_5: Hold the consultations with community relays, committee leaders, CBOs</t>
  </si>
  <si>
    <t>29. Topics_4: Follow up on assistance and use of items provided</t>
  </si>
  <si>
    <t>30. CRM_8: Using social media to express their unsatisfaction</t>
  </si>
  <si>
    <t>Daily wage earners</t>
  </si>
  <si>
    <t xml:space="preserve">2. Needs_since_when_9: since the civil war </t>
  </si>
  <si>
    <t>10. Barriers_access_assistance_1: Non transparent or inefficient selection processes - Favoritism - Discriminations</t>
  </si>
  <si>
    <t>17: Cash_assistance_Cons_8: Some people are not familiar with formal banking services</t>
  </si>
  <si>
    <t>16. Cash_assistance_Pros_1: It helps meeting priority needs / Money can be used to address several needs (education, shelter, food…)</t>
  </si>
  <si>
    <t>18: In-kind_assistance_Pros_5: Children can go to school if they receive school supplies</t>
  </si>
  <si>
    <t>25: Suggestion_information_11: Through phone</t>
  </si>
  <si>
    <t>25: Suggestion_information_2: Household visits - in person</t>
  </si>
  <si>
    <t>26. Community_consultations_7: Consultations are held but not with the community (only between stakeholders)</t>
  </si>
  <si>
    <t>29. Topics_3: Rural / village development issues</t>
  </si>
  <si>
    <t>29. Topics_5: Sustainability of the assistance</t>
  </si>
  <si>
    <t>31. Why_not_use_CRM_4: Lack of familiarity with these mechanisms</t>
  </si>
  <si>
    <t>32.Preferred_CRM_6: Through the phone / hotline</t>
  </si>
  <si>
    <t xml:space="preserve">2. Needs_since_when_2: Since the outbreak of the pandemic </t>
  </si>
  <si>
    <t>6. A. Community_initiatives_aid_support_6: Medical camps for free consultations</t>
  </si>
  <si>
    <t>16. Cash_assistance_Pros_6: Can be used to purchase preferred items / to meet their specific priority needs</t>
  </si>
  <si>
    <t>21: Left_out_populations_11: People who work in the public sector</t>
  </si>
  <si>
    <t>21: Left_out_populations_4: Older persons</t>
  </si>
  <si>
    <t>21: Left_out_populations_9: religious and community minorities</t>
  </si>
  <si>
    <t>21: Left_out_populations_12: Middle class</t>
  </si>
  <si>
    <t>23: Dissemination_modality_2: Verbally - meetings</t>
  </si>
  <si>
    <t>24. Information_assistance_Barriers_9: Only pre-identified beneficiaries or people familiar with assistance schemes will be aware</t>
  </si>
  <si>
    <t>25: Suggestion_information_9: Through communications means that reach a large proportion of the population (loudspeakers, three wheelers, leaflets, public boards…)</t>
  </si>
  <si>
    <t>31. Why_not_use_CRM_7: Unawareness</t>
  </si>
  <si>
    <t>2. Needs_since_when_10: since three years</t>
  </si>
  <si>
    <t>3. A. Coping_mechanisms_4: Start small businesses (collecting and selling firewood, honey production, food businesses…)</t>
  </si>
  <si>
    <t>4. Affected_populations_8: Older persons</t>
  </si>
  <si>
    <t>5. Most_affected_areas_11: Agricultural villages / Rural areas</t>
  </si>
  <si>
    <t>6. Community_initiatives_8: Have community committees to better hear about assistance programmes</t>
  </si>
  <si>
    <t xml:space="preserve">15. Priority_sectors_3: Food </t>
  </si>
  <si>
    <t>17: Cash_assistance_Cons_1: Can sometimes be used for purposes not related to fulfulling basic needs</t>
  </si>
  <si>
    <t>16. Cash_assistance_Pros_2: It contributes to pay back loans</t>
  </si>
  <si>
    <t>23: Dissemination_modality_13: Through Development officer / Local Government Development Committees</t>
  </si>
  <si>
    <t>24. Information_assistance_Barriers_7: Registration issue of displaced populations</t>
  </si>
  <si>
    <t>6. Community_initiatives_9: Cooking and providing meals to the most in need</t>
  </si>
  <si>
    <t>6. Community_initiatives_10: Bartering</t>
  </si>
  <si>
    <t>9. Assistance_cover_needs_1: Yes, the needs were met</t>
  </si>
  <si>
    <t>23: Dissemination_modality_8: Information shared in public places, schools / notice boards</t>
  </si>
  <si>
    <t>23: Dissemination_modality_5: Through community / religious leaders</t>
  </si>
  <si>
    <t>28. suggestions_consultations_1: Discuss needs and solutions in a collaborative way with affected people</t>
  </si>
  <si>
    <t>29. Topics_7: how to ensure transparency and accountability</t>
  </si>
  <si>
    <t>29. Topics_8: Communication between the community and humanitarian actors</t>
  </si>
  <si>
    <t>3. A. Coping_mechanisms_6: Home gardening / Small scale agriculture</t>
  </si>
  <si>
    <t>3. A. Coping_mechanisms_7: Remittances from the diaspora</t>
  </si>
  <si>
    <t>3. A. Coping_mechanisms_8: Family support</t>
  </si>
  <si>
    <t>3. A. Coping_mechanisms_9: Access to subsidized goods</t>
  </si>
  <si>
    <t>3. A. Coping_mechanisms_10: Fishing in freshwater</t>
  </si>
  <si>
    <t>8. Type_assistance_3: Fishing materials</t>
  </si>
  <si>
    <t>8. Type_assistance_4: Livelihood support</t>
  </si>
  <si>
    <t>8. Type_assistance_5: Education (school supplies…)</t>
  </si>
  <si>
    <t>8. Type_assistance_6: Cash distributions</t>
  </si>
  <si>
    <t>8. Type_assistance_7: Provision of livestock</t>
  </si>
  <si>
    <t>8. Type_assistance_8: Agricultural inputs at subsidized prices</t>
  </si>
  <si>
    <t>8. Type_assistance_9: Medicine distribution / Medical assistance</t>
  </si>
  <si>
    <t>8. Type_assistance_10: Hygiene kits</t>
  </si>
  <si>
    <t>8. Type_assistance_11: Support to home gardening / agricultural inputs provided</t>
  </si>
  <si>
    <t>8. Type_assistance_12: Equipment for agricultural production</t>
  </si>
  <si>
    <t>8. Type_assistance_13: Vouchers provided by the government</t>
  </si>
  <si>
    <t>10. Barriers_access_assistance_5: Lack of information on humanitarian aid programs</t>
  </si>
  <si>
    <t>10. Barriers_access_assistance_6: No humanitarian actors or CBOs in our area</t>
  </si>
  <si>
    <t>10. Barriers_access_assistance_7: The type of assistance we need is not provided (livelihood support)</t>
  </si>
  <si>
    <t>Humanitarian needs</t>
  </si>
  <si>
    <t>How long have these needs been in your community?</t>
  </si>
  <si>
    <t>Effects of the crisis</t>
  </si>
  <si>
    <t>Coping mechanisms</t>
  </si>
  <si>
    <t>Most affected populations</t>
  </si>
  <si>
    <t>Community initiatives</t>
  </si>
  <si>
    <t>Support to community initiatives</t>
  </si>
  <si>
    <t>Access to assistance</t>
  </si>
  <si>
    <t>Type of assistance provided</t>
  </si>
  <si>
    <t>Impact of the assistance</t>
  </si>
  <si>
    <t>Barriers to access assistance</t>
  </si>
  <si>
    <t>Legitimity of humanitarian actors</t>
  </si>
  <si>
    <t>Assistance needed</t>
  </si>
  <si>
    <t>Long term solutions</t>
  </si>
  <si>
    <t>Short term solutions</t>
  </si>
  <si>
    <t>Priority sectors</t>
  </si>
  <si>
    <t>Cash assistance: Pros</t>
  </si>
  <si>
    <t>Cash assistance: Cons</t>
  </si>
  <si>
    <t>In-kind assistance: Pros</t>
  </si>
  <si>
    <t>In-kind assistance: Cons</t>
  </si>
  <si>
    <t>Are most in need reached ?</t>
  </si>
  <si>
    <t>Left out populations</t>
  </si>
  <si>
    <t>Access to information</t>
  </si>
  <si>
    <t>Information dissemination modality</t>
  </si>
  <si>
    <t>Barriers to access information</t>
  </si>
  <si>
    <t>Suggestions to improve access to information</t>
  </si>
  <si>
    <t>Community consultations</t>
  </si>
  <si>
    <t>Perceptions on community consultations</t>
  </si>
  <si>
    <t>Improvement suggestions regarding community consultations</t>
  </si>
  <si>
    <t xml:space="preserve">Priority topics </t>
  </si>
  <si>
    <t>Complaints and feedback mechanisms</t>
  </si>
  <si>
    <t>Challenges related to complaints and feedback mechanisms</t>
  </si>
  <si>
    <t>Preferred complaints and feedback mechanism</t>
  </si>
  <si>
    <t>Most affected areas (only areas mentioned more than once have been kept below)</t>
  </si>
  <si>
    <t>2. Needs_since_when_1: Since the death of a member of the household</t>
  </si>
  <si>
    <t xml:space="preserve">These findings are also consistent with the quantitative findings of the assessment. According to the household surveys conducted in the framework of the same assessment, 52% of the surveyed households reported that a member of their household has lost their primary employment over the past 6 months. In addition, almost all respondents reported that they directly experienced an economic shock over the last six months. </t>
  </si>
  <si>
    <t>3. Negative_effects_2: Limit food consumption / (frequency or stop certain food like meat or fish)</t>
  </si>
  <si>
    <t>3. A. Coping_mechanisms_1: Tending livestock</t>
  </si>
  <si>
    <t>3. A. Coping_mechanisms_5: Use of alternative sources of fire or means of transportation</t>
  </si>
  <si>
    <t>4. Affected_populations_1: Farmers - Agricultural and livestock sector (including cattle breeders)</t>
  </si>
  <si>
    <t>4. Affected_populations_3: Women (including pregnant women)</t>
  </si>
  <si>
    <t>6. Community_initiatives_2: Charity work (Food distributions, school supplies...), livelihood support or help from the government</t>
  </si>
  <si>
    <t xml:space="preserve">8. Type_assistance_2: Food distributions </t>
  </si>
  <si>
    <t>8. Type_assistance_14: Small loans to farmers (through the Department of Agrarian Development)</t>
  </si>
  <si>
    <t>As highlighted in the February 2023 WFP country brief, "WFP has reached 547,264 people with cash assistance and 486,096 with in-kind food assistance since the start of emergency operations in June 2022."</t>
  </si>
  <si>
    <t>WFP, February 2023 country brief, 2023</t>
  </si>
  <si>
    <t>FAO/WFP, Crop and Food Security assessment, 2022</t>
  </si>
  <si>
    <t xml:space="preserve">Concerning the perceptions of the impact of the assistance, most KIs (22/45) declared that the aid provided did not help cover the needs of affected populations. Eight other KIs mentioned that even though the assistance was helpful, it didn't cover all the needs of the household or didn't address their vulnerabilities in a sustainable manner. Small farmers, populations living in rural areas and fishing communities were reportedly the less satisfied with the assistance provided. 
According to people working in the agricultural sector, their main needs which are access to enough and good quality seeds, fertilizers and pesticides at affordable prices were not met. For fishermen, the lack of financial resources to cover their fuel expenses is reportedly the main issue that could not be addressed. 
According to eight other KIs, the needs of affected populations were met through this assistance. </t>
  </si>
  <si>
    <t>10. Barriers_access_assistance_3: Assistance not sustainable / insufficient</t>
  </si>
  <si>
    <t>10. Barriers_access_assistance_8: Registration issues</t>
  </si>
  <si>
    <t xml:space="preserve">Even though 18 KIs declared that they need both long term and short term responses to their needs, 17 KIs stressed out on the need of prioritising assistance programmes that have a long term effect on affected populations. </t>
  </si>
  <si>
    <t xml:space="preserve">13. Long_term_solutions_8: Provide fuel </t>
  </si>
  <si>
    <t>13. Long_term_solutions_5: Vocational training</t>
  </si>
  <si>
    <t>14. Short_term_solutions_1: Providing food</t>
  </si>
  <si>
    <t>14. Short_term_solutions_2: Provision of health services</t>
  </si>
  <si>
    <t>14. Short_term_solutions_3: Sanitation / Hygiene</t>
  </si>
  <si>
    <t>14. Short_term_solutions_4: Provide medicines</t>
  </si>
  <si>
    <t>14. Short_term_solutions_5: Cash assistance</t>
  </si>
  <si>
    <t>14. Short_term_solutions_6: Urgent measures to stop child labor</t>
  </si>
  <si>
    <t xml:space="preserve">Concerning the short term solutions suggested by KIs, six KIs stressed on the need to provide food to the most in need. Other KIs referred to access to health services (6/45) or to medication (3/45). Three KIs mentioned the need to ensure sanitation and hygiene services. A KI also indicated that measures should be adopted to prevent child labor such as through access to education and career guidance councelling. </t>
  </si>
  <si>
    <t>15. Priority_sectors_6: Preventing illegal fishing activities</t>
  </si>
  <si>
    <t xml:space="preserve">When asked about the sectors that should be prioritised by humanitarian actors, 24 KIs reported that the health sector is in need of support. Similarly, nine KIs mentioned that access to medication should be ensured at affordable prices. 
On the other hand, 22 KIs have shed light on the need to improve access to livelihood opportunities and 22 other KIs referred specifically to prioritising a support to the agricultural sector. This was particularly reported by local actors as well as farmers and daily wage earners. A local actor specified that this support can consist of encouraging the production of organic fertilizers and the adoption of modern agricutural production techniques. He also explained that farmers are in need of technical trainings on the use of natural fertilizers and on hybridisation which is the key step in the crop improvement. He reported that these solutions can contribute to address food insecurity issues. According to two other farmers, support to the agricultural sector can consist of providing fuel. 
Seven KIs also indicated that support should be provided to fishing communities in order to sustain their livelihood activity. 
19 KIs mentioned that access to food is the most priority sector that should trigger humanitarian actors as reported by half of the interviewed local actors, farmers and almost all young respondents. 
Half of the farmers also reported the need to improve access to education of children. 
In addition, some KIs have shed the light on sanitation and hygiene issues that need to be addressed. </t>
  </si>
  <si>
    <t>15. Priority_sectors_13: Support agricultural sector</t>
  </si>
  <si>
    <t>15. Priority_sectors_14: Support fishing communities</t>
  </si>
  <si>
    <t>15. Priority_sectors_15: Support to female headed households (widows)</t>
  </si>
  <si>
    <t>15. Priority_sectors_16: Provide fuel</t>
  </si>
  <si>
    <t>15. Priority_sectors_17: Prevention of drug abuse</t>
  </si>
  <si>
    <t xml:space="preserve">When it comes to the disadvantages of cash assistance, most KIs explained the money received can sometimes be used for other purposes than to address the basic needs of the household. In this sense, some KIs mentioned that it can be used by the head of the household for drug consumption (including alcohol consumption). For other ten KIs, cash based assistance is sometimes not useful considering the evolving changes of commodities' prices as particularly highlighted by persons with disabilities, female heads of households and small farmers. 
Six KIs indicated that some beneficiaries will never be in possession of the money provided as it will be absorbed by their debts. According to three KIs, cash assistance is not a sustainable solution. Five KIs specified in the same way that it reinforces their dependency on humanitarian aid and will not take the necessary steps to develop their own source of income. 
In addition, five KIs reported some technical issues related to cash assistance and the lack of familiarity of some people with formal banking services. 
A KI mentioned that cash assistance programmes are to avoid as selection processes are sometimes not transparent and biaised. </t>
  </si>
  <si>
    <t xml:space="preserve">Concerning in-kind donations, 13 KIs think that it is positive as it helps fulfilling food needs of affected populations and seven KIs indicated that it is a relief for the most in need. A KI mentioned for example that children can attend school if they receive school supplies if they can't afford it. Another KI reported that it can help saving cash that can be used to be spent to address essentiel needs.
Seven other KIs specified that in-kind assistance consisting of donations of livelihood materials is the most efficient type of aid. 
Finally, a KI mentioned that in-kind donations create less tensions compared to cash assistance that can reportedly provoke arguments between services providers and the local community, as well as between those who benfitted from aid and those who didn't. </t>
  </si>
  <si>
    <t xml:space="preserve">19: In-kind_assistance_Cons_4: Donations are not adapted to the household need </t>
  </si>
  <si>
    <t>19: In-kind_assistance_Cons_2: Not sustainable or doesn't cover other essential needs such as health or livelihoods</t>
  </si>
  <si>
    <t xml:space="preserve">In terms of their perceptions on assistance modalities, 17 KIs reported that cash assistance helps meeting priority needs when they were asked about this specific modality. They explained that cahs can be used to cover expenses related to the education of their children, to their shelter or for their food expenditures. Eight KIs mentioned that that cash will be saved and spent on medication or sanitary and hygiene items and other three KIs said they would use this money to cover their fuel costs. 
It is also reporteldy an efficient way to support the livelihoods of affected populations as highlighted by 16 KIs, including most interviewed fishermen, that mentioned that the money provided can be invested in their businesses and livelihood activities. 
According to six KIs, the money received can be used to pay back loans and a KI explained that cash assistance can dissuade people from resorting to loans. 
Four KIs mentioned that, compared to other modalities, cash assistance allows the beneficiary to choose how they can spend their money and prioritise on their specific needs. </t>
  </si>
  <si>
    <t xml:space="preserve">More than half of KIs reported that there are challenges in disseminating information regarding assistance programmes. According to 15 KIs, information is usually available and accessible to the community members. Only two KIs mentioned not hearing at all about assistance programmes. </t>
  </si>
  <si>
    <t>24. Information_assistance_Barriers_2: Some groups (with physical impairements or older persons) are not able to seek information</t>
  </si>
  <si>
    <t>25: Suggestion_information_6: Facilitate access to older persons and people with disabilities</t>
  </si>
  <si>
    <t xml:space="preserve">25: Suggestion_information_12: Disseminate the information to selected beneficiaries </t>
  </si>
  <si>
    <t xml:space="preserve">When asked about how humanitarian service providers can improve access to information regarding assistance, most KIs referred to the use of communication channels that are widely used within the communities. 
For example, 12 KIs suggested that these actors can reach out to selected beneficiaries through the phone to inform them about assistance programmes. Others expressed that it would be more efficient to use social media. 
11 KIs suggested using communication means that can reach a large proportion of the population such as loudspeakers, three wheelers, leaflets or publiic boards to share the appropriate information. 
According to nine KIs, humanitarian actors should be in the field and inform affected populations about the assistance programmes provided in person or through household visits. 
Nine KIs reported humanitarian actors would benefit from collaborating with community based organisations, community leaders, religious actors or appointed community relays to better convey the information and select the most in need to benefit from the assistance. 
Six KIs highlighted the fact that humanitarian actors should better identify beneficiaries and their needs. 
Four KIs suggested to ensure sharing the information in an impartial way without discriminating some minority groups or people with a certain belief or political conviction.  </t>
  </si>
  <si>
    <t xml:space="preserve">When asked about community consultations, 13 KIs reported not being aware of it. However, 16 KIs indicated that community consultations are being held with community based organisations. A KI explained for example that community consultations are organised by the fishermen's association and aim to better identify the most in need that would benefit from assistance and to shape the help according to their specific needs. Other local actor KIs referred to other community based organisations such as the Rural Development Society or the Women Development Society. 
11 KIs reported that needs are communicated to representatives of local authorities, mostly in an informal way and rarely through proper community consultations. 
Some KIs, including four farmers, mentioned that needs are also communicated to community leaders or community committees
Four KIs pointed out that consultations to discuss assistance are being held but they mostly only gather local stakeholders and don't include affected populations in the discussions. Three KIs, including two local actors and a farmer mentioned that community consultations were organised by INGOs or international actors. A farmer speicified that WFP organised one of these consultations to provide information about the distribution of dry food packs and discuss selection processes or beneficiaries. </t>
  </si>
  <si>
    <t>28. suggestions_consultations_6: Explain the added value of these consultations</t>
  </si>
  <si>
    <t>28. suggestions_consultations_7: Better communicate on these consultations</t>
  </si>
  <si>
    <t xml:space="preserve">In order to improve community consultations, 11 KIs suggested prioritising the discussions on selection criteria and how to ensure transparence and impartiality of community leaders. The need to stress on beneficiairy selection processes was specifically highlighted by persons with disabilities as well as by two farmers and two local actors. 
In addition, eight KIs reported that humanitarian service providers should discuss the community needs and solution in a collaborative way with affected people and take their thoughts into consideration when shaping the assistance. 
Eight other KIs claimed that consultations should be more inclusive and integrate everyone in the community involved or concerned by humanitarian assistance, including minority population groups. In the same sense, four KIs mentioned that community leaders should be involved in these consultations such as representatives from community based organisations and community committees members. Three KIs stressed on the need to come up with concerte plans for rural development projects that can be monitored by the community. According to two KIs, humanitarian service providers also need to highlight the added value of these consultations to affected people and a KI specified that it is essential to better communicate on these community discussions to make sure everyone participates and share their views. </t>
  </si>
  <si>
    <t xml:space="preserve">29 KIs reported not being aware of formal ways to share complaints and feedbacks on assistance and on humanitarian service providers. 
12 KIs explained that complaints are shared verbally to local authorities by visiting their offices. Three KIs reported that complaints can also be shared through phone calls (or a hotline). Two KIs mentioned complaints boxes as the main channel for these complaints and a KI reported that people are using social media to express their unsatisfaction. </t>
  </si>
  <si>
    <t xml:space="preserve">The most preferred complaints and feedback mechanism mentioned by the KIs is the use of social media to express their unsatisfaction. This was reported by 13 Kis, including eight local actors and three fishermen. 
12 KIs reported that they would prefer using a hotline to share their complaints and feedbacks regarding assistance. According to six KIs, complaints will be only considered if they are shared verbally to local stakeholders. A KI mentioned that complaints can be expressed in the form of a petition. Three KIs mentioned that traditional medias can be an efficient channel to share complaints publicly and hold local stakeholders responsible and accountable to affected populations. A fisherman reported that humanitarian service providers need to raise awareness on the use of such mechanisms that are unknown to communities. </t>
  </si>
  <si>
    <t xml:space="preserve">The disadvantages highlighted by the KIs related in-kind assistance are firstly related to the quliaty and relevance of the items distributed. Eight KIs explained that poor quality items have been donated to affected communities and that there is no way to guarantee the quality of the products provided. 
Four KIs indicated that donations provided in their community are not adapted to the household actual needs. 
Four other KIs reported that some beneficiairies sell the donations received to obtain cash that can be spent according to their priorities and preferences. 
Five KIs think that in-kind donations are not sustainable and reportedly don't cover essential needs such as access to heath services or livelihoods. 
On the other hand, seven KIs reported that in-kind donations don't always reach the most in need and that beneficiary selection processes are not based on vulnerability criteria. </t>
  </si>
  <si>
    <t>The Daily Mirror, Human-Elephant Conflict in Sri Lanka – Undoing Thousands of Years of Coexistence, 2020</t>
  </si>
  <si>
    <t xml:space="preserve">FAO and WFP reported in the Crop and Food Security assessment published in 2022 the increase in prices of fertlizers and insecticides and the impact on agricultural production: "Previously to the ban, the government subsidized fertilizers, the farmer would pay the full market price (LKR 2 500/50 kg) and received a cash hand-out of LKR 5 000 per 1 acre (maximum amount is LKR 25 000 for 5 acres) on purchase. During the current 2022 “Yala” season, prices of urea have remained within the same range. Prices of triple superphosphate (TSP) and muriate of potash (MOP) increased from LKR 1 000 to 1 500 in 2021 to LKR 27 500 (USD 77) and 35 000 (USD 97) in 2022, respectively. Under these market conditions, several farmers reported that they were only able to apply 10 to 20 percent of the nitrogen required for the 2022 crops. During the field visits, the mission observed that a large share of paddy fields was severely infested by weeds, competing with crops for water, nutrients and sunlight. In the case of maize crops, the shortages of pesticides led to a sharp decrease in plantings as farmers refrained from planting given that the crops increased susceptibility to uncontrolled weeds, insects and diseases."
Concerning the issue of elephants in agricultural fields, an article published in the Daily Mirror explained that :"Elephants tend to raid crops owing to the loss of habitat and resources, resulting in direct costs in the form of human and elephant mortalities and crop/property damage. The impact of the human/ elephant conflict is mostly felt in highly agricultural and low-income areas of Sri Lanka. The highest property damages due to elephant attacks in 2016, were recorded in Eastern and North-Western Provinces." </t>
  </si>
  <si>
    <t>5. Most_affected_areas_24: Kattankudy</t>
  </si>
  <si>
    <t xml:space="preserve">When asked about the most affected areas, 12 KIs reported that rural areas relying on agriculture as their source of income are the most affected by the crisis. A KI referred to farmers working in the paddy sector as most vulnerable. Coastal areas and fishing communities were also identified by some KIs as the most affected by the crisis. 
Other KIs indicated that some areas in Batticaloa District were more vulnerable than other areas to the effects of the on going crisis. In this sense, nine KIs referred to Ottamavadi. Seven KIs mentioned the area of Vagarai and seven other KIs the area of Valachchnai. 
Female heads of households mainly mentioned the areas of Pattipalaya, Kattankudy, Kaluwanchikudi and Vallaveli  as the most vulnerable areas. 
The Kathanduki area was also mentioned by some small farmers, along with Kadukkamunai, Maruthamunai, Kirankulam and Navaladi areas. Five KIs reported that Eravur is also one of the most affected area. </t>
  </si>
  <si>
    <t>The agricultural sector was reportedly the most affected. As highlighted in the Needs assessment report published the IFRC in 2022, "the Domestic agricultural production fell by nearly 50 per cent, following a change in the use of fertilizers and agro-chemicals announced in April 2021, without the assurance of an agricultural transition, ostensibly driven by health concerns. It is estimated that only 24 per cent of land that is usually cultivated has been prepared for the upcoming season."</t>
  </si>
  <si>
    <t>IFRC, Sri Lanka Complex Emergency - Needs Assessment Report,, 2022</t>
  </si>
  <si>
    <t xml:space="preserve">The most affected areas reported by the KIs are those whose primary source of income is agriculture or fishing. The needs assessment conducted by the IFRC in 2022 also found that the most affected livelihood groups are the fishing and agricultural sector. The report explains that "The assessment confirms that effects on food security, nutrition and livelihoods are widespread, affecting all types of households in both rural and urban settings, but especially those whose primary source of income is fishing or agriculture, those in the estates, and those with existing vulnerabilities." When investigating the causes of their vulnerabilities, the same report mentions that "Fuel shortages continue to affect those in the transportation, fishing, and agriculture industries. Around 30 per cent of the labour force is directly involved in agricultural activities, making this group vulnerable to fuel and fertilizer shortages." </t>
  </si>
  <si>
    <t xml:space="preserve">As shown in this discussion topic, there is also a need to develop irrigation mechanisms and address water scarcity. As explained by Care in its situtation update published in September 2022, "80 per cent of Sri Lanka's land is in dry and intermediate zones, where water can be scarce. Farmers struggle when they do not have enough fuel to run water pumps to supply water to their farms and paddy fields". </t>
  </si>
  <si>
    <t>Care, Food security and nutrition crisis in Sri Lanka, 2022</t>
  </si>
  <si>
    <t>Save the Children, Sri Lanka Rapid Needs Assessment, 2022</t>
  </si>
  <si>
    <t xml:space="preserve">As shown in the following discussion topic, a significant proportion of KIs relied on loans to complement their income. This is also consistent with other assessments conducted to assess the effects of the economic crisis on households. A rapid needs assessment conducted by Save The Children found that "Over half of the households (56.2%) have borrowed money to cover household expenses in the past six months". Borrowing money reportedly refer to taking a loan from microfinance structures, banks or informal brokers / money lenders. </t>
  </si>
  <si>
    <t>The needs assessment conducted by IFRC also found that more and more people intend to migrate and seek for livelihood opportunities outside Sri Lanka. The report suggests that " The current trend of increasing outbound migration is expected to continue. According to this assessment, three times more households currently have members wanting to migrate abroad for permanent settlement than so far have migrated this year."</t>
  </si>
  <si>
    <t>Exposure of children to protection risks was also highlighted through the Rapid Needs Assessment conducted by Save The Children. It was reported that "1.4% of households reported at least one child stopped attending school, 2% of households reported
children are engaged in paid work, 1.6% of households reported children are engaged in
unpaid/household work."</t>
  </si>
  <si>
    <t>Concerning access to hygiene items, some KIs specifically referred to the difficulties of adressing menstrual hygiene needs. This was also highlighted in the needs assessment conducted by IFRC. The report explains that "Three women groups and two adolescent girls’ focus groups complained about the high cost of sanitary napkins. One girls group stated that "Without proper menstrual materials adolescent girls avoid going to school during their period."</t>
  </si>
  <si>
    <t xml:space="preserve">When asked why are complaints and response mechanisms are not used, most KIs mentioned that there will be no follow up on their claims. 
Four KIs mentioned having no trust on these mechanisms and on the way these complaints will be aknowledged by humanitarian service providers. 
A fisherman KI explained that he wouldn't trust these mechanisms as they are not neutral. 
A farmer explained that there are also languages issues for minority population groups in the District when providing complaints and on the response to these complaints. </t>
  </si>
  <si>
    <r>
      <t>The main priority need reported by KIs in Batticaloa is access to livelihoods (28/42). Most KIs referred to the impact of the economic crisis and the effects of the COVID-19 pandemic on their livelihood activity. The negative impact on livelihoods was particularly highlighted by fishing communities, small farmers and local actors. Small farmers explained that their activity has been highly affected by the shortages of fertilizers and pesticides. The ban on imports of chemical fertilizers, shortages of fuel and the presence of elephants destroying crops in agricultural fields are reporteldy the causes of the reduction of the agricultural production in the area and the loss of livelihood opportunities for some farmers. Some local actors pointed out the negative impact of droughts and lack of rain on small scale agriculture and specifically on farmers relying on rain-fed agriculture.  One other farmer KI specified that the poor irrigation system is also an obstacle to carry out his agricultural activity. On the other hand, 19 KIs mentioned the lack of sufficient food and the difficulties of the most vulnerable populations to meet with their daily food needs. The need to access enough and good-quality food items was highly reported by female headed households as well as daily wage earners. Six local actors also highlighted the prevalence of this need and some KIs partly jusitified it by the decreased agricultural activity in the region and the loss of livelihood opportunities. In addition, more than half of interviewed fishermen, farmers and youth referred to the shortages of fuel affecting livelihoods and access to education. Other KIs, including most people wit</t>
    </r>
    <r>
      <rPr>
        <sz val="10"/>
        <rFont val="Leelawadee"/>
        <family val="2"/>
      </rPr>
      <t>h a disability</t>
    </r>
    <r>
      <rPr>
        <sz val="10"/>
        <color theme="1"/>
        <rFont val="Leelawadee"/>
        <family val="2"/>
      </rPr>
      <t xml:space="preserve">, reported that the main need is access to healthcare and medicines (20/45). Five KIs pointed out the prevalence of drug use and the need to develop a psychological support to address mental health issues. </t>
    </r>
  </si>
  <si>
    <r>
      <t>Most KIs explained that living conditions mainly worsened due the economic crisis and its effects. In this sense, 12 KIs reported that these needs have been prevalent and increasing in the last six months. Ten KIs mentioned that the situation has degraded in the last year. Six KIs explicitely referred to the effects of the COVID-19 pandemic as the main trigger event negatively affecting the well-being of the community. 
In addition, some KIs mentioned that the community needs have been prevalent since before the recent cr</t>
    </r>
    <r>
      <rPr>
        <sz val="10"/>
        <rFont val="Leelawadee"/>
        <family val="2"/>
      </rPr>
      <t xml:space="preserve">isis. In </t>
    </r>
    <r>
      <rPr>
        <sz val="10"/>
        <color theme="1"/>
        <rFont val="Leelawadee"/>
        <family val="2"/>
      </rPr>
      <t>this sense, six KIs highlighted that the community needs they referred to have been</t>
    </r>
    <r>
      <rPr>
        <sz val="10"/>
        <color rgb="FFFF0000"/>
        <rFont val="Leelawadee"/>
        <family val="2"/>
      </rPr>
      <t xml:space="preserve"> </t>
    </r>
    <r>
      <rPr>
        <sz val="10"/>
        <rFont val="Leelawadee"/>
        <family val="2"/>
      </rPr>
      <t xml:space="preserve">present since </t>
    </r>
    <r>
      <rPr>
        <sz val="10"/>
        <color theme="1"/>
        <rFont val="Leelawadee"/>
        <family val="2"/>
      </rPr>
      <t xml:space="preserve">ten years ago or more. This was particularly mentioned by KIs from fishing communities. Two KIs specified that the effects of the civil war are still felt by the communities. Two other female heads of household explained that their situation has worsened after the death of a member of the family. </t>
    </r>
  </si>
  <si>
    <r>
      <t>Similarly to other assessed Districts (Kilinochchi, Colombo or Nuwara Eliya), daily wage earners were reported to be the most affected population by the crisis.
On the other hand, other 23 KIs reported that people working in the agricultural and livestock sector are the most vulnerable to the effects of the economic crisis. The difficulty to adapt to the lack of chemical fertilizers and the increase in the expenses of running costs (fuel, food storage expenses, etc.) as well the irrigation issues were the main reported challenges faced by the agricultural sector. 
Fishing communities were also mentioned by 16 KIs as the most affected populations. Referring to the lack of fuel and its effects on fishing communities, a KI explained that "Concerning fishermen, they can't use their boats and engage in fishing activties due to the shortages of petrol and kerosene. Therefore, they can't look after themselves and their families."
In addition, 16 KIs pointed out the vulnerabilities of female headed households. Some KIs specifically referred to widows as the most affected population group. A KI specified that women face major difficulties in finding decent jobs and often work in paddy fields and as domestic workers in precarious conditions. Another KI explained that women were also highly affected by the lack of opportunities in the weaving industry. Other eight KIs referred to the difficulties faced by pregnant women to raise their child taking into consideration the high prices of milk powder and costs related to the nutrition and hygiene of their kids. 
Seven KIs highlighted that small traders saw their profits decreasing reportedly because of the higher running costs expenses and lower demand caused by the inflation. KIs mentioned several sectors affected by the crisis such as the construction, agricultural,  textile or fishing sector. 
Some KIs shed light on the challenges faced</t>
    </r>
    <r>
      <rPr>
        <sz val="10"/>
        <rFont val="Leelawadee"/>
        <family val="2"/>
      </rPr>
      <t xml:space="preserve"> people with disabilities or people with chronic deseases in accessing good quality healthcare. They specifically mentioned difficulties in accessing medicine at affordable prices.</t>
    </r>
    <r>
      <rPr>
        <sz val="10"/>
        <color theme="1"/>
        <rFont val="Leelawadee"/>
        <family val="2"/>
      </rPr>
      <t xml:space="preserve"> Five KIs reported that children and youth are also amonf the most affected populations as they face major challenges to attend schools and pay the expenses related to their education.  </t>
    </r>
  </si>
  <si>
    <r>
      <t>When asked about how humanitarian actors should support community led initiatives, most KIs reported that these actors should prioritise support to livelihoods in order to effectively address househol</t>
    </r>
    <r>
      <rPr>
        <sz val="10"/>
        <rFont val="Leelawadee"/>
        <family val="2"/>
      </rPr>
      <t xml:space="preserve">ds' needs. </t>
    </r>
    <r>
      <rPr>
        <sz val="10"/>
        <color theme="1"/>
        <rFont val="Leelawadee"/>
        <family val="2"/>
      </rPr>
      <t xml:space="preserve">Twelve other KIs specified that the community is in need of humanitarian assistance to adress basic needs of affected populations. Four KIs indicated that humanitarian interventions should contribute to facilitate access to education. Six other KIs also referred to the need of providing humanitarian assistance and stressed out on the fact that this assistance should target the most in need populations. A person with a disability referred to the need of ensuring impartial humanitarian responses independent from political bodies and considerations. 
A KI mentioned that humanitarian actors should support "medical camps" which is an intiative aiming at providing free consultations thourgh mobile medical facilities. </t>
    </r>
  </si>
  <si>
    <r>
      <t>Most KIs reported that assistance programmes are being implemented in their communities. In the same sense, 13 KIs reported that some or all people from their community received humanitarian assistance in the past six month</t>
    </r>
    <r>
      <rPr>
        <sz val="10"/>
        <rFont val="Leelawadee"/>
        <family val="2"/>
      </rPr>
      <t xml:space="preserve">s. This was also mentioned by </t>
    </r>
    <r>
      <rPr>
        <sz val="10"/>
        <color theme="1"/>
        <rFont val="Leelawadee"/>
        <family val="2"/>
      </rPr>
      <t xml:space="preserve">21 other KIs and specified that this assistance was not sufficient to address the needs of affected populations. Six KIs reported that no assistance was provided in the last six months. </t>
    </r>
  </si>
  <si>
    <r>
      <t xml:space="preserve">According to the interviewed KIs, the most present type of assistance provided to communities in Batticaloa in the last six months is in-kind food distributions as reported by 30 KIs. Some KIs mentioned food distributions consisiting of dry rations provided by the UN World Food Programme (WFP) to affected populations, including children. Some KIs also mentioned that food distributions are being carried out by public actors and community based organisations. On the other hand, 14 KIs indicated that aid is mainly or only provided through public actors and assistance programmes managed by the government. KIs referred to Samurdhi allowances as well as to other allowances such as the allowance provided to people with impairments or to older persons. 
In addition, 11 KIs reported that members of their community benefitted from cash distributions in the last months. They mainly referred to cash donations ensured by community based organisations. Some farmers, for example, mentioned that they received 5000 LKR from the Sri Lanka Red Cross (SLRC) or 4000 LKR donated by the "Farmers' organisation". Other KIs (persons with disabilities) specified receiving cash donations of 30000 LKR provided through three instalments by the "fisheries board" and the fishermen association. 
Five KIs indicated that some initiatives were implemented in the last six months consisting of </t>
    </r>
    <r>
      <rPr>
        <sz val="10"/>
        <rFont val="Leelawadee"/>
        <family val="2"/>
      </rPr>
      <t>providing scho</t>
    </r>
    <r>
      <rPr>
        <sz val="10"/>
        <color theme="1"/>
        <rFont val="Leelawadee"/>
        <family val="2"/>
      </rPr>
      <t xml:space="preserve">ol supplies and facilitating access to education. Two other KIs claimed that some people benfitted from a support to access healthcare services consisting of a ditribution of medicines or the provision of prosthetic and assistive devices to persons with disabilities. Three KIs mentioned that hygiene kits were distributed and initiatives to promote menstrual hygiene were implemented. 
Finally, 12 KIs reported that some actors have been providing a support to livelihoods. Among these KIs, some respondents referred to spceific types of assistance such as the provision of fishing materials (nets, boats...) received from the Kavya Women's Organization. Some local actors and small farmers mentioned that a support to agricultural activities consisting of a distribution of equipment or agricultural inputs. A farmer explained that some agricultural inputs are also provided at subsidized prices and a local actor mentioned that farmers can have access to low interest rate loans provided by the Department of Agrarian Development. </t>
    </r>
  </si>
  <si>
    <r>
      <rPr>
        <sz val="10"/>
        <rFont val="Leelawadee"/>
        <family val="2"/>
      </rPr>
      <t>The main reported barriers to access assistance programmes are related to impartial beneficiary selection processes. According to these 12 KIs, selection processe</t>
    </r>
    <r>
      <rPr>
        <sz val="10"/>
        <color theme="1"/>
        <rFont val="Leelawadee"/>
        <family val="2"/>
      </rPr>
      <t xml:space="preserve">s can be subject to political interferences and aid providers can act in a biaised way privileging people from a certain community to the detriment of others. A farmer KI explained for example that in his village, Chiristian Tamils are being discriminated when assistance is provided. A local actor highlighted that assistance programmes are provided to beneficiaries from the same community of the service provider.
Other KIs mentioned that assistance can be highly shaped by the local political context and electoral agendas. According to these KIs, the interference of political and community interests considerations prevent the provision of an assistance based on vulnerability criteria and that would address the needs of the most in need. According to ten KIs and mailnly female head of households, the assistance provided is not sustaible or not sufficient to address the essential needs of affected populations. In the same sense, five KIs reported that the assistance is not based on their priorities and preferences as it doesn't address their need to access or support their livelihood activities. Four KIs indicated that the main barrier to access assistance is the lack of dissemination of information regarding these programmes and how to access it. Four other KIs pointed out registration issues faced by people who moved from their original locality. </t>
    </r>
  </si>
  <si>
    <r>
      <rPr>
        <sz val="10"/>
        <rFont val="Leelawadee"/>
        <family val="2"/>
      </rPr>
      <t>Almost all KIs stressed out on the added value that could have humanitarian actors to address the needs of affected populations. Two KI</t>
    </r>
    <r>
      <rPr>
        <sz val="10"/>
        <color theme="1"/>
        <rFont val="Leelawadee"/>
        <family val="2"/>
      </rPr>
      <t xml:space="preserve">s mentioned that humanitarian actors should invest more efforts to better understand the local contexts and engage with local actors to identify the most in need and provide assistance programmes relevant to the issues faced by local communities. </t>
    </r>
  </si>
  <si>
    <t xml:space="preserve">The long terms solutions mentioned by most KIs are reportedly related to their livelihoods and ways to sustain their sources of income. These KIs referred to the need of supporting several sectors such the agricultural and livestock sector but also fishing communities, handicrafts or the textile industry. 
Some KIs specified that the type of livelihood assistance that would be beneficial can consist of the provision of the necessary equipment to perform their professional activities, the distribution agricultural inputs or fuel. A KI suggested to improve irrigation systems and adapt it to the local climate context. He specifically mentioned that an irrigation system can be developed to store water during rainy season and use that water for irrigation purposes during the dry season.
Some other KIs have shed light on the need to develop the skills and give the right knowledge to affected people to contribute to their livelihoods in a sustainable way. Five KIs reported that access to vocational trainings would be the most appropriate solution to address their livelihood needs. In the same sense, two KIs among which a famer and young person, suggested to provide trainings on crop diversification. Six KIs stressed on the importance of promoting access to education of children. Two KIs pointed out that measures to prevent illegal fishing should be adopted. 
Three KIs pointed out the need of developping health facilities and provide psychosocial support to people having addiction issues. </t>
  </si>
  <si>
    <r>
      <t>As explained above, most KIs reported that the humanitarian assistance provided doesn't reach the most in need. This was particulalrly mentioned by daily wage earners, farmers, female heads of household and local actors</t>
    </r>
    <r>
      <rPr>
        <sz val="10"/>
        <color rgb="FFFF0000"/>
        <rFont val="Leelawadee"/>
        <family val="2"/>
      </rPr>
      <t xml:space="preserve">. </t>
    </r>
    <r>
      <rPr>
        <sz val="10"/>
        <rFont val="Leelawadee"/>
        <family val="2"/>
      </rPr>
      <t>However, 11 KIs reported that it is usually provided to the most in need.</t>
    </r>
    <r>
      <rPr>
        <sz val="10"/>
        <color rgb="FF000000"/>
        <rFont val="Leelawadee"/>
        <family val="2"/>
      </rPr>
      <t xml:space="preserve"> A person with a disability highlighted the role of community based organisations and explained that the fishermen association guanrantees an efficient selection of beneficiaries and provides assistance to the most in need. </t>
    </r>
  </si>
  <si>
    <t xml:space="preserve">According to 13 KIs, populations left out from assistance schemes are mostly those who do not have any acquaintances with local authorities or local political leaders. 
A fishermen KI explained that political interference and favoristism are seen when large scale assistance programmes are implemented such as distribution of livestock or livelihood materials.
This was particularly reported by fishermen and farmers. In the same sense, six KIs mentioned that left out populations are sometimes populations minority population groups as assistance is sometimes reportedly influenced by communitarian dynamics. 
In addition, nine KIs reported that women and specifically female headed households are the most left out populations. Similarly to the other assessed Districts, some KIs pointed out that people with disabilities as well as older persons find difficulties in seeking and hearing about assistance programmes. </t>
  </si>
  <si>
    <t xml:space="preserve">Most KIs reported three main bodies providing information regarding assistance. The main information provider is reportedly local authorities (Grama Sevaka, Samurdhi officers, health officers, development officers or local government development committees) according to 26 KIs. 
17 KIs, inclusing most interviewed fishermen, claimed hearing about assistance through community based organisations. In addition, 14 actors and most mostly youth and female heads of households mentioned that community leaders and religious actors are also involved in disseminating the information about assistance. 
These actors reportedly coordinate between each other in the process of sharing the information. A KI explained for example that information is announced through the loudspeaker of the temple at the request of Grama Sevaka. In some cases, the Grama Sevakar also provide information directly. Associations share information among the community committees they have formed through community relays appointed in each area.
As explained in the last quote, the main channel used to provide information is reportedly through loudspeakers according to 19 KIs. Seven KIs reported that it is shared verbally or through meetings between service providers and the community members. Five KIs mentioned that some actors share information through the phone and 4 KIs said it is also sometimes done through social media. </t>
  </si>
  <si>
    <t xml:space="preserve">14 KIs think that community consultations could have a positive impact to collectively identify community issues and find solutions to address the needs of most affected populations. In the same sense, four KIs mentioned that these consultations could better shape the assistance provided and ensure that it is relevant to the identified needs. 
According to six KIs, community consulatations can contribute to better identify the most in need. A KI specified that gathering representatives from local authorities, community based organisations and community members will lead to providing assistance to the most in need in the community. 
A famer KI reported that his perception on on going consultations is that samurdhi beneficiaries are priviledged to the detriment of other people in the community. </t>
  </si>
  <si>
    <t xml:space="preserve">The most reported priority topics that should be discussed during these consultations are reportedly beneficiary selection processes (10/45) and nature of aid as well as the intended impact and its added value (10/45) .
Beneficiary selection processes was particulalry reported by persons with a disability as the main priority topic to discuss. 
According to five KIs, priority should be given to discussing priority needs and groups that would benefit from assistance. Five other KIs mentioned that the emphasis should be on rural development issues during these consultations. </t>
  </si>
  <si>
    <t xml:space="preserve">Only few community led initiatives to cope with the effects of the crisis were mentioned by the KIs. Nine KIs reported that there are no collective initiatives being implemented to address the needs of affected populations. 
However, 25 KIs indicated that most of the initiatives consist of charity work such as distribution of food or schools supplies. Some KIs mentioned that some initiatives undertook by some community based organisations aimed at supporting the livelihoods of most affected populations. A KI illustrated this by mentioning that Kawiya Women's Organization has provided boats and nets to fishermen that are still vulnerable due to the fuel crisis. Other KIs indicated that help is mainly coming from the government and consists of providing allowances such as the allowance to older persons, Samurdhi and Pichai (Pin Padi) payment. 
Some KIs (3/45) and mainly two local actors shed light on the help provided by the diaspora to the communities. 
A farmer indicated that a common well was built in his village (Puthumandapaththadi) shared by the community members to cope with droughts. However, he mentioned that the water pump is currently not functional and needs maintenance. The KI also mentioned that the community members can't afford the repair costs and need help from humanitarian organisations to address this issue. 
On top of this, another KI highlighted the solidarity dynamics within the communities and mentioned that some people cook and provide food to most in need. Another local actor mentioned bartering as en existing community level initiative to cope with the crisis. </t>
  </si>
  <si>
    <r>
      <t xml:space="preserve">When asked about how affected populations addressed their needs, most KIs (32/45) mentioned resorting to loans as an additional source of income. Some KIs reported relying on loans provided in an informal way and at a high interest rate. Other KIs specified accessing credits from microfinance institutions and public structures such as the Department of Agrarian Development in Sri Lanka. 
13 KIs specified that they had to diverisify their sources of income and undertake daily jobs in precarious conditions. Among these 13 KIs, some reported working overtime and a young person explained that youth have to do part time jobs. 
Seven KIs reported the most affected populations had to limit their food consumption, specifically referring to the reduced frequency of meals. Some KIs also explained that some food items such as milk powder, fish or meat can't be afforded. In order to cope with this, some KIs reported eating the fish they catch or developping home gardening activities (see section 3.A on coping mechanisms). 
A KI shed light on the impact </t>
    </r>
    <r>
      <rPr>
        <sz val="10"/>
        <rFont val="Leelawadee"/>
        <family val="2"/>
      </rPr>
      <t>of lack of food on children and their ability to attend shool and actively participate in class.</t>
    </r>
    <r>
      <rPr>
        <sz val="10"/>
        <color theme="1"/>
        <rFont val="Leelawadee"/>
        <family val="2"/>
      </rPr>
      <t xml:space="preserve"> Three KIs also highlighted other negative impacts on children such as the prevalence of child labor and child marriage. 
Two KIs reported that shortages and high prices of medicine and good quality healthcare led some people to stop their medical treatment. </t>
    </r>
  </si>
  <si>
    <t xml:space="preserve">Most KIs (27/45) indicated that seeking humanitarian assistance is their main way to cope with the effects of the crisis. The most reported type of assistance mentioned by KIs and sought by affected populations is a support to their livelihood activities. Seeking assistance was mostly reported by people with disabilities and small farmers. 
In addition, 21 KIs, including almost all interviewed small farmers, reported selling their personal goods (such as jewellery), livelihood materials (fishing boats...) or livestock to cope with the lack of revenues. In the same sense, four KIs mentioned that some affected populations had to mortgage their properties or lands. 
Home gardening and building their food self sufficiency was also mentioned by 20 KIs as the main coping mechanism to the effects of the crisis adopted by affected populations. In the same sense, six KIs mentioned tending livestock for trading or self consumption purposes. 
As mentioned in the last section, some people decided to have additional or develop new professional activities to have enough income. 13 KIs mentioned developping small businesses such as honey production, food stalls, or collecting and selling firewood, preparing and selling sweets, etc.) 
As mentioned by three local actors and four other KIs, labor migration was a alternative to some people seeking for livelihood opportunities. 
Due to the high costs of cooking gas and fuel, some KIs reportedly adopted the use of alternative sources of energy. For example, they referred to using firewood instead of cooking gas or bikes instead of three wheelers for their movements. </t>
  </si>
  <si>
    <t>3. A. Coping_mechanisms_11: Selling personal items (Jewellery, fishing boats, livestock…)</t>
  </si>
  <si>
    <t>3. A. Coping_mechanisms_12: Mortgaging lands, property</t>
  </si>
  <si>
    <t>3. A. Coping_mechanisms_13: Solidarity between neighbors</t>
  </si>
  <si>
    <t>3. Negative_effects_4: Stop medical treatment or tacking less medication</t>
  </si>
  <si>
    <t>3. Negative_effects_5: Child labor / Child marriage</t>
  </si>
  <si>
    <t>3. Negative_effects_6: Avoid using cooking gas</t>
  </si>
  <si>
    <t>3. Negative_effects_7: Accepting arduous and daily work / Long working hours / Part time jobs</t>
  </si>
  <si>
    <t xml:space="preserve">3. Negative_effects_8: Illicit activities </t>
  </si>
  <si>
    <t>3. Negative_effects_9:  formal loans (micro-finance, banks, etc.) or informal loans (high interest loans)</t>
  </si>
  <si>
    <t>3. Negative_effects_10:  Spend savings</t>
  </si>
  <si>
    <r>
      <t>The main reported barrier to access informa</t>
    </r>
    <r>
      <rPr>
        <sz val="10"/>
        <rFont val="Leelawadee"/>
        <family val="2"/>
      </rPr>
      <t>tion is related to preferrential treatments. T</t>
    </r>
    <r>
      <rPr>
        <sz val="10"/>
        <color theme="1"/>
        <rFont val="Leelawadee"/>
        <family val="2"/>
      </rPr>
      <t xml:space="preserve">his was also highly reported by the interviewed local actors. A KI explicitely explained that discriminations are fueled by favoritism and corruption.
Some persons indicated that political, communtarian and religious differentiations affect the impartial and efficient dissemination of information regarding assistance. 
11 KIs reported that some population groups face difficulties in seeking and accessing information. KIs mainly referred to obstacles specifically faced by people with disabilities, older persons or women to hear about assistance programmes. 
Five KIs claimed that information about assistance is often shared in a short notice. Three other KIs reported that people rarely have access to information regarding the resources available aimed at providing relief programmes to affected populations and information about who is providing the assistance. </t>
    </r>
  </si>
  <si>
    <t xml:space="preserve">The analysis involved: 
i) multiple rounds of checking and follow-up with key informants, both for clarification, if any questions were misunderstood, or to further elaborate on points of interest. 
ii) an iterative and data based process to monitor data saturation
iii) an iterative and cooperative approach to coding different emergent themes within and across thematic and regions
The analysis was also done per city. Following the translation, answers were centralised in an excel document to be able to have a comprehensive view of the data collected. Under each question, all answers were recorded per District. The analysis process was then carried out question by question to take into consideration all the inputs from the different key informants and to ensure neutrality and coherence with the respondents' explanations. The summaries of the answers provided by respondents per discussion topic were also complemented by the findings of the household surveys when possible to corroborate these observations. </t>
  </si>
  <si>
    <t>1. Needs_7: Food</t>
  </si>
  <si>
    <t>1. Needs_8: Access to medicine</t>
  </si>
  <si>
    <t xml:space="preserve">1. Needs_9: Cooking gas </t>
  </si>
  <si>
    <t>1. Needs_10: Mental health / prevention of drug use</t>
  </si>
  <si>
    <t>1. Needs_11: Electricity</t>
  </si>
  <si>
    <t>1. Needs_12: Fuel shortages</t>
  </si>
  <si>
    <t>1. Needs_13: Child protection (early marriage, child labor)</t>
  </si>
  <si>
    <t>AAP Sri Lanka_Batticaloa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</si>
</sst>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1"/>
      <color theme="1"/>
      <name val="Calibri"/>
      <family val="2"/>
      <scheme val="minor"/>
    </font>
    <font>
      <b/>
      <sz val="14"/>
      <color theme="0"/>
      <name val="Leelawadee"/>
      <family val="2"/>
    </font>
    <font>
      <sz val="10"/>
      <color theme="1"/>
      <name val="Leelawadee"/>
      <family val="2"/>
    </font>
    <font>
      <sz val="10"/>
      <color rgb="FF000000"/>
      <name val="Leelawadee"/>
      <family val="2"/>
    </font>
    <font>
      <sz val="10"/>
      <name val="Leelawadee"/>
      <family val="2"/>
    </font>
    <font>
      <b/>
      <sz val="10"/>
      <color theme="0"/>
      <name val="Leelawadee"/>
      <family val="2"/>
    </font>
    <font>
      <u/>
      <sz val="11"/>
      <color theme="10"/>
      <name val="Calibri"/>
      <family val="2"/>
      <scheme val="minor"/>
    </font>
    <font>
      <sz val="8"/>
      <name val="Calibri"/>
      <family val="2"/>
      <scheme val="minor"/>
    </font>
    <font>
      <b/>
      <sz val="28"/>
      <color rgb="FF000000"/>
      <name val="Leelawadee"/>
      <family val="2"/>
    </font>
    <font>
      <sz val="11"/>
      <color theme="1"/>
      <name val="Leelawadee"/>
      <family val="2"/>
    </font>
    <font>
      <b/>
      <sz val="14"/>
      <color theme="0"/>
      <name val="Arial Narrow"/>
      <family val="2"/>
    </font>
    <font>
      <b/>
      <sz val="11"/>
      <color theme="0"/>
      <name val="Arial Narrow"/>
      <family val="2"/>
    </font>
    <font>
      <sz val="11"/>
      <color theme="1"/>
      <name val="Arial Narrow"/>
      <family val="2"/>
    </font>
    <font>
      <b/>
      <sz val="11"/>
      <color rgb="FFFFFFFF"/>
      <name val="Arial Narrow"/>
      <family val="2"/>
    </font>
    <font>
      <sz val="11"/>
      <color rgb="FF000000"/>
      <name val="Arial Narrow"/>
      <family val="2"/>
    </font>
    <font>
      <sz val="11"/>
      <color rgb="FFFFFFFF"/>
      <name val="Arial Narrow"/>
      <family val="2"/>
    </font>
    <font>
      <b/>
      <sz val="11"/>
      <color rgb="FF000000"/>
      <name val="Arial Narrow"/>
      <family val="2"/>
    </font>
    <font>
      <sz val="11"/>
      <name val="Arial Narrow"/>
      <family val="2"/>
    </font>
    <font>
      <b/>
      <sz val="11"/>
      <name val="Arial Narrow"/>
      <family val="2"/>
    </font>
    <font>
      <i/>
      <sz val="11"/>
      <color theme="0" tint="-0.499984740745262"/>
      <name val="Arial Narrow"/>
      <family val="2"/>
    </font>
    <font>
      <u/>
      <sz val="11"/>
      <color rgb="FFFF0000"/>
      <name val="Calibri"/>
      <family val="2"/>
      <scheme val="minor"/>
    </font>
    <font>
      <b/>
      <sz val="10"/>
      <color theme="1"/>
      <name val="Leelawadee"/>
      <family val="2"/>
    </font>
    <font>
      <sz val="11"/>
      <color theme="10"/>
      <name val="Calibri"/>
      <family val="2"/>
      <scheme val="minor"/>
    </font>
    <font>
      <sz val="10"/>
      <color rgb="FFFF0000"/>
      <name val="Leelawadee"/>
      <family val="2"/>
    </font>
  </fonts>
  <fills count="9">
    <fill>
      <patternFill patternType="none"/>
    </fill>
    <fill>
      <patternFill patternType="gray125"/>
    </fill>
    <fill>
      <patternFill patternType="solid">
        <fgColor theme="0"/>
        <bgColor indexed="64"/>
      </patternFill>
    </fill>
    <fill>
      <patternFill patternType="solid">
        <fgColor rgb="FFEE5859"/>
        <bgColor indexed="64"/>
      </patternFill>
    </fill>
    <fill>
      <patternFill patternType="solid">
        <fgColor rgb="FFEE5859"/>
        <bgColor rgb="FFD63F40"/>
      </patternFill>
    </fill>
    <fill>
      <patternFill patternType="solid">
        <fgColor theme="0" tint="-0.14999847407452621"/>
        <bgColor indexed="64"/>
      </patternFill>
    </fill>
    <fill>
      <patternFill patternType="solid">
        <fgColor theme="0" tint="-0.14999847407452621"/>
        <bgColor rgb="FFA6A6A6"/>
      </patternFill>
    </fill>
    <fill>
      <patternFill patternType="solid">
        <fgColor theme="1" tint="0.34998626667073579"/>
        <bgColor indexed="64"/>
      </patternFill>
    </fill>
    <fill>
      <patternFill patternType="solid">
        <fgColor rgb="FF666666"/>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rgb="FFFFFFFF"/>
      </left>
      <right style="medium">
        <color indexed="64"/>
      </right>
      <top/>
      <bottom style="medium">
        <color rgb="FFFFFFFF"/>
      </bottom>
      <diagonal/>
    </border>
    <border>
      <left style="medium">
        <color indexed="64"/>
      </left>
      <right style="medium">
        <color rgb="FFFFFFFF"/>
      </right>
      <top style="medium">
        <color rgb="FFFFFFFF"/>
      </top>
      <bottom style="medium">
        <color rgb="FFFFFFFF"/>
      </bottom>
      <diagonal/>
    </border>
    <border>
      <left style="medium">
        <color rgb="FFFFFFFF"/>
      </left>
      <right style="medium">
        <color indexed="64"/>
      </right>
      <top style="medium">
        <color rgb="FFFFFFFF"/>
      </top>
      <bottom style="medium">
        <color rgb="FFFFFFFF"/>
      </bottom>
      <diagonal/>
    </border>
    <border>
      <left style="medium">
        <color indexed="64"/>
      </left>
      <right/>
      <top style="medium">
        <color rgb="FFFFFFFF"/>
      </top>
      <bottom style="medium">
        <color rgb="FFFFFFFF"/>
      </bottom>
      <diagonal/>
    </border>
    <border>
      <left style="thin">
        <color rgb="FFFFFFFF"/>
      </left>
      <right style="medium">
        <color indexed="64"/>
      </right>
      <top/>
      <bottom/>
      <diagonal/>
    </border>
    <border>
      <left style="thin">
        <color indexed="64"/>
      </left>
      <right/>
      <top/>
      <bottom/>
      <diagonal/>
    </border>
    <border>
      <left style="medium">
        <color indexed="64"/>
      </left>
      <right/>
      <top style="medium">
        <color indexed="64"/>
      </top>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style="medium">
        <color indexed="64"/>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indexed="64"/>
      </left>
      <right/>
      <top style="medium">
        <color indexed="64"/>
      </top>
      <bottom style="medium">
        <color indexed="64"/>
      </bottom>
      <diagonal/>
    </border>
    <border>
      <left style="medium">
        <color rgb="FF000000"/>
      </left>
      <right style="medium">
        <color rgb="FF000000"/>
      </right>
      <top/>
      <bottom/>
      <diagonal/>
    </border>
    <border>
      <left style="medium">
        <color rgb="FF000000"/>
      </left>
      <right/>
      <top style="medium">
        <color rgb="FF000000"/>
      </top>
      <bottom style="medium">
        <color rgb="FF000000"/>
      </bottom>
      <diagonal/>
    </border>
    <border>
      <left style="medium">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rgb="FF000000"/>
      </left>
      <right style="medium">
        <color indexed="64"/>
      </right>
      <top/>
      <bottom/>
      <diagonal/>
    </border>
    <border>
      <left style="medium">
        <color rgb="FF000000"/>
      </left>
      <right/>
      <top/>
      <bottom/>
      <diagonal/>
    </border>
    <border>
      <left style="medium">
        <color rgb="FF000000"/>
      </left>
      <right/>
      <top style="medium">
        <color rgb="FF000000"/>
      </top>
      <bottom/>
      <diagonal/>
    </border>
    <border>
      <left style="medium">
        <color rgb="FF000000"/>
      </left>
      <right style="medium">
        <color rgb="FF000000"/>
      </right>
      <top style="hair">
        <color indexed="64"/>
      </top>
      <bottom/>
      <diagonal/>
    </border>
    <border>
      <left style="medium">
        <color rgb="FF000000"/>
      </left>
      <right style="medium">
        <color rgb="FF000000"/>
      </right>
      <top style="hair">
        <color indexed="64"/>
      </top>
      <bottom style="hair">
        <color indexed="64"/>
      </bottom>
      <diagonal/>
    </border>
    <border>
      <left style="medium">
        <color rgb="FF000000"/>
      </left>
      <right style="medium">
        <color rgb="FF000000"/>
      </right>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style="hair">
        <color indexed="64"/>
      </top>
      <bottom style="medium">
        <color indexed="64"/>
      </bottom>
      <diagonal/>
    </border>
    <border>
      <left/>
      <right/>
      <top style="thin">
        <color indexed="64"/>
      </top>
      <bottom/>
      <diagonal/>
    </border>
    <border>
      <left/>
      <right/>
      <top/>
      <bottom style="thin">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rgb="FF000000"/>
      </left>
      <right style="medium">
        <color rgb="FF000000"/>
      </right>
      <top style="medium">
        <color indexed="64"/>
      </top>
      <bottom/>
      <diagonal/>
    </border>
  </borders>
  <cellStyleXfs count="3">
    <xf numFmtId="0" fontId="0" fillId="0" borderId="0"/>
    <xf numFmtId="9" fontId="1" fillId="0" borderId="0" applyFont="0" applyFill="0" applyBorder="0" applyAlignment="0" applyProtection="0"/>
    <xf numFmtId="0" fontId="7" fillId="0" borderId="0" applyNumberFormat="0" applyFill="0" applyBorder="0" applyAlignment="0" applyProtection="0"/>
  </cellStyleXfs>
  <cellXfs count="195">
    <xf numFmtId="0" fontId="0" fillId="0" borderId="0" xfId="0"/>
    <xf numFmtId="0" fontId="5" fillId="5" borderId="14" xfId="0" applyFont="1" applyFill="1" applyBorder="1" applyAlignment="1">
      <alignment vertical="top" wrapText="1"/>
    </xf>
    <xf numFmtId="0" fontId="5" fillId="5" borderId="3" xfId="0" applyFont="1" applyFill="1" applyBorder="1" applyAlignment="1">
      <alignment horizontal="left" vertical="top" wrapText="1"/>
    </xf>
    <xf numFmtId="0" fontId="5" fillId="0" borderId="14" xfId="0" applyFont="1" applyBorder="1" applyAlignment="1">
      <alignment vertical="top" wrapText="1"/>
    </xf>
    <xf numFmtId="0" fontId="5" fillId="0" borderId="15" xfId="0" applyFont="1" applyBorder="1" applyAlignment="1">
      <alignment horizontal="left" vertical="top" wrapText="1"/>
    </xf>
    <xf numFmtId="0" fontId="5" fillId="6" borderId="3" xfId="0" applyFont="1" applyFill="1" applyBorder="1" applyAlignment="1">
      <alignment horizontal="left" vertical="top" wrapText="1"/>
    </xf>
    <xf numFmtId="0" fontId="5" fillId="5" borderId="16" xfId="0" applyFont="1" applyFill="1" applyBorder="1" applyAlignment="1">
      <alignment vertical="top" wrapText="1"/>
    </xf>
    <xf numFmtId="0" fontId="6" fillId="3" borderId="1" xfId="0" applyFont="1" applyFill="1" applyBorder="1" applyAlignment="1">
      <alignment horizontal="left" vertical="center" wrapText="1"/>
    </xf>
    <xf numFmtId="0" fontId="6" fillId="3" borderId="1" xfId="0" applyFont="1" applyFill="1" applyBorder="1" applyAlignment="1">
      <alignment horizontal="center" vertical="center" wrapText="1"/>
    </xf>
    <xf numFmtId="0" fontId="6" fillId="4" borderId="10" xfId="0" applyFont="1" applyFill="1" applyBorder="1" applyAlignment="1">
      <alignment vertical="top" wrapText="1"/>
    </xf>
    <xf numFmtId="0" fontId="6" fillId="4" borderId="13" xfId="0" applyFont="1" applyFill="1" applyBorder="1" applyAlignment="1">
      <alignment horizontal="left" vertical="top" wrapText="1"/>
    </xf>
    <xf numFmtId="0" fontId="6" fillId="4" borderId="17" xfId="0" applyFont="1" applyFill="1" applyBorder="1" applyAlignment="1">
      <alignment horizontal="left" vertical="top" wrapText="1"/>
    </xf>
    <xf numFmtId="0" fontId="6" fillId="3" borderId="1" xfId="0" applyFont="1" applyFill="1" applyBorder="1" applyAlignment="1">
      <alignment horizontal="center" vertical="center"/>
    </xf>
    <xf numFmtId="0" fontId="3" fillId="0" borderId="0" xfId="0" applyFont="1" applyAlignment="1">
      <alignment vertical="center"/>
    </xf>
    <xf numFmtId="9" fontId="6" fillId="3" borderId="5" xfId="1" applyFont="1" applyFill="1" applyBorder="1" applyAlignment="1">
      <alignment horizontal="center" vertical="center"/>
    </xf>
    <xf numFmtId="0" fontId="3" fillId="0" borderId="1"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center" vertical="center"/>
    </xf>
    <xf numFmtId="0" fontId="2" fillId="3" borderId="1" xfId="0" applyFont="1" applyFill="1" applyBorder="1" applyAlignment="1">
      <alignment horizontal="left" vertical="center" wrapText="1"/>
    </xf>
    <xf numFmtId="0" fontId="2" fillId="3" borderId="1" xfId="0" applyFont="1" applyFill="1" applyBorder="1" applyAlignment="1">
      <alignment horizontal="center" vertical="center"/>
    </xf>
    <xf numFmtId="0" fontId="10" fillId="2" borderId="0" xfId="0" applyFont="1" applyFill="1"/>
    <xf numFmtId="0" fontId="10" fillId="0" borderId="0" xfId="0" applyFont="1"/>
    <xf numFmtId="0" fontId="13" fillId="0" borderId="0" xfId="0" applyFont="1"/>
    <xf numFmtId="0" fontId="15" fillId="0" borderId="6" xfId="0" applyFont="1" applyBorder="1" applyAlignment="1">
      <alignment horizontal="left" vertical="center" wrapText="1" indent="1"/>
    </xf>
    <xf numFmtId="0" fontId="15" fillId="0" borderId="20" xfId="0" applyFont="1" applyBorder="1" applyAlignment="1">
      <alignment horizontal="left" vertical="center" wrapText="1" indent="1"/>
    </xf>
    <xf numFmtId="0" fontId="14" fillId="8" borderId="21" xfId="0" applyFont="1" applyFill="1" applyBorder="1" applyAlignment="1">
      <alignment horizontal="justify" vertical="center" wrapText="1"/>
    </xf>
    <xf numFmtId="0" fontId="17" fillId="0" borderId="22" xfId="0" applyFont="1" applyBorder="1" applyAlignment="1">
      <alignment vertical="center" wrapText="1"/>
    </xf>
    <xf numFmtId="0" fontId="18" fillId="0" borderId="22" xfId="0" applyFont="1" applyBorder="1" applyAlignment="1">
      <alignment horizontal="justify" vertical="center" wrapText="1"/>
    </xf>
    <xf numFmtId="0" fontId="15" fillId="0" borderId="7" xfId="0" applyFont="1" applyBorder="1" applyAlignment="1">
      <alignment vertical="center" wrapText="1"/>
    </xf>
    <xf numFmtId="0" fontId="13" fillId="0" borderId="7" xfId="0" applyFont="1" applyBorder="1" applyAlignment="1">
      <alignment vertical="top" wrapText="1"/>
    </xf>
    <xf numFmtId="0" fontId="17" fillId="0" borderId="7" xfId="0" applyFont="1" applyBorder="1" applyAlignment="1">
      <alignment vertical="center" wrapText="1"/>
    </xf>
    <xf numFmtId="14" fontId="15" fillId="0" borderId="8" xfId="0" applyNumberFormat="1" applyFont="1" applyBorder="1" applyAlignment="1">
      <alignment vertical="center" wrapText="1"/>
    </xf>
    <xf numFmtId="0" fontId="3" fillId="5" borderId="1" xfId="0" applyFont="1" applyFill="1" applyBorder="1" applyAlignment="1">
      <alignment horizontal="center" vertical="center"/>
    </xf>
    <xf numFmtId="0" fontId="6" fillId="3" borderId="9"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3" fillId="5" borderId="9" xfId="0" applyFont="1" applyFill="1" applyBorder="1" applyAlignment="1">
      <alignment horizontal="center" vertical="center"/>
    </xf>
    <xf numFmtId="0" fontId="6" fillId="3" borderId="9" xfId="0" applyFont="1" applyFill="1" applyBorder="1" applyAlignment="1">
      <alignment horizontal="center" vertical="center"/>
    </xf>
    <xf numFmtId="9" fontId="6" fillId="3" borderId="23"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top" wrapText="1"/>
    </xf>
    <xf numFmtId="0" fontId="3" fillId="0" borderId="9" xfId="0" applyFont="1" applyBorder="1" applyAlignment="1">
      <alignment vertical="top" wrapText="1"/>
    </xf>
    <xf numFmtId="20" fontId="3" fillId="5" borderId="1" xfId="0" applyNumberFormat="1" applyFont="1" applyFill="1" applyBorder="1" applyAlignment="1">
      <alignment vertical="top" wrapText="1"/>
    </xf>
    <xf numFmtId="0" fontId="3" fillId="5" borderId="1" xfId="0" applyFont="1" applyFill="1" applyBorder="1" applyAlignment="1">
      <alignment vertical="top" wrapText="1"/>
    </xf>
    <xf numFmtId="0" fontId="3" fillId="5" borderId="26" xfId="0" applyFont="1" applyFill="1" applyBorder="1" applyAlignment="1">
      <alignment vertical="top" wrapText="1"/>
    </xf>
    <xf numFmtId="0" fontId="3" fillId="0" borderId="1" xfId="0" applyFont="1" applyBorder="1" applyAlignment="1">
      <alignment vertical="top"/>
    </xf>
    <xf numFmtId="0" fontId="3" fillId="5" borderId="9" xfId="0" applyFont="1" applyFill="1" applyBorder="1" applyAlignment="1">
      <alignment vertical="top" wrapText="1"/>
    </xf>
    <xf numFmtId="0" fontId="3" fillId="0" borderId="29" xfId="0" applyFont="1" applyBorder="1" applyAlignment="1">
      <alignment horizontal="center" vertical="center"/>
    </xf>
    <xf numFmtId="0" fontId="3" fillId="0" borderId="9" xfId="0" applyFont="1" applyBorder="1" applyAlignment="1">
      <alignment horizontal="center" vertical="center" wrapText="1"/>
    </xf>
    <xf numFmtId="0" fontId="3" fillId="0" borderId="28" xfId="0" applyFont="1" applyBorder="1" applyAlignment="1">
      <alignment horizontal="center" vertical="center"/>
    </xf>
    <xf numFmtId="0" fontId="3" fillId="0" borderId="19" xfId="0" applyFont="1" applyBorder="1" applyAlignment="1">
      <alignment horizontal="center" vertical="center"/>
    </xf>
    <xf numFmtId="0" fontId="3" fillId="0" borderId="32" xfId="0" applyFont="1" applyBorder="1" applyAlignment="1">
      <alignment horizontal="center" vertical="center"/>
    </xf>
    <xf numFmtId="0" fontId="3" fillId="0" borderId="31" xfId="0" applyFont="1" applyBorder="1" applyAlignment="1">
      <alignment horizontal="center" vertical="center"/>
    </xf>
    <xf numFmtId="0" fontId="3" fillId="0" borderId="30" xfId="0" applyFont="1" applyBorder="1" applyAlignment="1">
      <alignment vertical="top"/>
    </xf>
    <xf numFmtId="0" fontId="3" fillId="0" borderId="26" xfId="0" applyFont="1" applyBorder="1" applyAlignment="1">
      <alignment vertical="top" wrapText="1"/>
    </xf>
    <xf numFmtId="0" fontId="3" fillId="0" borderId="24" xfId="0" applyFont="1" applyBorder="1" applyAlignment="1">
      <alignment vertical="top" wrapText="1"/>
    </xf>
    <xf numFmtId="0" fontId="3" fillId="0" borderId="25" xfId="0" applyFont="1" applyBorder="1" applyAlignment="1">
      <alignment horizontal="center" vertical="center"/>
    </xf>
    <xf numFmtId="0" fontId="3" fillId="0" borderId="27" xfId="0" applyFont="1" applyBorder="1" applyAlignment="1">
      <alignment vertical="top" wrapText="1"/>
    </xf>
    <xf numFmtId="0" fontId="3" fillId="0" borderId="0" xfId="0" applyFont="1" applyAlignment="1">
      <alignment vertical="center" wrapText="1"/>
    </xf>
    <xf numFmtId="0" fontId="7" fillId="0" borderId="0" xfId="2" applyAlignment="1">
      <alignment vertical="center"/>
    </xf>
    <xf numFmtId="0" fontId="3" fillId="5" borderId="27" xfId="0" applyFont="1" applyFill="1" applyBorder="1" applyAlignment="1">
      <alignment vertical="top" wrapText="1"/>
    </xf>
    <xf numFmtId="0" fontId="3" fillId="5" borderId="25" xfId="0" applyFont="1" applyFill="1" applyBorder="1" applyAlignment="1">
      <alignment horizontal="center" vertical="center"/>
    </xf>
    <xf numFmtId="0" fontId="3" fillId="0" borderId="37" xfId="0" applyFont="1" applyBorder="1" applyAlignment="1">
      <alignment vertical="top"/>
    </xf>
    <xf numFmtId="0" fontId="3" fillId="0" borderId="38" xfId="0" applyFont="1" applyBorder="1" applyAlignment="1">
      <alignment vertical="top"/>
    </xf>
    <xf numFmtId="0" fontId="7" fillId="0" borderId="40" xfId="2" applyBorder="1" applyAlignment="1">
      <alignment vertical="center" wrapText="1"/>
    </xf>
    <xf numFmtId="0" fontId="7" fillId="0" borderId="41" xfId="2" applyBorder="1" applyAlignment="1">
      <alignment vertical="center" wrapText="1"/>
    </xf>
    <xf numFmtId="0" fontId="21" fillId="0" borderId="41" xfId="2" applyFont="1" applyBorder="1" applyAlignment="1">
      <alignment vertical="center" wrapText="1"/>
    </xf>
    <xf numFmtId="0" fontId="7" fillId="0" borderId="41" xfId="2" applyBorder="1" applyAlignment="1">
      <alignment horizontal="left" vertical="top" wrapText="1"/>
    </xf>
    <xf numFmtId="0" fontId="3" fillId="0" borderId="41" xfId="0" applyFont="1" applyBorder="1" applyAlignment="1">
      <alignment vertical="top"/>
    </xf>
    <xf numFmtId="0" fontId="7" fillId="0" borderId="42" xfId="2" applyBorder="1" applyAlignment="1">
      <alignment vertical="center" wrapText="1"/>
    </xf>
    <xf numFmtId="0" fontId="7" fillId="0" borderId="40" xfId="2" applyBorder="1" applyAlignment="1">
      <alignment horizontal="left" vertical="top" wrapText="1"/>
    </xf>
    <xf numFmtId="0" fontId="7" fillId="0" borderId="40" xfId="2" applyBorder="1" applyAlignment="1">
      <alignment vertical="top" wrapText="1"/>
    </xf>
    <xf numFmtId="0" fontId="7" fillId="0" borderId="41" xfId="2" applyBorder="1" applyAlignment="1">
      <alignment vertical="top" wrapText="1"/>
    </xf>
    <xf numFmtId="0" fontId="7" fillId="0" borderId="41" xfId="2" applyBorder="1" applyAlignment="1">
      <alignment vertical="top"/>
    </xf>
    <xf numFmtId="0" fontId="7" fillId="0" borderId="42" xfId="2" applyBorder="1" applyAlignment="1">
      <alignment vertical="top"/>
    </xf>
    <xf numFmtId="0" fontId="7" fillId="0" borderId="42" xfId="2" applyBorder="1" applyAlignment="1">
      <alignment vertical="top" wrapText="1"/>
    </xf>
    <xf numFmtId="0" fontId="3" fillId="0" borderId="40" xfId="0" applyFont="1" applyBorder="1" applyAlignment="1">
      <alignment vertical="top"/>
    </xf>
    <xf numFmtId="9" fontId="7" fillId="0" borderId="41" xfId="2" applyNumberFormat="1" applyBorder="1" applyAlignment="1">
      <alignment vertical="center" wrapText="1"/>
    </xf>
    <xf numFmtId="9" fontId="7" fillId="0" borderId="41" xfId="2" applyNumberFormat="1" applyBorder="1" applyAlignment="1">
      <alignment horizontal="left" vertical="center" wrapText="1"/>
    </xf>
    <xf numFmtId="9" fontId="3" fillId="0" borderId="41" xfId="1" applyFont="1" applyBorder="1" applyAlignment="1">
      <alignment vertical="top"/>
    </xf>
    <xf numFmtId="9" fontId="3" fillId="0" borderId="41" xfId="1" applyFont="1" applyBorder="1" applyAlignment="1">
      <alignment horizontal="left" vertical="top"/>
    </xf>
    <xf numFmtId="0" fontId="7" fillId="0" borderId="43" xfId="2" applyBorder="1" applyAlignment="1">
      <alignment horizontal="left" vertical="top" wrapText="1"/>
    </xf>
    <xf numFmtId="0" fontId="3" fillId="0" borderId="42" xfId="0" applyFont="1" applyBorder="1" applyAlignment="1">
      <alignment vertical="top"/>
    </xf>
    <xf numFmtId="0" fontId="7" fillId="0" borderId="44" xfId="2" applyBorder="1" applyAlignment="1">
      <alignment horizontal="left" vertical="top" wrapText="1"/>
    </xf>
    <xf numFmtId="0" fontId="21" fillId="0" borderId="44" xfId="2" applyFont="1" applyBorder="1" applyAlignment="1">
      <alignment vertical="center" wrapText="1"/>
    </xf>
    <xf numFmtId="0" fontId="3" fillId="0" borderId="43" xfId="0" applyFont="1" applyBorder="1" applyAlignment="1">
      <alignment vertical="top"/>
    </xf>
    <xf numFmtId="0" fontId="3" fillId="0" borderId="44" xfId="0" applyFont="1" applyBorder="1" applyAlignment="1">
      <alignment vertical="top"/>
    </xf>
    <xf numFmtId="0" fontId="7" fillId="0" borderId="44" xfId="2" applyBorder="1" applyAlignment="1">
      <alignment vertical="center" wrapText="1"/>
    </xf>
    <xf numFmtId="0" fontId="7" fillId="0" borderId="43" xfId="2" applyBorder="1" applyAlignment="1">
      <alignment vertical="center" wrapText="1"/>
    </xf>
    <xf numFmtId="0" fontId="7" fillId="0" borderId="44" xfId="2" applyBorder="1" applyAlignment="1">
      <alignment vertical="top" wrapText="1"/>
    </xf>
    <xf numFmtId="9" fontId="3" fillId="0" borderId="44" xfId="1" applyFont="1" applyBorder="1" applyAlignment="1">
      <alignment vertical="top"/>
    </xf>
    <xf numFmtId="9" fontId="3" fillId="0" borderId="44" xfId="1" applyFont="1" applyBorder="1" applyAlignment="1">
      <alignment horizontal="left" vertical="top"/>
    </xf>
    <xf numFmtId="0" fontId="7" fillId="0" borderId="44" xfId="2" applyBorder="1" applyAlignment="1">
      <alignment vertical="top"/>
    </xf>
    <xf numFmtId="0" fontId="7" fillId="0" borderId="40" xfId="2" applyBorder="1" applyAlignment="1">
      <alignment vertical="top"/>
    </xf>
    <xf numFmtId="0" fontId="7" fillId="0" borderId="43" xfId="2" applyBorder="1" applyAlignment="1">
      <alignment vertical="top" wrapText="1"/>
    </xf>
    <xf numFmtId="0" fontId="3" fillId="0" borderId="45" xfId="0" applyFont="1" applyBorder="1" applyAlignment="1">
      <alignment vertical="top"/>
    </xf>
    <xf numFmtId="0" fontId="3" fillId="0" borderId="46" xfId="0" applyFont="1" applyBorder="1" applyAlignment="1">
      <alignment vertical="top"/>
    </xf>
    <xf numFmtId="0" fontId="7" fillId="0" borderId="45" xfId="2" applyBorder="1" applyAlignment="1">
      <alignment vertical="top" wrapText="1"/>
    </xf>
    <xf numFmtId="0" fontId="7" fillId="0" borderId="47" xfId="2" applyBorder="1" applyAlignment="1">
      <alignment vertical="top" wrapText="1"/>
    </xf>
    <xf numFmtId="0" fontId="7" fillId="0" borderId="46" xfId="2" applyBorder="1" applyAlignment="1">
      <alignment vertical="top"/>
    </xf>
    <xf numFmtId="17" fontId="5" fillId="0" borderId="15" xfId="0" applyNumberFormat="1" applyFont="1" applyBorder="1" applyAlignment="1">
      <alignment horizontal="left" vertical="top" wrapText="1"/>
    </xf>
    <xf numFmtId="9" fontId="3" fillId="0" borderId="7" xfId="1" applyFont="1" applyBorder="1" applyAlignment="1">
      <alignment vertical="top"/>
    </xf>
    <xf numFmtId="0" fontId="7" fillId="0" borderId="7" xfId="2" applyBorder="1" applyAlignment="1">
      <alignment vertical="center" wrapText="1"/>
    </xf>
    <xf numFmtId="0" fontId="7" fillId="0" borderId="7" xfId="2" applyBorder="1" applyAlignment="1">
      <alignment horizontal="left" vertical="top" wrapText="1"/>
    </xf>
    <xf numFmtId="9" fontId="7" fillId="0" borderId="7" xfId="2" applyNumberFormat="1" applyBorder="1" applyAlignment="1">
      <alignment horizontal="left" vertical="center" wrapText="1"/>
    </xf>
    <xf numFmtId="0" fontId="3" fillId="0" borderId="3" xfId="0" applyFont="1" applyBorder="1" applyAlignment="1">
      <alignment vertical="top"/>
    </xf>
    <xf numFmtId="0" fontId="7" fillId="0" borderId="7" xfId="2" applyBorder="1" applyAlignment="1">
      <alignment vertical="top" wrapText="1"/>
    </xf>
    <xf numFmtId="0" fontId="3" fillId="0" borderId="7" xfId="0" applyFont="1" applyBorder="1" applyAlignment="1">
      <alignment vertical="top"/>
    </xf>
    <xf numFmtId="0" fontId="3" fillId="0" borderId="41" xfId="0" applyFont="1" applyBorder="1" applyAlignment="1">
      <alignment horizontal="left" vertical="top"/>
    </xf>
    <xf numFmtId="0" fontId="3" fillId="0" borderId="42" xfId="0" applyFont="1" applyBorder="1" applyAlignment="1">
      <alignment horizontal="left" vertical="top"/>
    </xf>
    <xf numFmtId="0" fontId="7" fillId="0" borderId="6" xfId="2" applyBorder="1" applyAlignment="1">
      <alignment horizontal="left" vertical="top" wrapText="1"/>
    </xf>
    <xf numFmtId="0" fontId="21" fillId="0" borderId="7" xfId="2" applyFont="1" applyBorder="1" applyAlignment="1">
      <alignment vertical="center" wrapText="1"/>
    </xf>
    <xf numFmtId="0" fontId="7" fillId="0" borderId="3" xfId="2" applyFill="1" applyBorder="1" applyAlignment="1">
      <alignment vertical="top" wrapText="1"/>
    </xf>
    <xf numFmtId="0" fontId="3" fillId="0" borderId="7" xfId="0" applyFont="1" applyBorder="1" applyAlignment="1">
      <alignment horizontal="left" vertical="top"/>
    </xf>
    <xf numFmtId="0" fontId="21" fillId="0" borderId="42" xfId="2" applyFont="1" applyBorder="1" applyAlignment="1">
      <alignment vertical="center" wrapText="1"/>
    </xf>
    <xf numFmtId="0" fontId="21" fillId="0" borderId="8" xfId="2" applyFont="1" applyBorder="1" applyAlignment="1">
      <alignment vertical="center" wrapText="1"/>
    </xf>
    <xf numFmtId="0" fontId="3" fillId="0" borderId="6" xfId="0" applyFont="1" applyBorder="1" applyAlignment="1">
      <alignment vertical="top"/>
    </xf>
    <xf numFmtId="0" fontId="3" fillId="0" borderId="8" xfId="0" applyFont="1" applyBorder="1" applyAlignment="1">
      <alignment vertical="top"/>
    </xf>
    <xf numFmtId="0" fontId="7" fillId="0" borderId="8" xfId="2" applyBorder="1" applyAlignment="1">
      <alignment vertical="top" wrapText="1"/>
    </xf>
    <xf numFmtId="0" fontId="7" fillId="0" borderId="42" xfId="2" applyFill="1" applyBorder="1" applyAlignment="1">
      <alignment vertical="top" wrapText="1"/>
    </xf>
    <xf numFmtId="0" fontId="7" fillId="0" borderId="6" xfId="2" applyBorder="1" applyAlignment="1">
      <alignment vertical="top" wrapText="1"/>
    </xf>
    <xf numFmtId="0" fontId="7" fillId="0" borderId="8" xfId="2" applyBorder="1" applyAlignment="1">
      <alignment vertical="top"/>
    </xf>
    <xf numFmtId="0" fontId="7" fillId="0" borderId="8" xfId="2" applyBorder="1" applyAlignment="1">
      <alignment vertical="center" wrapText="1"/>
    </xf>
    <xf numFmtId="0" fontId="7" fillId="0" borderId="6" xfId="2" applyBorder="1" applyAlignment="1">
      <alignment vertical="center" wrapText="1"/>
    </xf>
    <xf numFmtId="0" fontId="7" fillId="0" borderId="41" xfId="2" applyFill="1" applyBorder="1" applyAlignment="1">
      <alignment vertical="top" wrapText="1"/>
    </xf>
    <xf numFmtId="9" fontId="3" fillId="0" borderId="42" xfId="1" applyFont="1" applyBorder="1" applyAlignment="1">
      <alignment vertical="top"/>
    </xf>
    <xf numFmtId="9" fontId="3" fillId="0" borderId="6" xfId="1" applyFont="1" applyBorder="1" applyAlignment="1">
      <alignment horizontal="left" vertical="top"/>
    </xf>
    <xf numFmtId="0" fontId="3" fillId="0" borderId="2" xfId="0" applyFont="1" applyBorder="1" applyAlignment="1">
      <alignment vertical="top"/>
    </xf>
    <xf numFmtId="0" fontId="7" fillId="0" borderId="38" xfId="2" applyBorder="1" applyAlignment="1">
      <alignment horizontal="left" vertical="top" wrapText="1"/>
    </xf>
    <xf numFmtId="9" fontId="7" fillId="0" borderId="40" xfId="2" applyNumberFormat="1" applyBorder="1" applyAlignment="1">
      <alignment horizontal="left" vertical="center" wrapText="1"/>
    </xf>
    <xf numFmtId="0" fontId="23" fillId="0" borderId="7" xfId="2" applyFont="1" applyBorder="1" applyAlignment="1">
      <alignment vertical="center" wrapText="1"/>
    </xf>
    <xf numFmtId="0" fontId="9" fillId="0" borderId="11" xfId="0" applyFont="1" applyBorder="1" applyAlignment="1">
      <alignment horizontal="left" vertical="top" wrapText="1"/>
    </xf>
    <xf numFmtId="0" fontId="9" fillId="0" borderId="12" xfId="0" applyFont="1" applyBorder="1" applyAlignment="1">
      <alignment horizontal="left" vertical="top" wrapText="1"/>
    </xf>
    <xf numFmtId="0" fontId="15" fillId="0" borderId="7" xfId="0" applyFont="1" applyBorder="1" applyAlignment="1">
      <alignment horizontal="left" vertical="top" wrapText="1"/>
    </xf>
    <xf numFmtId="0" fontId="15" fillId="0" borderId="8" xfId="0" applyFont="1" applyBorder="1" applyAlignment="1">
      <alignment horizontal="left" vertical="top" wrapText="1"/>
    </xf>
    <xf numFmtId="0" fontId="15" fillId="0" borderId="10" xfId="0" applyFont="1" applyBorder="1" applyAlignment="1">
      <alignment horizontal="left" vertical="center" wrapText="1"/>
    </xf>
    <xf numFmtId="0" fontId="15" fillId="0" borderId="3" xfId="0" applyFont="1" applyBorder="1" applyAlignment="1">
      <alignment horizontal="left" vertical="center" wrapText="1"/>
    </xf>
    <xf numFmtId="0" fontId="14" fillId="8" borderId="19" xfId="0" applyFont="1" applyFill="1" applyBorder="1" applyAlignment="1">
      <alignment horizontal="left" vertical="center" wrapText="1"/>
    </xf>
    <xf numFmtId="0" fontId="14" fillId="8" borderId="2" xfId="0" applyFont="1" applyFill="1" applyBorder="1" applyAlignment="1">
      <alignment horizontal="left" vertical="center" wrapText="1"/>
    </xf>
    <xf numFmtId="0" fontId="14" fillId="8" borderId="6" xfId="0" applyFont="1" applyFill="1" applyBorder="1" applyAlignment="1">
      <alignment vertical="center" wrapText="1"/>
    </xf>
    <xf numFmtId="0" fontId="14" fillId="8" borderId="20" xfId="0" applyFont="1" applyFill="1" applyBorder="1" applyAlignment="1">
      <alignment vertical="center" wrapText="1"/>
    </xf>
    <xf numFmtId="0" fontId="11" fillId="7" borderId="18" xfId="0" applyFont="1" applyFill="1" applyBorder="1" applyAlignment="1">
      <alignment horizontal="left" vertical="center" wrapText="1"/>
    </xf>
    <xf numFmtId="0" fontId="12" fillId="7" borderId="0" xfId="0" applyFont="1" applyFill="1" applyAlignment="1">
      <alignment horizontal="left" vertical="center" wrapText="1"/>
    </xf>
    <xf numFmtId="0" fontId="7" fillId="0" borderId="55" xfId="2" applyBorder="1" applyAlignment="1">
      <alignment horizontal="left" vertical="top" wrapText="1"/>
    </xf>
    <xf numFmtId="0" fontId="7" fillId="0" borderId="30" xfId="2" applyBorder="1" applyAlignment="1">
      <alignment horizontal="left" vertical="top" wrapText="1"/>
    </xf>
    <xf numFmtId="0" fontId="7" fillId="0" borderId="39" xfId="2" applyBorder="1" applyAlignment="1">
      <alignment horizontal="left" vertical="top" wrapText="1"/>
    </xf>
    <xf numFmtId="0" fontId="7" fillId="0" borderId="37" xfId="2" applyBorder="1" applyAlignment="1">
      <alignment horizontal="left" vertical="top" wrapText="1"/>
    </xf>
    <xf numFmtId="0" fontId="7" fillId="0" borderId="6" xfId="2" applyBorder="1" applyAlignment="1">
      <alignment horizontal="left" vertical="top" wrapText="1"/>
    </xf>
    <xf numFmtId="0" fontId="7" fillId="0" borderId="43" xfId="2" applyBorder="1" applyAlignment="1">
      <alignment horizontal="left" vertical="top" wrapText="1"/>
    </xf>
    <xf numFmtId="0" fontId="3" fillId="0" borderId="22" xfId="0" applyFont="1" applyBorder="1" applyAlignment="1">
      <alignment horizontal="left" vertical="top" wrapText="1"/>
    </xf>
    <xf numFmtId="0" fontId="3" fillId="0" borderId="7" xfId="0" applyFont="1" applyBorder="1" applyAlignment="1">
      <alignment horizontal="left" vertical="top" wrapText="1"/>
    </xf>
    <xf numFmtId="0" fontId="3" fillId="0" borderId="20" xfId="0" applyFont="1" applyBorder="1" applyAlignment="1">
      <alignment horizontal="left" vertical="top" wrapText="1"/>
    </xf>
    <xf numFmtId="0" fontId="3" fillId="0" borderId="6" xfId="0" applyFont="1" applyBorder="1" applyAlignment="1">
      <alignment horizontal="left" vertical="top" wrapText="1"/>
    </xf>
    <xf numFmtId="0" fontId="3" fillId="0" borderId="8" xfId="0" applyFont="1" applyBorder="1" applyAlignment="1">
      <alignment horizontal="left" vertical="top" wrapText="1"/>
    </xf>
    <xf numFmtId="0" fontId="3" fillId="0" borderId="7" xfId="0" applyFont="1" applyBorder="1" applyAlignment="1">
      <alignment horizontal="left" vertical="top"/>
    </xf>
    <xf numFmtId="9" fontId="3" fillId="0" borderId="6" xfId="1" applyFont="1" applyBorder="1" applyAlignment="1">
      <alignment horizontal="left" vertical="top" wrapText="1"/>
    </xf>
    <xf numFmtId="9" fontId="3" fillId="0" borderId="7" xfId="1" applyFont="1" applyBorder="1" applyAlignment="1">
      <alignment horizontal="left" vertical="top" wrapText="1"/>
    </xf>
    <xf numFmtId="9" fontId="3" fillId="0" borderId="20" xfId="1" applyFont="1" applyBorder="1" applyAlignment="1">
      <alignment horizontal="left" vertical="top" wrapText="1"/>
    </xf>
    <xf numFmtId="9" fontId="3" fillId="0" borderId="8" xfId="1" applyFont="1" applyBorder="1" applyAlignment="1">
      <alignment horizontal="left" vertical="top" wrapText="1"/>
    </xf>
    <xf numFmtId="0" fontId="7" fillId="0" borderId="44" xfId="2" applyBorder="1" applyAlignment="1">
      <alignment horizontal="left" vertical="top" wrapText="1"/>
    </xf>
    <xf numFmtId="0" fontId="3" fillId="0" borderId="36" xfId="0" applyFont="1" applyBorder="1" applyAlignment="1">
      <alignment horizontal="left" vertical="top" wrapText="1"/>
    </xf>
    <xf numFmtId="0" fontId="3" fillId="0" borderId="35" xfId="0" applyFont="1" applyBorder="1" applyAlignment="1">
      <alignment horizontal="left" vertical="top" wrapText="1"/>
    </xf>
    <xf numFmtId="0" fontId="3" fillId="0" borderId="6" xfId="0" applyFont="1" applyBorder="1" applyAlignment="1">
      <alignment horizontal="left" vertical="top"/>
    </xf>
    <xf numFmtId="0" fontId="3" fillId="0" borderId="8" xfId="0" applyFont="1" applyBorder="1" applyAlignment="1">
      <alignment horizontal="left" vertical="top"/>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22" xfId="0" applyFont="1" applyBorder="1" applyAlignment="1">
      <alignment horizontal="left" vertical="top" wrapText="1"/>
    </xf>
    <xf numFmtId="0" fontId="3" fillId="0" borderId="22" xfId="0" applyFont="1" applyBorder="1" applyAlignment="1">
      <alignment horizontal="left" vertical="top"/>
    </xf>
    <xf numFmtId="20" fontId="22" fillId="5" borderId="29" xfId="0" applyNumberFormat="1" applyFont="1" applyFill="1" applyBorder="1" applyAlignment="1">
      <alignment horizontal="center" vertical="center" wrapText="1"/>
    </xf>
    <xf numFmtId="20" fontId="22" fillId="5" borderId="50" xfId="0" applyNumberFormat="1" applyFont="1" applyFill="1" applyBorder="1" applyAlignment="1">
      <alignment horizontal="center" vertical="center" wrapText="1"/>
    </xf>
    <xf numFmtId="20" fontId="22" fillId="5" borderId="51" xfId="0" applyNumberFormat="1" applyFont="1" applyFill="1" applyBorder="1" applyAlignment="1">
      <alignment horizontal="center" vertical="center" wrapText="1"/>
    </xf>
    <xf numFmtId="20" fontId="22" fillId="5" borderId="52" xfId="0" applyNumberFormat="1" applyFont="1" applyFill="1" applyBorder="1" applyAlignment="1">
      <alignment horizontal="center" vertic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2" xfId="0" applyFont="1" applyBorder="1" applyAlignment="1">
      <alignment horizontal="left" vertical="top" wrapText="1"/>
    </xf>
    <xf numFmtId="0" fontId="3" fillId="0" borderId="34" xfId="0" applyFont="1" applyBorder="1" applyAlignment="1">
      <alignment horizontal="left" vertical="top" wrapText="1"/>
    </xf>
    <xf numFmtId="0" fontId="3" fillId="0" borderId="53" xfId="0" applyFont="1" applyBorder="1" applyAlignment="1">
      <alignment horizontal="left" vertical="top" wrapText="1"/>
    </xf>
    <xf numFmtId="0" fontId="6" fillId="3" borderId="33"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7" fillId="0" borderId="41" xfId="2" applyBorder="1" applyAlignment="1">
      <alignment horizontal="left" vertical="top" wrapText="1"/>
    </xf>
    <xf numFmtId="0" fontId="7" fillId="0" borderId="7" xfId="2" applyBorder="1" applyAlignment="1">
      <alignment horizontal="left" vertical="top" wrapText="1"/>
    </xf>
    <xf numFmtId="0" fontId="6" fillId="3" borderId="54"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32" xfId="0" applyFont="1" applyFill="1" applyBorder="1" applyAlignment="1">
      <alignment horizontal="center" vertical="center" wrapText="1"/>
    </xf>
    <xf numFmtId="9" fontId="3" fillId="0" borderId="22" xfId="1" applyFont="1" applyBorder="1" applyAlignment="1">
      <alignment horizontal="left" vertical="top" wrapText="1"/>
    </xf>
    <xf numFmtId="9" fontId="3" fillId="0" borderId="7" xfId="1" applyFont="1" applyBorder="1" applyAlignment="1">
      <alignment horizontal="left" vertical="top"/>
    </xf>
    <xf numFmtId="9" fontId="3" fillId="0" borderId="20" xfId="1" applyFont="1" applyBorder="1" applyAlignment="1">
      <alignment horizontal="left" vertical="top"/>
    </xf>
    <xf numFmtId="9" fontId="3" fillId="0" borderId="8" xfId="1" applyFont="1" applyBorder="1" applyAlignment="1">
      <alignment horizontal="left" vertical="top"/>
    </xf>
    <xf numFmtId="0" fontId="6" fillId="3" borderId="48" xfId="0" applyFont="1" applyFill="1" applyBorder="1" applyAlignment="1">
      <alignment horizontal="left" vertical="center" wrapText="1"/>
    </xf>
    <xf numFmtId="0" fontId="6" fillId="3" borderId="49" xfId="0" applyFont="1" applyFill="1" applyBorder="1" applyAlignment="1">
      <alignment horizontal="left" vertical="center" wrapText="1"/>
    </xf>
  </cellXfs>
  <cellStyles count="3">
    <cellStyle name="Hyperlink" xfId="2" builtinId="8"/>
    <cellStyle name="Normal" xfId="0" builtinId="0"/>
    <cellStyle name="Percent" xfId="1" builtinId="5"/>
  </cellStyles>
  <dxfs count="0"/>
  <tableStyles count="0" defaultTableStyle="TableStyleMedium9" defaultPivotStyle="PivotStyleLight16"/>
  <colors>
    <mruColors>
      <color rgb="FFEE5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reliefweb.int/report/sri-lanka/sri-lanka-complex-emergency-needs-assessment-report-october-2022" TargetMode="External"/><Relationship Id="rId3" Type="http://schemas.openxmlformats.org/officeDocument/2006/relationships/hyperlink" Target="https://docs.wfp.org/api/documents/WFP-0000142353/download/?_ga=2.221917848.1057026230.1682598903-363740606.1682598903" TargetMode="External"/><Relationship Id="rId7" Type="http://schemas.openxmlformats.org/officeDocument/2006/relationships/hyperlink" Target="https://resourcecentre.savethechildren.net/pdf/Sri-Lanka-Rapid-Needs-Assessment.pdf/" TargetMode="External"/><Relationship Id="rId2" Type="http://schemas.openxmlformats.org/officeDocument/2006/relationships/hyperlink" Target="https://docs.wfp.org/api/documents/WFP-0000147656/download/?_ga=2.267975566.1057026230.1682598903-363740606.1682598903" TargetMode="External"/><Relationship Id="rId1" Type="http://schemas.openxmlformats.org/officeDocument/2006/relationships/hyperlink" Target="https://groundviews.org/2020/09/14/human-elephant-conflict-in-sri-lanka-undoing-thousands-of-years-coexistence/" TargetMode="External"/><Relationship Id="rId6" Type="http://schemas.openxmlformats.org/officeDocument/2006/relationships/hyperlink" Target="https://careevaluations.org/wp-content/uploads/Food-Nutrition-Crisis-in-SL-Situation-Update-September2022.pdf" TargetMode="External"/><Relationship Id="rId5" Type="http://schemas.openxmlformats.org/officeDocument/2006/relationships/hyperlink" Target="https://reliefweb.int/report/sri-lanka/sri-lanka-complex-emergency-needs-assessment-report-october-2022" TargetMode="External"/><Relationship Id="rId10" Type="http://schemas.openxmlformats.org/officeDocument/2006/relationships/printerSettings" Target="../printerSettings/printerSettings3.bin"/><Relationship Id="rId4" Type="http://schemas.openxmlformats.org/officeDocument/2006/relationships/hyperlink" Target="https://reliefweb.int/report/sri-lanka/sri-lanka-complex-emergency-needs-assessment-report-october-2022" TargetMode="External"/><Relationship Id="rId9" Type="http://schemas.openxmlformats.org/officeDocument/2006/relationships/hyperlink" Target="https://resourcecentre.savethechildren.net/pdf/Sri-Lanka-Rapid-Needs-Assessmen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397EE-1A7D-4A3B-9EC2-E5910083E104}">
  <dimension ref="A1:B13"/>
  <sheetViews>
    <sheetView topLeftCell="A3" zoomScaleNormal="100" workbookViewId="0">
      <selection activeCell="B3" sqref="B3"/>
    </sheetView>
  </sheetViews>
  <sheetFormatPr defaultColWidth="8.7109375" defaultRowHeight="15" x14ac:dyDescent="0.25"/>
  <cols>
    <col min="1" max="1" width="44.85546875" style="22" customWidth="1"/>
    <col min="2" max="2" width="146.7109375" style="22" customWidth="1"/>
    <col min="3" max="16384" width="8.7109375" style="21"/>
  </cols>
  <sheetData>
    <row r="1" spans="1:2" ht="35.25" x14ac:dyDescent="0.25">
      <c r="A1" s="131" t="s">
        <v>0</v>
      </c>
      <c r="B1" s="132"/>
    </row>
    <row r="2" spans="1:2" ht="15.75" thickBot="1" x14ac:dyDescent="0.3">
      <c r="A2" s="9" t="s">
        <v>1</v>
      </c>
      <c r="B2" s="10" t="s">
        <v>2</v>
      </c>
    </row>
    <row r="3" spans="1:2" ht="102.75" customHeight="1" thickBot="1" x14ac:dyDescent="0.3">
      <c r="A3" s="1" t="s">
        <v>3</v>
      </c>
      <c r="B3" s="2" t="s">
        <v>4</v>
      </c>
    </row>
    <row r="4" spans="1:2" ht="15.75" thickBot="1" x14ac:dyDescent="0.3">
      <c r="A4" s="3" t="s">
        <v>5</v>
      </c>
      <c r="B4" s="100" t="s">
        <v>128</v>
      </c>
    </row>
    <row r="5" spans="1:2" ht="15.75" thickBot="1" x14ac:dyDescent="0.3">
      <c r="A5" s="1" t="s">
        <v>6</v>
      </c>
      <c r="B5" s="5" t="s">
        <v>135</v>
      </c>
    </row>
    <row r="6" spans="1:2" ht="15.75" thickBot="1" x14ac:dyDescent="0.3">
      <c r="A6" s="3" t="s">
        <v>7</v>
      </c>
      <c r="B6" s="4" t="s">
        <v>121</v>
      </c>
    </row>
    <row r="7" spans="1:2" ht="26.25" thickBot="1" x14ac:dyDescent="0.3">
      <c r="A7" s="1" t="s">
        <v>8</v>
      </c>
      <c r="B7" s="5" t="s">
        <v>9</v>
      </c>
    </row>
    <row r="8" spans="1:2" ht="15.75" thickBot="1" x14ac:dyDescent="0.3">
      <c r="A8" s="3" t="s">
        <v>10</v>
      </c>
      <c r="B8" s="4" t="s">
        <v>122</v>
      </c>
    </row>
    <row r="9" spans="1:2" ht="15.75" thickBot="1" x14ac:dyDescent="0.3">
      <c r="A9" s="9" t="s">
        <v>11</v>
      </c>
      <c r="B9" s="11" t="s">
        <v>2</v>
      </c>
    </row>
    <row r="10" spans="1:2" ht="15.6" customHeight="1" thickBot="1" x14ac:dyDescent="0.3">
      <c r="A10" s="1" t="s">
        <v>12</v>
      </c>
      <c r="B10" s="1" t="s">
        <v>13</v>
      </c>
    </row>
    <row r="11" spans="1:2" ht="15.75" thickBot="1" x14ac:dyDescent="0.3">
      <c r="A11" s="3" t="s">
        <v>14</v>
      </c>
      <c r="B11" s="3" t="s">
        <v>15</v>
      </c>
    </row>
    <row r="12" spans="1:2" ht="15.75" thickBot="1" x14ac:dyDescent="0.3">
      <c r="A12" s="6" t="s">
        <v>16</v>
      </c>
      <c r="B12" s="6" t="s">
        <v>17</v>
      </c>
    </row>
    <row r="13" spans="1:2" ht="15.75" thickBot="1" x14ac:dyDescent="0.3">
      <c r="A13" s="3" t="s">
        <v>18</v>
      </c>
      <c r="B13" s="3" t="s">
        <v>19</v>
      </c>
    </row>
  </sheetData>
  <mergeCells count="1">
    <mergeCell ref="A1:B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452B1-0D60-4889-91C3-85E3FF555D04}">
  <dimension ref="A1:B22"/>
  <sheetViews>
    <sheetView topLeftCell="A7" zoomScaleNormal="100" workbookViewId="0">
      <selection activeCell="A5" sqref="A5:B5"/>
    </sheetView>
  </sheetViews>
  <sheetFormatPr defaultColWidth="8.85546875" defaultRowHeight="16.5" x14ac:dyDescent="0.3"/>
  <cols>
    <col min="1" max="1" width="100.7109375" style="23" customWidth="1"/>
    <col min="2" max="2" width="105" style="23" customWidth="1"/>
    <col min="3" max="16384" width="8.85546875" style="23"/>
  </cols>
  <sheetData>
    <row r="1" spans="1:2" ht="39" customHeight="1" thickBot="1" x14ac:dyDescent="0.35">
      <c r="A1" s="141" t="s">
        <v>20</v>
      </c>
      <c r="B1" s="142"/>
    </row>
    <row r="2" spans="1:2" x14ac:dyDescent="0.3">
      <c r="A2" s="137" t="s">
        <v>21</v>
      </c>
      <c r="B2" s="138"/>
    </row>
    <row r="3" spans="1:2" ht="40.15" customHeight="1" thickBot="1" x14ac:dyDescent="0.35">
      <c r="A3" s="135" t="s">
        <v>123</v>
      </c>
      <c r="B3" s="136"/>
    </row>
    <row r="4" spans="1:2" x14ac:dyDescent="0.3">
      <c r="A4" s="137" t="s">
        <v>22</v>
      </c>
      <c r="B4" s="138"/>
    </row>
    <row r="5" spans="1:2" ht="53.45" customHeight="1" thickBot="1" x14ac:dyDescent="0.35">
      <c r="A5" s="135" t="s">
        <v>124</v>
      </c>
      <c r="B5" s="136"/>
    </row>
    <row r="6" spans="1:2" x14ac:dyDescent="0.3">
      <c r="A6" s="137" t="s">
        <v>23</v>
      </c>
      <c r="B6" s="138"/>
    </row>
    <row r="7" spans="1:2" ht="123" customHeight="1" thickBot="1" x14ac:dyDescent="0.35">
      <c r="A7" s="135" t="s">
        <v>427</v>
      </c>
      <c r="B7" s="136"/>
    </row>
    <row r="8" spans="1:2" x14ac:dyDescent="0.3">
      <c r="A8" s="137" t="s">
        <v>24</v>
      </c>
      <c r="B8" s="138"/>
    </row>
    <row r="9" spans="1:2" ht="54" customHeight="1" thickBot="1" x14ac:dyDescent="0.35">
      <c r="A9" s="135" t="s">
        <v>125</v>
      </c>
      <c r="B9" s="136"/>
    </row>
    <row r="10" spans="1:2" x14ac:dyDescent="0.3">
      <c r="A10" s="137" t="s">
        <v>25</v>
      </c>
      <c r="B10" s="138"/>
    </row>
    <row r="11" spans="1:2" ht="116.25" customHeight="1" thickBot="1" x14ac:dyDescent="0.35">
      <c r="A11" s="135" t="s">
        <v>126</v>
      </c>
      <c r="B11" s="136"/>
    </row>
    <row r="12" spans="1:2" x14ac:dyDescent="0.3">
      <c r="A12" s="139" t="s">
        <v>26</v>
      </c>
      <c r="B12" s="24" t="s">
        <v>27</v>
      </c>
    </row>
    <row r="13" spans="1:2" ht="17.25" thickBot="1" x14ac:dyDescent="0.35">
      <c r="A13" s="140"/>
      <c r="B13" s="25" t="s">
        <v>28</v>
      </c>
    </row>
    <row r="14" spans="1:2" ht="17.25" thickBot="1" x14ac:dyDescent="0.35">
      <c r="A14" s="26" t="s">
        <v>29</v>
      </c>
      <c r="B14" s="26" t="s">
        <v>30</v>
      </c>
    </row>
    <row r="15" spans="1:2" ht="69" customHeight="1" x14ac:dyDescent="0.3">
      <c r="A15" s="27" t="s">
        <v>31</v>
      </c>
      <c r="B15" s="28" t="s">
        <v>32</v>
      </c>
    </row>
    <row r="16" spans="1:2" ht="66" x14ac:dyDescent="0.3">
      <c r="A16" s="29" t="s">
        <v>33</v>
      </c>
      <c r="B16" s="133" t="s">
        <v>127</v>
      </c>
    </row>
    <row r="17" spans="1:2" x14ac:dyDescent="0.3">
      <c r="A17" s="30"/>
      <c r="B17" s="133"/>
    </row>
    <row r="18" spans="1:2" x14ac:dyDescent="0.3">
      <c r="A18" s="31" t="s">
        <v>34</v>
      </c>
      <c r="B18" s="133"/>
    </row>
    <row r="19" spans="1:2" x14ac:dyDescent="0.3">
      <c r="A19" s="29" t="s">
        <v>35</v>
      </c>
      <c r="B19" s="133"/>
    </row>
    <row r="20" spans="1:2" x14ac:dyDescent="0.3">
      <c r="A20" s="30"/>
      <c r="B20" s="133"/>
    </row>
    <row r="21" spans="1:2" x14ac:dyDescent="0.3">
      <c r="A21" s="31" t="s">
        <v>36</v>
      </c>
      <c r="B21" s="133"/>
    </row>
    <row r="22" spans="1:2" ht="17.25" thickBot="1" x14ac:dyDescent="0.35">
      <c r="A22" s="32">
        <v>45037</v>
      </c>
      <c r="B22" s="134"/>
    </row>
  </sheetData>
  <mergeCells count="13">
    <mergeCell ref="A6:B6"/>
    <mergeCell ref="A1:B1"/>
    <mergeCell ref="A2:B2"/>
    <mergeCell ref="A3:B3"/>
    <mergeCell ref="A4:B4"/>
    <mergeCell ref="A5:B5"/>
    <mergeCell ref="B16:B22"/>
    <mergeCell ref="A7:B7"/>
    <mergeCell ref="A8:B8"/>
    <mergeCell ref="A9:B9"/>
    <mergeCell ref="A10:B10"/>
    <mergeCell ref="A11:B11"/>
    <mergeCell ref="A12:A13"/>
  </mergeCells>
  <pageMargins left="0.7" right="0.7" top="0.75" bottom="0.75" header="0.3" footer="0.3"/>
  <pageSetup paperSize="9" orientation="portrait" horizontalDpi="4294967293"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40DFB-B5DC-4E98-B8CB-BBA1820252B5}">
  <dimension ref="A1:O327"/>
  <sheetViews>
    <sheetView tabSelected="1" zoomScale="70" zoomScaleNormal="70" workbookViewId="0">
      <pane xSplit="1" topLeftCell="B1" activePane="topRight" state="frozen"/>
      <selection pane="topRight" activeCell="K5" sqref="K5:K18"/>
    </sheetView>
  </sheetViews>
  <sheetFormatPr defaultColWidth="8.85546875" defaultRowHeight="12.75" x14ac:dyDescent="0.25"/>
  <cols>
    <col min="1" max="1" width="45" style="17" customWidth="1"/>
    <col min="2" max="2" width="12.7109375" style="13" customWidth="1"/>
    <col min="3" max="3" width="13.42578125" style="13" customWidth="1"/>
    <col min="4" max="4" width="10.85546875" style="13" customWidth="1"/>
    <col min="5" max="5" width="12.140625" style="13" customWidth="1"/>
    <col min="6" max="6" width="11.85546875" style="13" customWidth="1"/>
    <col min="7" max="7" width="14.42578125" style="13" customWidth="1"/>
    <col min="8" max="8" width="12.140625" style="13" customWidth="1"/>
    <col min="9" max="9" width="10.85546875" style="13" customWidth="1"/>
    <col min="10" max="10" width="27.7109375" style="18" customWidth="1"/>
    <col min="11" max="11" width="82.7109375" style="13" customWidth="1"/>
    <col min="12" max="12" width="73.42578125" style="13" customWidth="1"/>
    <col min="13" max="13" width="44.28515625" style="13" customWidth="1"/>
    <col min="14" max="16384" width="8.85546875" style="13"/>
  </cols>
  <sheetData>
    <row r="1" spans="1:15" ht="14.45" customHeight="1" thickBot="1" x14ac:dyDescent="0.3">
      <c r="A1" s="19" t="s">
        <v>435</v>
      </c>
      <c r="B1" s="20"/>
      <c r="C1" s="20"/>
      <c r="D1" s="20"/>
      <c r="E1" s="20"/>
      <c r="F1" s="12"/>
      <c r="G1" s="12"/>
      <c r="H1" s="12"/>
      <c r="I1" s="37"/>
      <c r="J1" s="178" t="s">
        <v>37</v>
      </c>
      <c r="K1" s="182" t="s">
        <v>38</v>
      </c>
      <c r="L1" s="185" t="s">
        <v>39</v>
      </c>
      <c r="M1" s="186" t="s">
        <v>40</v>
      </c>
    </row>
    <row r="2" spans="1:15" ht="39" thickBot="1" x14ac:dyDescent="0.3">
      <c r="A2" s="7" t="s">
        <v>41</v>
      </c>
      <c r="B2" s="8" t="s">
        <v>42</v>
      </c>
      <c r="C2" s="8" t="s">
        <v>43</v>
      </c>
      <c r="D2" s="8" t="s">
        <v>44</v>
      </c>
      <c r="E2" s="8" t="s">
        <v>45</v>
      </c>
      <c r="F2" s="8" t="s">
        <v>46</v>
      </c>
      <c r="G2" s="8" t="s">
        <v>136</v>
      </c>
      <c r="H2" s="8" t="s">
        <v>239</v>
      </c>
      <c r="I2" s="34" t="s">
        <v>47</v>
      </c>
      <c r="J2" s="179"/>
      <c r="K2" s="183"/>
      <c r="L2" s="183"/>
      <c r="M2" s="187"/>
    </row>
    <row r="3" spans="1:15" ht="15.75" customHeight="1" thickBot="1" x14ac:dyDescent="0.3">
      <c r="A3" s="193" t="s">
        <v>48</v>
      </c>
      <c r="B3" s="12">
        <v>5</v>
      </c>
      <c r="C3" s="12">
        <v>5</v>
      </c>
      <c r="D3" s="12">
        <v>4</v>
      </c>
      <c r="E3" s="12">
        <v>6</v>
      </c>
      <c r="F3" s="12">
        <v>3</v>
      </c>
      <c r="G3" s="12">
        <v>5</v>
      </c>
      <c r="H3" s="12">
        <v>4</v>
      </c>
      <c r="I3" s="37">
        <v>10</v>
      </c>
      <c r="J3" s="35">
        <f>SUM(B3:I3)</f>
        <v>42</v>
      </c>
      <c r="K3" s="183"/>
      <c r="L3" s="183"/>
      <c r="M3" s="187"/>
    </row>
    <row r="4" spans="1:15" ht="15.75" customHeight="1" thickBot="1" x14ac:dyDescent="0.3">
      <c r="A4" s="194"/>
      <c r="B4" s="14">
        <f>B3/$J$3</f>
        <v>0.11904761904761904</v>
      </c>
      <c r="C4" s="14">
        <f t="shared" ref="C4:E4" si="0">C3/$J$3</f>
        <v>0.11904761904761904</v>
      </c>
      <c r="D4" s="14">
        <f t="shared" si="0"/>
        <v>9.5238095238095233E-2</v>
      </c>
      <c r="E4" s="14">
        <f t="shared" si="0"/>
        <v>0.14285714285714285</v>
      </c>
      <c r="F4" s="14">
        <f>F3/$J$3</f>
        <v>7.1428571428571425E-2</v>
      </c>
      <c r="G4" s="14">
        <f t="shared" ref="G4" si="1">G3/$J$3</f>
        <v>0.11904761904761904</v>
      </c>
      <c r="H4" s="14">
        <f t="shared" ref="H4" si="2">H3/$J$3</f>
        <v>9.5238095238095233E-2</v>
      </c>
      <c r="I4" s="14">
        <f t="shared" ref="I4" si="3">I3/$J$3</f>
        <v>0.23809523809523808</v>
      </c>
      <c r="J4" s="38">
        <f>SUM(B4:I4)</f>
        <v>1</v>
      </c>
      <c r="K4" s="184"/>
      <c r="L4" s="184"/>
      <c r="M4" s="188"/>
      <c r="O4" s="58"/>
    </row>
    <row r="5" spans="1:15" ht="30.75" customHeight="1" thickBot="1" x14ac:dyDescent="0.3">
      <c r="A5" s="169" t="s">
        <v>300</v>
      </c>
      <c r="B5" s="170"/>
      <c r="C5" s="170"/>
      <c r="D5" s="170"/>
      <c r="E5" s="170"/>
      <c r="F5" s="170"/>
      <c r="G5" s="170"/>
      <c r="H5" s="170"/>
      <c r="I5" s="170"/>
      <c r="J5" s="170"/>
      <c r="K5" s="160" t="s">
        <v>399</v>
      </c>
      <c r="L5" s="160" t="s">
        <v>385</v>
      </c>
      <c r="M5" s="143" t="s">
        <v>346</v>
      </c>
      <c r="O5" s="58"/>
    </row>
    <row r="6" spans="1:15" ht="13.5" customHeight="1" thickBot="1" x14ac:dyDescent="0.3">
      <c r="A6" s="40" t="s">
        <v>49</v>
      </c>
      <c r="B6" s="15">
        <v>0</v>
      </c>
      <c r="C6" s="15">
        <v>1</v>
      </c>
      <c r="D6" s="15">
        <v>0</v>
      </c>
      <c r="E6" s="15">
        <v>0</v>
      </c>
      <c r="F6" s="15">
        <v>0</v>
      </c>
      <c r="G6" s="15">
        <v>0</v>
      </c>
      <c r="H6" s="15">
        <v>0</v>
      </c>
      <c r="I6" s="16">
        <v>0</v>
      </c>
      <c r="J6" s="47">
        <f t="shared" ref="J6:J8" si="4">SUM(B6:I6)</f>
        <v>1</v>
      </c>
      <c r="K6" s="161"/>
      <c r="L6" s="161"/>
      <c r="M6" s="144"/>
    </row>
    <row r="7" spans="1:15" ht="15" customHeight="1" thickBot="1" x14ac:dyDescent="0.3">
      <c r="A7" s="40" t="s">
        <v>50</v>
      </c>
      <c r="B7" s="15">
        <v>1</v>
      </c>
      <c r="C7" s="15">
        <v>0</v>
      </c>
      <c r="D7" s="15">
        <v>0</v>
      </c>
      <c r="E7" s="15">
        <v>1</v>
      </c>
      <c r="F7" s="15">
        <v>0</v>
      </c>
      <c r="G7" s="15">
        <v>0</v>
      </c>
      <c r="H7" s="15">
        <v>0</v>
      </c>
      <c r="I7" s="16">
        <v>0</v>
      </c>
      <c r="J7" s="47">
        <f t="shared" si="4"/>
        <v>2</v>
      </c>
      <c r="K7" s="161"/>
      <c r="L7" s="161"/>
      <c r="M7" s="145"/>
      <c r="O7" s="59"/>
    </row>
    <row r="8" spans="1:15" ht="15" customHeight="1" thickBot="1" x14ac:dyDescent="0.3">
      <c r="A8" s="40" t="s">
        <v>51</v>
      </c>
      <c r="B8" s="15">
        <v>1</v>
      </c>
      <c r="C8" s="15">
        <v>0</v>
      </c>
      <c r="D8" s="15">
        <v>1</v>
      </c>
      <c r="E8" s="15">
        <v>0</v>
      </c>
      <c r="F8" s="15">
        <v>0</v>
      </c>
      <c r="G8" s="15">
        <v>1</v>
      </c>
      <c r="H8" s="15">
        <v>0</v>
      </c>
      <c r="I8" s="16">
        <v>2</v>
      </c>
      <c r="J8" s="47">
        <f t="shared" si="4"/>
        <v>5</v>
      </c>
      <c r="K8" s="161"/>
      <c r="L8" s="161"/>
      <c r="M8" s="146" t="s">
        <v>384</v>
      </c>
    </row>
    <row r="9" spans="1:15" ht="30.75" customHeight="1" thickBot="1" x14ac:dyDescent="0.3">
      <c r="A9" s="40" t="s">
        <v>78</v>
      </c>
      <c r="B9" s="15">
        <v>2</v>
      </c>
      <c r="C9" s="15">
        <v>0</v>
      </c>
      <c r="D9" s="15">
        <v>0</v>
      </c>
      <c r="E9" s="15">
        <v>0</v>
      </c>
      <c r="F9" s="15">
        <v>0</v>
      </c>
      <c r="G9" s="15">
        <v>0</v>
      </c>
      <c r="H9" s="15">
        <v>0</v>
      </c>
      <c r="I9" s="15">
        <v>0</v>
      </c>
      <c r="J9" s="47">
        <f>SUM(B9:I9)</f>
        <v>2</v>
      </c>
      <c r="K9" s="161"/>
      <c r="L9" s="161"/>
      <c r="M9" s="144"/>
      <c r="O9" s="59"/>
    </row>
    <row r="10" spans="1:15" ht="30" customHeight="1" thickBot="1" x14ac:dyDescent="0.3">
      <c r="A10" s="40" t="s">
        <v>52</v>
      </c>
      <c r="B10" s="15">
        <v>4</v>
      </c>
      <c r="C10" s="15">
        <v>1</v>
      </c>
      <c r="D10" s="15">
        <v>2</v>
      </c>
      <c r="E10" s="15">
        <v>5</v>
      </c>
      <c r="F10" s="15">
        <v>2</v>
      </c>
      <c r="G10" s="15">
        <v>4</v>
      </c>
      <c r="H10" s="15">
        <v>1</v>
      </c>
      <c r="I10" s="16">
        <v>9</v>
      </c>
      <c r="J10" s="47">
        <f t="shared" ref="J10:J138" si="5">SUM(B10:I10)</f>
        <v>28</v>
      </c>
      <c r="K10" s="161"/>
      <c r="L10" s="161"/>
      <c r="M10" s="145"/>
    </row>
    <row r="11" spans="1:15" ht="36" customHeight="1" thickBot="1" x14ac:dyDescent="0.3">
      <c r="A11" s="40" t="s">
        <v>53</v>
      </c>
      <c r="B11" s="15">
        <v>2</v>
      </c>
      <c r="C11" s="15">
        <v>1</v>
      </c>
      <c r="D11" s="15">
        <v>0</v>
      </c>
      <c r="E11" s="15">
        <v>1</v>
      </c>
      <c r="F11" s="15">
        <v>1</v>
      </c>
      <c r="G11" s="15">
        <v>0</v>
      </c>
      <c r="H11" s="15">
        <v>0</v>
      </c>
      <c r="I11" s="16">
        <v>2</v>
      </c>
      <c r="J11" s="47">
        <f t="shared" si="5"/>
        <v>7</v>
      </c>
      <c r="K11" s="161"/>
      <c r="L11" s="161"/>
      <c r="M11" s="63"/>
      <c r="O11" s="59"/>
    </row>
    <row r="12" spans="1:15" ht="22.5" customHeight="1" thickBot="1" x14ac:dyDescent="0.3">
      <c r="A12" s="40" t="s">
        <v>428</v>
      </c>
      <c r="B12" s="15">
        <v>2</v>
      </c>
      <c r="C12" s="15">
        <v>4</v>
      </c>
      <c r="D12" s="15">
        <v>0</v>
      </c>
      <c r="E12" s="15">
        <v>2</v>
      </c>
      <c r="F12" s="15">
        <v>1</v>
      </c>
      <c r="G12" s="15">
        <v>1</v>
      </c>
      <c r="H12" s="15">
        <v>3</v>
      </c>
      <c r="I12" s="16">
        <v>6</v>
      </c>
      <c r="J12" s="47">
        <f t="shared" si="5"/>
        <v>19</v>
      </c>
      <c r="K12" s="161"/>
      <c r="L12" s="161"/>
      <c r="M12" s="128"/>
    </row>
    <row r="13" spans="1:15" ht="15" customHeight="1" thickBot="1" x14ac:dyDescent="0.3">
      <c r="A13" s="40" t="s">
        <v>429</v>
      </c>
      <c r="B13" s="15">
        <v>3</v>
      </c>
      <c r="C13" s="15">
        <v>2</v>
      </c>
      <c r="D13" s="15">
        <v>1</v>
      </c>
      <c r="E13" s="15">
        <v>1</v>
      </c>
      <c r="F13" s="15">
        <v>0</v>
      </c>
      <c r="G13" s="15">
        <v>0</v>
      </c>
      <c r="H13" s="15">
        <v>1</v>
      </c>
      <c r="I13" s="16">
        <v>5</v>
      </c>
      <c r="J13" s="47">
        <f t="shared" si="5"/>
        <v>13</v>
      </c>
      <c r="K13" s="161"/>
      <c r="L13" s="161"/>
      <c r="M13" s="62"/>
    </row>
    <row r="14" spans="1:15" ht="15" customHeight="1" thickBot="1" x14ac:dyDescent="0.3">
      <c r="A14" s="40" t="s">
        <v>430</v>
      </c>
      <c r="B14" s="15">
        <v>0</v>
      </c>
      <c r="C14" s="15">
        <v>0</v>
      </c>
      <c r="D14" s="15">
        <v>0</v>
      </c>
      <c r="E14" s="15">
        <v>0</v>
      </c>
      <c r="F14" s="15">
        <v>0</v>
      </c>
      <c r="G14" s="15">
        <v>0</v>
      </c>
      <c r="H14" s="15">
        <v>0</v>
      </c>
      <c r="I14" s="16">
        <v>0</v>
      </c>
      <c r="J14" s="47">
        <f t="shared" si="5"/>
        <v>0</v>
      </c>
      <c r="K14" s="161"/>
      <c r="L14" s="161"/>
      <c r="M14" s="63"/>
    </row>
    <row r="15" spans="1:15" ht="24.75" customHeight="1" thickBot="1" x14ac:dyDescent="0.3">
      <c r="A15" s="40" t="s">
        <v>431</v>
      </c>
      <c r="B15" s="15">
        <v>0</v>
      </c>
      <c r="C15" s="15">
        <v>0</v>
      </c>
      <c r="D15" s="15">
        <v>1</v>
      </c>
      <c r="E15" s="15">
        <v>1</v>
      </c>
      <c r="F15" s="15">
        <v>1</v>
      </c>
      <c r="G15" s="15">
        <v>0</v>
      </c>
      <c r="H15" s="15">
        <v>1</v>
      </c>
      <c r="I15" s="16">
        <v>1</v>
      </c>
      <c r="J15" s="47">
        <f t="shared" si="5"/>
        <v>5</v>
      </c>
      <c r="K15" s="161"/>
      <c r="L15" s="161"/>
      <c r="M15" s="146"/>
    </row>
    <row r="16" spans="1:15" ht="15" customHeight="1" thickBot="1" x14ac:dyDescent="0.3">
      <c r="A16" s="40" t="s">
        <v>432</v>
      </c>
      <c r="B16" s="15">
        <v>0</v>
      </c>
      <c r="C16" s="15">
        <v>0</v>
      </c>
      <c r="D16" s="15">
        <v>0</v>
      </c>
      <c r="E16" s="15">
        <v>1</v>
      </c>
      <c r="F16" s="15">
        <v>0</v>
      </c>
      <c r="G16" s="15">
        <v>0</v>
      </c>
      <c r="H16" s="15">
        <v>1</v>
      </c>
      <c r="I16" s="16">
        <v>0</v>
      </c>
      <c r="J16" s="47">
        <f t="shared" si="5"/>
        <v>2</v>
      </c>
      <c r="K16" s="161"/>
      <c r="L16" s="161"/>
      <c r="M16" s="145"/>
    </row>
    <row r="17" spans="1:13" ht="13.5" thickBot="1" x14ac:dyDescent="0.3">
      <c r="A17" s="40" t="s">
        <v>433</v>
      </c>
      <c r="B17" s="15">
        <v>1</v>
      </c>
      <c r="C17" s="15">
        <v>1</v>
      </c>
      <c r="D17" s="15">
        <v>3</v>
      </c>
      <c r="E17" s="15">
        <v>3</v>
      </c>
      <c r="F17" s="15">
        <v>1</v>
      </c>
      <c r="G17" s="15">
        <v>3</v>
      </c>
      <c r="H17" s="15">
        <v>1</v>
      </c>
      <c r="I17" s="16">
        <v>5</v>
      </c>
      <c r="J17" s="47">
        <f t="shared" si="5"/>
        <v>18</v>
      </c>
      <c r="K17" s="161"/>
      <c r="L17" s="161"/>
      <c r="M17" s="63"/>
    </row>
    <row r="18" spans="1:13" ht="26.25" thickBot="1" x14ac:dyDescent="0.3">
      <c r="A18" s="40" t="s">
        <v>434</v>
      </c>
      <c r="B18" s="15">
        <v>0</v>
      </c>
      <c r="C18" s="15">
        <v>0</v>
      </c>
      <c r="D18" s="15">
        <v>0</v>
      </c>
      <c r="E18" s="15">
        <v>1</v>
      </c>
      <c r="F18" s="15">
        <v>0</v>
      </c>
      <c r="G18" s="15">
        <v>0</v>
      </c>
      <c r="H18" s="15">
        <v>0</v>
      </c>
      <c r="I18" s="16">
        <v>1</v>
      </c>
      <c r="J18" s="47">
        <f t="shared" si="5"/>
        <v>2</v>
      </c>
      <c r="K18" s="161"/>
      <c r="L18" s="161"/>
      <c r="M18" s="53"/>
    </row>
    <row r="19" spans="1:13" ht="13.5" thickBot="1" x14ac:dyDescent="0.3">
      <c r="A19" s="169" t="s">
        <v>301</v>
      </c>
      <c r="B19" s="170"/>
      <c r="C19" s="170"/>
      <c r="D19" s="170"/>
      <c r="E19" s="170"/>
      <c r="F19" s="170"/>
      <c r="G19" s="170"/>
      <c r="H19" s="170"/>
      <c r="I19" s="170"/>
      <c r="J19" s="170"/>
      <c r="K19" s="152" t="s">
        <v>400</v>
      </c>
      <c r="L19" s="152" t="s">
        <v>335</v>
      </c>
      <c r="M19" s="127"/>
    </row>
    <row r="20" spans="1:13" ht="26.25" thickBot="1" x14ac:dyDescent="0.3">
      <c r="A20" s="42" t="s">
        <v>334</v>
      </c>
      <c r="B20" s="33">
        <v>0</v>
      </c>
      <c r="C20" s="33">
        <v>2</v>
      </c>
      <c r="D20" s="33">
        <v>0</v>
      </c>
      <c r="E20" s="33">
        <v>0</v>
      </c>
      <c r="F20" s="33">
        <v>0</v>
      </c>
      <c r="G20" s="33">
        <v>0</v>
      </c>
      <c r="H20" s="33">
        <v>0</v>
      </c>
      <c r="I20" s="36">
        <v>0</v>
      </c>
      <c r="J20" s="47">
        <f t="shared" si="5"/>
        <v>2</v>
      </c>
      <c r="K20" s="150"/>
      <c r="L20" s="150"/>
      <c r="M20" s="159"/>
    </row>
    <row r="21" spans="1:13" ht="26.25" thickBot="1" x14ac:dyDescent="0.3">
      <c r="A21" s="42" t="s">
        <v>252</v>
      </c>
      <c r="B21" s="33">
        <v>0</v>
      </c>
      <c r="C21" s="33">
        <v>2</v>
      </c>
      <c r="D21" s="33">
        <v>0</v>
      </c>
      <c r="E21" s="33">
        <v>1</v>
      </c>
      <c r="F21" s="33">
        <v>1</v>
      </c>
      <c r="G21" s="33">
        <v>0</v>
      </c>
      <c r="H21" s="33">
        <v>1</v>
      </c>
      <c r="I21" s="36">
        <v>1</v>
      </c>
      <c r="J21" s="47">
        <f t="shared" si="5"/>
        <v>6</v>
      </c>
      <c r="K21" s="150"/>
      <c r="L21" s="150"/>
      <c r="M21" s="148"/>
    </row>
    <row r="22" spans="1:13" ht="26.25" thickBot="1" x14ac:dyDescent="0.3">
      <c r="A22" s="42" t="s">
        <v>204</v>
      </c>
      <c r="B22" s="33">
        <v>1</v>
      </c>
      <c r="C22" s="33">
        <v>0</v>
      </c>
      <c r="D22" s="33">
        <v>1</v>
      </c>
      <c r="E22" s="33">
        <v>1</v>
      </c>
      <c r="F22" s="33">
        <v>0</v>
      </c>
      <c r="G22" s="33">
        <v>0</v>
      </c>
      <c r="H22" s="33">
        <v>0</v>
      </c>
      <c r="I22" s="36">
        <v>1</v>
      </c>
      <c r="J22" s="47">
        <f t="shared" si="5"/>
        <v>4</v>
      </c>
      <c r="K22" s="150"/>
      <c r="L22" s="150"/>
      <c r="M22" s="95"/>
    </row>
    <row r="23" spans="1:13" ht="26.25" thickBot="1" x14ac:dyDescent="0.3">
      <c r="A23" s="42" t="s">
        <v>82</v>
      </c>
      <c r="B23" s="33">
        <v>0</v>
      </c>
      <c r="C23" s="33">
        <v>1</v>
      </c>
      <c r="D23" s="33">
        <v>1</v>
      </c>
      <c r="E23" s="33">
        <v>1</v>
      </c>
      <c r="F23" s="33">
        <v>1</v>
      </c>
      <c r="G23" s="33">
        <v>5</v>
      </c>
      <c r="H23" s="33">
        <v>0</v>
      </c>
      <c r="I23" s="36">
        <v>3</v>
      </c>
      <c r="J23" s="47">
        <f t="shared" si="5"/>
        <v>12</v>
      </c>
      <c r="K23" s="150"/>
      <c r="L23" s="150"/>
      <c r="M23" s="99"/>
    </row>
    <row r="24" spans="1:13" ht="15.75" customHeight="1" thickBot="1" x14ac:dyDescent="0.3">
      <c r="A24" s="43" t="s">
        <v>205</v>
      </c>
      <c r="B24" s="33">
        <v>1</v>
      </c>
      <c r="C24" s="33">
        <v>0</v>
      </c>
      <c r="D24" s="33">
        <v>0</v>
      </c>
      <c r="E24" s="33">
        <v>1</v>
      </c>
      <c r="F24" s="33">
        <v>0</v>
      </c>
      <c r="G24" s="33">
        <v>0</v>
      </c>
      <c r="H24" s="33">
        <v>0</v>
      </c>
      <c r="I24" s="36">
        <v>0</v>
      </c>
      <c r="J24" s="47">
        <f t="shared" si="5"/>
        <v>2</v>
      </c>
      <c r="K24" s="150"/>
      <c r="L24" s="150"/>
      <c r="M24" s="95"/>
    </row>
    <row r="25" spans="1:13" ht="26.25" thickBot="1" x14ac:dyDescent="0.3">
      <c r="A25" s="43" t="s">
        <v>137</v>
      </c>
      <c r="B25" s="33">
        <v>1</v>
      </c>
      <c r="C25" s="33">
        <v>0</v>
      </c>
      <c r="D25" s="33">
        <v>0</v>
      </c>
      <c r="E25" s="33">
        <v>0</v>
      </c>
      <c r="F25" s="33">
        <v>1</v>
      </c>
      <c r="G25" s="33">
        <v>4</v>
      </c>
      <c r="H25" s="33">
        <v>0</v>
      </c>
      <c r="I25" s="36">
        <v>0</v>
      </c>
      <c r="J25" s="47">
        <f t="shared" si="5"/>
        <v>6</v>
      </c>
      <c r="K25" s="150"/>
      <c r="L25" s="150"/>
      <c r="M25" s="95"/>
    </row>
    <row r="26" spans="1:13" ht="26.25" thickBot="1" x14ac:dyDescent="0.3">
      <c r="A26" s="43" t="s">
        <v>83</v>
      </c>
      <c r="B26" s="33">
        <v>0</v>
      </c>
      <c r="C26" s="33">
        <v>1</v>
      </c>
      <c r="D26" s="33">
        <v>1</v>
      </c>
      <c r="E26" s="33">
        <v>2</v>
      </c>
      <c r="F26" s="33">
        <v>1</v>
      </c>
      <c r="G26" s="33">
        <v>0</v>
      </c>
      <c r="H26" s="33">
        <v>1</v>
      </c>
      <c r="I26" s="36">
        <v>4</v>
      </c>
      <c r="J26" s="47">
        <f t="shared" si="5"/>
        <v>10</v>
      </c>
      <c r="K26" s="150"/>
      <c r="L26" s="150"/>
      <c r="M26" s="96"/>
    </row>
    <row r="27" spans="1:13" ht="15.75" customHeight="1" thickBot="1" x14ac:dyDescent="0.3">
      <c r="A27" s="43" t="s">
        <v>206</v>
      </c>
      <c r="B27" s="33">
        <v>0</v>
      </c>
      <c r="C27" s="33">
        <v>0</v>
      </c>
      <c r="D27" s="33">
        <v>0</v>
      </c>
      <c r="E27" s="33">
        <v>1</v>
      </c>
      <c r="F27" s="33">
        <v>0</v>
      </c>
      <c r="G27" s="33">
        <v>0</v>
      </c>
      <c r="H27" s="33">
        <v>0</v>
      </c>
      <c r="I27" s="36">
        <v>0</v>
      </c>
      <c r="J27" s="47">
        <f t="shared" si="5"/>
        <v>1</v>
      </c>
      <c r="K27" s="150"/>
      <c r="L27" s="150"/>
      <c r="M27" s="105"/>
    </row>
    <row r="28" spans="1:13" ht="15.75" customHeight="1" thickBot="1" x14ac:dyDescent="0.3">
      <c r="A28" s="43" t="s">
        <v>240</v>
      </c>
      <c r="B28" s="33">
        <v>0</v>
      </c>
      <c r="C28" s="33">
        <v>0</v>
      </c>
      <c r="D28" s="33">
        <v>0</v>
      </c>
      <c r="E28" s="33">
        <v>0</v>
      </c>
      <c r="F28" s="33">
        <v>1</v>
      </c>
      <c r="G28" s="33">
        <v>0</v>
      </c>
      <c r="H28" s="33">
        <v>0</v>
      </c>
      <c r="I28" s="36">
        <v>1</v>
      </c>
      <c r="J28" s="47">
        <f t="shared" si="5"/>
        <v>2</v>
      </c>
      <c r="K28" s="150"/>
      <c r="L28" s="150"/>
      <c r="M28" s="105"/>
    </row>
    <row r="29" spans="1:13" ht="15.75" customHeight="1" thickBot="1" x14ac:dyDescent="0.3">
      <c r="A29" s="43" t="s">
        <v>263</v>
      </c>
      <c r="B29" s="33">
        <v>0</v>
      </c>
      <c r="C29" s="33">
        <v>0</v>
      </c>
      <c r="D29" s="33">
        <v>0</v>
      </c>
      <c r="E29" s="33">
        <v>0</v>
      </c>
      <c r="F29" s="33">
        <v>0</v>
      </c>
      <c r="G29" s="33">
        <v>0</v>
      </c>
      <c r="H29" s="33">
        <v>0</v>
      </c>
      <c r="I29" s="36">
        <v>1</v>
      </c>
      <c r="J29" s="47">
        <f t="shared" si="5"/>
        <v>1</v>
      </c>
      <c r="K29" s="153"/>
      <c r="L29" s="150"/>
      <c r="M29" s="117"/>
    </row>
    <row r="30" spans="1:13" ht="13.5" thickBot="1" x14ac:dyDescent="0.3">
      <c r="A30" s="169" t="s">
        <v>302</v>
      </c>
      <c r="B30" s="170"/>
      <c r="C30" s="170"/>
      <c r="D30" s="170"/>
      <c r="E30" s="170"/>
      <c r="F30" s="170"/>
      <c r="G30" s="170"/>
      <c r="H30" s="170"/>
      <c r="I30" s="170"/>
      <c r="J30" s="170"/>
      <c r="K30" s="150" t="s">
        <v>414</v>
      </c>
      <c r="L30" s="152" t="s">
        <v>394</v>
      </c>
      <c r="M30" s="147" t="s">
        <v>393</v>
      </c>
    </row>
    <row r="31" spans="1:13" ht="26.25" customHeight="1" thickBot="1" x14ac:dyDescent="0.3">
      <c r="A31" s="40" t="s">
        <v>85</v>
      </c>
      <c r="B31" s="15">
        <v>3</v>
      </c>
      <c r="C31" s="15">
        <v>0</v>
      </c>
      <c r="D31" s="15">
        <v>0</v>
      </c>
      <c r="E31" s="15">
        <v>0</v>
      </c>
      <c r="F31" s="15">
        <v>0</v>
      </c>
      <c r="G31" s="15">
        <v>0</v>
      </c>
      <c r="H31" s="15">
        <v>0</v>
      </c>
      <c r="I31" s="16">
        <v>0</v>
      </c>
      <c r="J31" s="47">
        <f t="shared" si="5"/>
        <v>3</v>
      </c>
      <c r="K31" s="150"/>
      <c r="L31" s="150"/>
      <c r="M31" s="148"/>
    </row>
    <row r="32" spans="1:13" ht="26.25" thickBot="1" x14ac:dyDescent="0.3">
      <c r="A32" s="40" t="s">
        <v>336</v>
      </c>
      <c r="B32" s="15">
        <v>2</v>
      </c>
      <c r="C32" s="15">
        <v>0</v>
      </c>
      <c r="D32" s="15">
        <v>0</v>
      </c>
      <c r="E32" s="15">
        <v>2</v>
      </c>
      <c r="F32" s="15">
        <v>0</v>
      </c>
      <c r="G32" s="15">
        <v>0</v>
      </c>
      <c r="H32" s="15">
        <v>0</v>
      </c>
      <c r="I32" s="16">
        <v>3</v>
      </c>
      <c r="J32" s="47">
        <f t="shared" si="5"/>
        <v>7</v>
      </c>
      <c r="K32" s="150"/>
      <c r="L32" s="150"/>
      <c r="M32" s="95"/>
    </row>
    <row r="33" spans="1:13" ht="29.25" customHeight="1" thickBot="1" x14ac:dyDescent="0.3">
      <c r="A33" s="40" t="s">
        <v>86</v>
      </c>
      <c r="B33" s="15">
        <v>0</v>
      </c>
      <c r="C33" s="15">
        <v>1</v>
      </c>
      <c r="D33" s="15">
        <v>0</v>
      </c>
      <c r="E33" s="15">
        <v>0</v>
      </c>
      <c r="F33" s="15">
        <v>0</v>
      </c>
      <c r="G33" s="15">
        <v>0</v>
      </c>
      <c r="H33" s="15">
        <v>0</v>
      </c>
      <c r="I33" s="16">
        <v>0</v>
      </c>
      <c r="J33" s="47">
        <f t="shared" ref="J33:J40" si="6">SUM(B33:I33)</f>
        <v>1</v>
      </c>
      <c r="K33" s="150"/>
      <c r="L33" s="150"/>
      <c r="M33" s="95"/>
    </row>
    <row r="34" spans="1:13" ht="26.25" thickBot="1" x14ac:dyDescent="0.3">
      <c r="A34" s="40" t="s">
        <v>419</v>
      </c>
      <c r="B34" s="15">
        <v>1</v>
      </c>
      <c r="C34" s="15">
        <v>0</v>
      </c>
      <c r="D34" s="15">
        <v>0</v>
      </c>
      <c r="E34" s="15">
        <v>0</v>
      </c>
      <c r="F34" s="15">
        <v>0</v>
      </c>
      <c r="G34" s="15">
        <v>0</v>
      </c>
      <c r="H34" s="15">
        <v>0</v>
      </c>
      <c r="I34" s="16">
        <v>1</v>
      </c>
      <c r="J34" s="47">
        <f t="shared" si="6"/>
        <v>2</v>
      </c>
      <c r="K34" s="150"/>
      <c r="L34" s="150"/>
      <c r="M34" s="95"/>
    </row>
    <row r="35" spans="1:13" ht="13.5" customHeight="1" thickBot="1" x14ac:dyDescent="0.3">
      <c r="A35" s="40" t="s">
        <v>420</v>
      </c>
      <c r="B35" s="15">
        <v>0</v>
      </c>
      <c r="C35" s="15">
        <v>1</v>
      </c>
      <c r="D35" s="15">
        <v>0</v>
      </c>
      <c r="E35" s="15">
        <v>1</v>
      </c>
      <c r="F35" s="15">
        <v>1</v>
      </c>
      <c r="G35" s="15">
        <v>0</v>
      </c>
      <c r="H35" s="15">
        <v>0</v>
      </c>
      <c r="I35" s="16">
        <v>0</v>
      </c>
      <c r="J35" s="47">
        <f t="shared" si="6"/>
        <v>3</v>
      </c>
      <c r="K35" s="150"/>
      <c r="L35" s="150"/>
      <c r="M35" s="95"/>
    </row>
    <row r="36" spans="1:13" ht="13.5" customHeight="1" thickBot="1" x14ac:dyDescent="0.3">
      <c r="A36" s="40" t="s">
        <v>421</v>
      </c>
      <c r="B36" s="15">
        <v>1</v>
      </c>
      <c r="C36" s="15">
        <v>0</v>
      </c>
      <c r="D36" s="15">
        <v>0</v>
      </c>
      <c r="E36" s="15">
        <v>0</v>
      </c>
      <c r="F36" s="15">
        <v>0</v>
      </c>
      <c r="G36" s="15">
        <v>0</v>
      </c>
      <c r="H36" s="15">
        <v>0</v>
      </c>
      <c r="I36" s="16">
        <v>0</v>
      </c>
      <c r="J36" s="47">
        <f t="shared" si="6"/>
        <v>1</v>
      </c>
      <c r="K36" s="150"/>
      <c r="L36" s="150"/>
      <c r="M36" s="95"/>
    </row>
    <row r="37" spans="1:13" ht="26.25" thickBot="1" x14ac:dyDescent="0.3">
      <c r="A37" s="40" t="s">
        <v>422</v>
      </c>
      <c r="B37" s="15">
        <v>2</v>
      </c>
      <c r="C37" s="15">
        <v>3</v>
      </c>
      <c r="D37" s="15">
        <v>1</v>
      </c>
      <c r="E37" s="15">
        <v>2</v>
      </c>
      <c r="F37" s="15">
        <v>0</v>
      </c>
      <c r="G37" s="15">
        <v>0</v>
      </c>
      <c r="H37" s="15">
        <v>1</v>
      </c>
      <c r="I37" s="16">
        <v>4</v>
      </c>
      <c r="J37" s="47">
        <f t="shared" si="6"/>
        <v>13</v>
      </c>
      <c r="K37" s="150"/>
      <c r="L37" s="150"/>
      <c r="M37" s="95"/>
    </row>
    <row r="38" spans="1:13" ht="15.75" customHeight="1" thickBot="1" x14ac:dyDescent="0.3">
      <c r="A38" s="40" t="s">
        <v>423</v>
      </c>
      <c r="B38" s="15">
        <v>0</v>
      </c>
      <c r="C38" s="15">
        <v>1</v>
      </c>
      <c r="D38" s="15">
        <v>0</v>
      </c>
      <c r="E38" s="15">
        <v>0</v>
      </c>
      <c r="F38" s="15">
        <v>0</v>
      </c>
      <c r="G38" s="15">
        <v>0</v>
      </c>
      <c r="H38" s="15">
        <v>0</v>
      </c>
      <c r="I38" s="16">
        <v>0</v>
      </c>
      <c r="J38" s="47">
        <f t="shared" si="6"/>
        <v>1</v>
      </c>
      <c r="K38" s="150"/>
      <c r="L38" s="150"/>
      <c r="M38" s="95"/>
    </row>
    <row r="39" spans="1:13" ht="26.25" thickBot="1" x14ac:dyDescent="0.3">
      <c r="A39" s="40" t="s">
        <v>424</v>
      </c>
      <c r="B39" s="15">
        <v>2</v>
      </c>
      <c r="C39" s="15">
        <v>3</v>
      </c>
      <c r="D39" s="15">
        <v>5</v>
      </c>
      <c r="E39" s="15">
        <v>4</v>
      </c>
      <c r="F39" s="15">
        <v>2</v>
      </c>
      <c r="G39" s="15">
        <v>4</v>
      </c>
      <c r="H39" s="15">
        <v>2</v>
      </c>
      <c r="I39" s="16">
        <v>10</v>
      </c>
      <c r="J39" s="47">
        <f t="shared" si="6"/>
        <v>32</v>
      </c>
      <c r="K39" s="150"/>
      <c r="L39" s="150"/>
      <c r="M39" s="96"/>
    </row>
    <row r="40" spans="1:13" ht="15.75" customHeight="1" thickBot="1" x14ac:dyDescent="0.3">
      <c r="A40" s="40" t="s">
        <v>425</v>
      </c>
      <c r="B40" s="15">
        <v>0</v>
      </c>
      <c r="C40" s="15">
        <v>0</v>
      </c>
      <c r="D40" s="15">
        <v>0</v>
      </c>
      <c r="E40" s="15">
        <v>0</v>
      </c>
      <c r="F40" s="15">
        <v>1</v>
      </c>
      <c r="G40" s="15">
        <v>0</v>
      </c>
      <c r="H40" s="15">
        <v>0</v>
      </c>
      <c r="I40" s="16">
        <v>0</v>
      </c>
      <c r="J40" s="47">
        <f t="shared" si="6"/>
        <v>1</v>
      </c>
      <c r="K40" s="153"/>
      <c r="L40" s="153"/>
      <c r="M40" s="86"/>
    </row>
    <row r="41" spans="1:13" ht="13.5" thickBot="1" x14ac:dyDescent="0.3">
      <c r="A41" s="169" t="s">
        <v>303</v>
      </c>
      <c r="B41" s="170"/>
      <c r="C41" s="170"/>
      <c r="D41" s="170"/>
      <c r="E41" s="170"/>
      <c r="F41" s="170"/>
      <c r="G41" s="170"/>
      <c r="H41" s="170"/>
      <c r="I41" s="170"/>
      <c r="J41" s="170"/>
      <c r="K41" s="150" t="s">
        <v>415</v>
      </c>
      <c r="L41" s="150" t="s">
        <v>395</v>
      </c>
      <c r="M41" s="147" t="s">
        <v>389</v>
      </c>
    </row>
    <row r="42" spans="1:13" ht="13.5" thickBot="1" x14ac:dyDescent="0.3">
      <c r="A42" s="43" t="s">
        <v>337</v>
      </c>
      <c r="B42" s="33">
        <v>3</v>
      </c>
      <c r="C42" s="33">
        <v>0</v>
      </c>
      <c r="D42" s="33">
        <v>0</v>
      </c>
      <c r="E42" s="33">
        <v>0</v>
      </c>
      <c r="F42" s="33">
        <v>0</v>
      </c>
      <c r="G42" s="33">
        <v>0</v>
      </c>
      <c r="H42" s="33">
        <v>0</v>
      </c>
      <c r="I42" s="36">
        <v>3</v>
      </c>
      <c r="J42" s="47">
        <f t="shared" si="5"/>
        <v>6</v>
      </c>
      <c r="K42" s="150"/>
      <c r="L42" s="154"/>
      <c r="M42" s="148"/>
    </row>
    <row r="43" spans="1:13" ht="15.75" customHeight="1" thickBot="1" x14ac:dyDescent="0.3">
      <c r="A43" s="43" t="s">
        <v>99</v>
      </c>
      <c r="B43" s="33">
        <v>0</v>
      </c>
      <c r="C43" s="33">
        <v>0</v>
      </c>
      <c r="D43" s="33">
        <v>1</v>
      </c>
      <c r="E43" s="33">
        <v>1</v>
      </c>
      <c r="F43" s="33">
        <v>1</v>
      </c>
      <c r="G43" s="33">
        <v>1</v>
      </c>
      <c r="H43" s="33">
        <v>0</v>
      </c>
      <c r="I43" s="36">
        <v>3</v>
      </c>
      <c r="J43" s="47">
        <f t="shared" si="5"/>
        <v>7</v>
      </c>
      <c r="K43" s="150"/>
      <c r="L43" s="154"/>
      <c r="M43" s="73"/>
    </row>
    <row r="44" spans="1:13" ht="15.75" thickBot="1" x14ac:dyDescent="0.3">
      <c r="A44" s="43" t="s">
        <v>100</v>
      </c>
      <c r="B44" s="33">
        <v>5</v>
      </c>
      <c r="C44" s="33">
        <v>2</v>
      </c>
      <c r="D44" s="33">
        <v>1</v>
      </c>
      <c r="E44" s="33">
        <v>5</v>
      </c>
      <c r="F44" s="33">
        <v>1</v>
      </c>
      <c r="G44" s="33">
        <v>2</v>
      </c>
      <c r="H44" s="33">
        <v>3</v>
      </c>
      <c r="I44" s="36">
        <v>8</v>
      </c>
      <c r="J44" s="47">
        <f t="shared" si="5"/>
        <v>27</v>
      </c>
      <c r="K44" s="150"/>
      <c r="L44" s="154"/>
      <c r="M44" s="73"/>
    </row>
    <row r="45" spans="1:13" ht="39" thickBot="1" x14ac:dyDescent="0.3">
      <c r="A45" s="44" t="s">
        <v>264</v>
      </c>
      <c r="B45" s="33">
        <v>0</v>
      </c>
      <c r="C45" s="33">
        <v>3</v>
      </c>
      <c r="D45" s="33">
        <v>0</v>
      </c>
      <c r="E45" s="33">
        <v>1</v>
      </c>
      <c r="F45" s="33">
        <v>0</v>
      </c>
      <c r="G45" s="33">
        <v>1</v>
      </c>
      <c r="H45" s="33">
        <v>2</v>
      </c>
      <c r="I45" s="36">
        <v>6</v>
      </c>
      <c r="J45" s="47">
        <f t="shared" si="5"/>
        <v>13</v>
      </c>
      <c r="K45" s="150"/>
      <c r="L45" s="154"/>
      <c r="M45" s="73"/>
    </row>
    <row r="46" spans="1:13" ht="26.25" thickBot="1" x14ac:dyDescent="0.3">
      <c r="A46" s="44" t="s">
        <v>338</v>
      </c>
      <c r="B46" s="33">
        <v>1</v>
      </c>
      <c r="C46" s="33">
        <v>0</v>
      </c>
      <c r="D46" s="33">
        <v>0</v>
      </c>
      <c r="E46" s="33">
        <v>0</v>
      </c>
      <c r="F46" s="33">
        <v>2</v>
      </c>
      <c r="G46" s="33">
        <v>0</v>
      </c>
      <c r="H46" s="33">
        <v>0</v>
      </c>
      <c r="I46" s="36">
        <v>1</v>
      </c>
      <c r="J46" s="47">
        <f t="shared" si="5"/>
        <v>4</v>
      </c>
      <c r="K46" s="150"/>
      <c r="L46" s="154"/>
      <c r="M46" s="73"/>
    </row>
    <row r="47" spans="1:13" ht="26.25" thickBot="1" x14ac:dyDescent="0.3">
      <c r="A47" s="44" t="s">
        <v>281</v>
      </c>
      <c r="B47" s="33">
        <v>3</v>
      </c>
      <c r="C47" s="33">
        <v>1</v>
      </c>
      <c r="D47" s="33">
        <v>2</v>
      </c>
      <c r="E47" s="33">
        <v>3</v>
      </c>
      <c r="F47" s="33">
        <v>2</v>
      </c>
      <c r="G47" s="33">
        <v>2</v>
      </c>
      <c r="H47" s="33">
        <v>0</v>
      </c>
      <c r="I47" s="36">
        <v>7</v>
      </c>
      <c r="J47" s="47">
        <f t="shared" si="5"/>
        <v>20</v>
      </c>
      <c r="K47" s="150"/>
      <c r="L47" s="154"/>
      <c r="M47" s="73"/>
    </row>
    <row r="48" spans="1:13" ht="26.25" thickBot="1" x14ac:dyDescent="0.3">
      <c r="A48" s="44" t="s">
        <v>282</v>
      </c>
      <c r="B48" s="33">
        <v>0</v>
      </c>
      <c r="C48" s="33">
        <v>0</v>
      </c>
      <c r="D48" s="33">
        <v>0</v>
      </c>
      <c r="E48" s="33">
        <v>1</v>
      </c>
      <c r="F48" s="33">
        <v>0</v>
      </c>
      <c r="G48" s="33">
        <v>0</v>
      </c>
      <c r="H48" s="33">
        <v>0</v>
      </c>
      <c r="I48" s="36">
        <v>0</v>
      </c>
      <c r="J48" s="47">
        <f t="shared" si="5"/>
        <v>1</v>
      </c>
      <c r="K48" s="150"/>
      <c r="L48" s="154"/>
      <c r="M48" s="73"/>
    </row>
    <row r="49" spans="1:13" ht="15.75" thickBot="1" x14ac:dyDescent="0.3">
      <c r="A49" s="44" t="s">
        <v>283</v>
      </c>
      <c r="B49" s="33">
        <v>0</v>
      </c>
      <c r="C49" s="33">
        <v>0</v>
      </c>
      <c r="D49" s="33">
        <v>0</v>
      </c>
      <c r="E49" s="33">
        <v>1</v>
      </c>
      <c r="F49" s="33">
        <v>0</v>
      </c>
      <c r="G49" s="33">
        <v>1</v>
      </c>
      <c r="H49" s="33">
        <v>0</v>
      </c>
      <c r="I49" s="36">
        <v>0</v>
      </c>
      <c r="J49" s="47">
        <f t="shared" si="5"/>
        <v>2</v>
      </c>
      <c r="K49" s="150"/>
      <c r="L49" s="154"/>
      <c r="M49" s="92"/>
    </row>
    <row r="50" spans="1:13" ht="26.25" thickBot="1" x14ac:dyDescent="0.3">
      <c r="A50" s="44" t="s">
        <v>284</v>
      </c>
      <c r="B50" s="33">
        <v>0</v>
      </c>
      <c r="C50" s="33">
        <v>0</v>
      </c>
      <c r="D50" s="33">
        <v>0</v>
      </c>
      <c r="E50" s="33">
        <v>1</v>
      </c>
      <c r="F50" s="33">
        <v>0</v>
      </c>
      <c r="G50" s="33">
        <v>0</v>
      </c>
      <c r="H50" s="33">
        <v>0</v>
      </c>
      <c r="I50" s="36">
        <v>0</v>
      </c>
      <c r="J50" s="47">
        <f t="shared" si="5"/>
        <v>1</v>
      </c>
      <c r="K50" s="150"/>
      <c r="L50" s="154"/>
      <c r="M50" s="92"/>
    </row>
    <row r="51" spans="1:13" ht="15.75" thickBot="1" x14ac:dyDescent="0.3">
      <c r="A51" s="44" t="s">
        <v>285</v>
      </c>
      <c r="B51" s="33">
        <v>0</v>
      </c>
      <c r="C51" s="33">
        <v>0</v>
      </c>
      <c r="D51" s="33">
        <v>0</v>
      </c>
      <c r="E51" s="33">
        <v>1</v>
      </c>
      <c r="F51" s="33">
        <v>1</v>
      </c>
      <c r="G51" s="33">
        <v>0</v>
      </c>
      <c r="H51" s="33">
        <v>0</v>
      </c>
      <c r="I51" s="36">
        <v>1</v>
      </c>
      <c r="J51" s="50">
        <f t="shared" si="5"/>
        <v>3</v>
      </c>
      <c r="K51" s="150"/>
      <c r="L51" s="154"/>
      <c r="M51" s="92"/>
    </row>
    <row r="52" spans="1:13" ht="26.25" thickBot="1" x14ac:dyDescent="0.3">
      <c r="A52" s="44" t="s">
        <v>416</v>
      </c>
      <c r="B52" s="33">
        <v>1</v>
      </c>
      <c r="C52" s="33">
        <v>2</v>
      </c>
      <c r="D52" s="33">
        <v>2</v>
      </c>
      <c r="E52" s="33">
        <v>4</v>
      </c>
      <c r="F52" s="33">
        <v>2</v>
      </c>
      <c r="G52" s="33">
        <v>2</v>
      </c>
      <c r="H52" s="33">
        <v>2</v>
      </c>
      <c r="I52" s="33">
        <v>6</v>
      </c>
      <c r="J52" s="47">
        <f t="shared" si="5"/>
        <v>21</v>
      </c>
      <c r="K52" s="150"/>
      <c r="L52" s="154"/>
      <c r="M52" s="95"/>
    </row>
    <row r="53" spans="1:13" ht="15.75" customHeight="1" thickBot="1" x14ac:dyDescent="0.3">
      <c r="A53" s="44" t="s">
        <v>417</v>
      </c>
      <c r="B53" s="33">
        <v>0</v>
      </c>
      <c r="C53" s="33">
        <v>1</v>
      </c>
      <c r="D53" s="33">
        <v>1</v>
      </c>
      <c r="E53" s="33">
        <v>0</v>
      </c>
      <c r="F53" s="33">
        <v>0</v>
      </c>
      <c r="G53" s="33">
        <v>2</v>
      </c>
      <c r="H53" s="33">
        <v>0</v>
      </c>
      <c r="I53" s="33">
        <v>0</v>
      </c>
      <c r="J53" s="47">
        <f t="shared" si="5"/>
        <v>4</v>
      </c>
      <c r="K53" s="150"/>
      <c r="L53" s="154"/>
      <c r="M53" s="95"/>
    </row>
    <row r="54" spans="1:13" ht="26.25" thickBot="1" x14ac:dyDescent="0.3">
      <c r="A54" s="44" t="s">
        <v>418</v>
      </c>
      <c r="B54" s="33">
        <v>0</v>
      </c>
      <c r="C54" s="33">
        <v>0</v>
      </c>
      <c r="D54" s="33">
        <v>0</v>
      </c>
      <c r="E54" s="33">
        <v>0</v>
      </c>
      <c r="F54" s="33">
        <v>1</v>
      </c>
      <c r="G54" s="33">
        <v>0</v>
      </c>
      <c r="H54" s="33">
        <v>1</v>
      </c>
      <c r="I54" s="36">
        <v>0</v>
      </c>
      <c r="J54" s="50">
        <f t="shared" si="5"/>
        <v>2</v>
      </c>
      <c r="K54" s="150"/>
      <c r="L54" s="154"/>
      <c r="M54" s="74"/>
    </row>
    <row r="55" spans="1:13" ht="15.75" customHeight="1" thickBot="1" x14ac:dyDescent="0.3">
      <c r="A55" s="169" t="s">
        <v>304</v>
      </c>
      <c r="B55" s="170"/>
      <c r="C55" s="170"/>
      <c r="D55" s="170"/>
      <c r="E55" s="170"/>
      <c r="F55" s="170"/>
      <c r="G55" s="170"/>
      <c r="H55" s="170"/>
      <c r="I55" s="170"/>
      <c r="J55" s="170"/>
      <c r="K55" s="152" t="s">
        <v>401</v>
      </c>
      <c r="L55" s="152" t="s">
        <v>388</v>
      </c>
      <c r="M55" s="147" t="s">
        <v>389</v>
      </c>
    </row>
    <row r="56" spans="1:13" ht="28.9" customHeight="1" thickBot="1" x14ac:dyDescent="0.3">
      <c r="A56" s="54" t="s">
        <v>339</v>
      </c>
      <c r="B56" s="15">
        <v>1</v>
      </c>
      <c r="C56" s="15">
        <v>3</v>
      </c>
      <c r="D56" s="15">
        <v>2</v>
      </c>
      <c r="E56" s="15">
        <v>5</v>
      </c>
      <c r="F56" s="15">
        <v>3</v>
      </c>
      <c r="G56" s="15">
        <v>2</v>
      </c>
      <c r="H56" s="15">
        <v>1</v>
      </c>
      <c r="I56" s="16">
        <v>6</v>
      </c>
      <c r="J56" s="50">
        <f t="shared" si="5"/>
        <v>23</v>
      </c>
      <c r="K56" s="150"/>
      <c r="L56" s="150"/>
      <c r="M56" s="148"/>
    </row>
    <row r="57" spans="1:13" ht="15.75" thickBot="1" x14ac:dyDescent="0.3">
      <c r="A57" s="55" t="s">
        <v>171</v>
      </c>
      <c r="B57" s="56">
        <v>1</v>
      </c>
      <c r="C57" s="15">
        <v>0</v>
      </c>
      <c r="D57" s="15">
        <v>0</v>
      </c>
      <c r="E57" s="15">
        <v>0</v>
      </c>
      <c r="F57" s="15">
        <v>0</v>
      </c>
      <c r="G57" s="15">
        <v>0</v>
      </c>
      <c r="H57" s="15">
        <v>0</v>
      </c>
      <c r="I57" s="16">
        <v>0</v>
      </c>
      <c r="J57" s="52">
        <f t="shared" si="5"/>
        <v>1</v>
      </c>
      <c r="K57" s="150"/>
      <c r="L57" s="150"/>
      <c r="M57" s="72"/>
    </row>
    <row r="58" spans="1:13" ht="26.25" thickBot="1" x14ac:dyDescent="0.3">
      <c r="A58" s="55" t="s">
        <v>340</v>
      </c>
      <c r="B58" s="56">
        <v>0</v>
      </c>
      <c r="C58" s="15">
        <v>1</v>
      </c>
      <c r="D58" s="15">
        <v>1</v>
      </c>
      <c r="E58" s="15">
        <v>2</v>
      </c>
      <c r="F58" s="15">
        <v>1</v>
      </c>
      <c r="G58" s="15">
        <v>0</v>
      </c>
      <c r="H58" s="15">
        <v>0</v>
      </c>
      <c r="I58" s="16">
        <v>3</v>
      </c>
      <c r="J58" s="51">
        <f t="shared" si="5"/>
        <v>8</v>
      </c>
      <c r="K58" s="150"/>
      <c r="L58" s="150"/>
      <c r="M58" s="72"/>
    </row>
    <row r="59" spans="1:13" ht="15" customHeight="1" thickBot="1" x14ac:dyDescent="0.3">
      <c r="A59" s="55" t="s">
        <v>174</v>
      </c>
      <c r="B59" s="56">
        <v>1</v>
      </c>
      <c r="C59" s="15">
        <v>0</v>
      </c>
      <c r="D59" s="15">
        <v>0</v>
      </c>
      <c r="E59" s="15">
        <v>0</v>
      </c>
      <c r="F59" s="15">
        <v>0</v>
      </c>
      <c r="G59" s="15">
        <v>0</v>
      </c>
      <c r="H59" s="15">
        <v>0</v>
      </c>
      <c r="I59" s="16">
        <v>0</v>
      </c>
      <c r="J59" s="47">
        <f t="shared" si="5"/>
        <v>1</v>
      </c>
      <c r="K59" s="150"/>
      <c r="L59" s="150"/>
      <c r="M59" s="72"/>
    </row>
    <row r="60" spans="1:13" ht="20.25" customHeight="1" thickBot="1" x14ac:dyDescent="0.3">
      <c r="A60" s="55" t="s">
        <v>87</v>
      </c>
      <c r="B60" s="56">
        <v>1</v>
      </c>
      <c r="C60" s="15">
        <v>2</v>
      </c>
      <c r="D60" s="15">
        <v>2</v>
      </c>
      <c r="E60" s="15">
        <v>2</v>
      </c>
      <c r="F60" s="15">
        <v>2</v>
      </c>
      <c r="G60" s="15">
        <v>2</v>
      </c>
      <c r="H60" s="15">
        <v>0</v>
      </c>
      <c r="I60" s="16">
        <v>5</v>
      </c>
      <c r="J60" s="47">
        <f t="shared" si="5"/>
        <v>16</v>
      </c>
      <c r="K60" s="150"/>
      <c r="L60" s="150"/>
      <c r="M60" s="72"/>
    </row>
    <row r="61" spans="1:13" ht="33.75" customHeight="1" thickBot="1" x14ac:dyDescent="0.3">
      <c r="A61" s="57" t="s">
        <v>88</v>
      </c>
      <c r="B61" s="56">
        <v>1</v>
      </c>
      <c r="C61" s="15">
        <v>2</v>
      </c>
      <c r="D61" s="15">
        <v>2</v>
      </c>
      <c r="E61" s="15">
        <v>3</v>
      </c>
      <c r="F61" s="15">
        <v>1</v>
      </c>
      <c r="G61" s="15">
        <v>0</v>
      </c>
      <c r="H61" s="15">
        <v>1</v>
      </c>
      <c r="I61" s="16">
        <v>4</v>
      </c>
      <c r="J61" s="47">
        <f t="shared" si="5"/>
        <v>14</v>
      </c>
      <c r="K61" s="150"/>
      <c r="L61" s="150"/>
      <c r="M61" s="72"/>
    </row>
    <row r="62" spans="1:13" ht="22.5" customHeight="1" thickBot="1" x14ac:dyDescent="0.3">
      <c r="A62" s="57" t="s">
        <v>89</v>
      </c>
      <c r="B62" s="56">
        <v>2</v>
      </c>
      <c r="C62" s="15">
        <v>3</v>
      </c>
      <c r="D62" s="15">
        <v>2</v>
      </c>
      <c r="E62" s="15">
        <v>4</v>
      </c>
      <c r="F62" s="15">
        <v>2</v>
      </c>
      <c r="G62" s="15">
        <v>2</v>
      </c>
      <c r="H62" s="15">
        <v>2</v>
      </c>
      <c r="I62" s="16">
        <v>6</v>
      </c>
      <c r="J62" s="47">
        <f t="shared" si="5"/>
        <v>23</v>
      </c>
      <c r="K62" s="150"/>
      <c r="L62" s="150"/>
      <c r="M62" s="72"/>
    </row>
    <row r="63" spans="1:13" ht="15" customHeight="1" thickBot="1" x14ac:dyDescent="0.3">
      <c r="A63" s="57" t="s">
        <v>265</v>
      </c>
      <c r="B63" s="56">
        <v>0</v>
      </c>
      <c r="C63" s="15">
        <v>2</v>
      </c>
      <c r="D63" s="15">
        <v>0</v>
      </c>
      <c r="E63" s="15">
        <v>0</v>
      </c>
      <c r="F63" s="15">
        <v>0</v>
      </c>
      <c r="G63" s="15">
        <v>0</v>
      </c>
      <c r="H63" s="15">
        <v>0</v>
      </c>
      <c r="I63" s="16">
        <v>1</v>
      </c>
      <c r="J63" s="47">
        <f t="shared" si="5"/>
        <v>3</v>
      </c>
      <c r="K63" s="150"/>
      <c r="L63" s="150"/>
      <c r="M63" s="72"/>
    </row>
    <row r="64" spans="1:13" ht="21" customHeight="1" thickBot="1" x14ac:dyDescent="0.3">
      <c r="A64" s="57" t="s">
        <v>172</v>
      </c>
      <c r="B64" s="56">
        <v>1</v>
      </c>
      <c r="C64" s="15">
        <v>0</v>
      </c>
      <c r="D64" s="15">
        <v>1</v>
      </c>
      <c r="E64" s="15">
        <v>0</v>
      </c>
      <c r="F64" s="15">
        <v>0</v>
      </c>
      <c r="G64" s="15">
        <v>0</v>
      </c>
      <c r="H64" s="15">
        <v>1</v>
      </c>
      <c r="I64" s="16">
        <v>2</v>
      </c>
      <c r="J64" s="47">
        <f t="shared" si="5"/>
        <v>5</v>
      </c>
      <c r="K64" s="150"/>
      <c r="L64" s="150"/>
      <c r="M64" s="72"/>
    </row>
    <row r="65" spans="1:13" ht="15.75" customHeight="1" thickBot="1" x14ac:dyDescent="0.3">
      <c r="A65" s="57" t="s">
        <v>173</v>
      </c>
      <c r="B65" s="56">
        <v>1</v>
      </c>
      <c r="C65" s="15">
        <v>0</v>
      </c>
      <c r="D65" s="15">
        <v>0</v>
      </c>
      <c r="E65" s="15">
        <v>0</v>
      </c>
      <c r="F65" s="15">
        <v>0</v>
      </c>
      <c r="G65" s="15">
        <v>0</v>
      </c>
      <c r="H65" s="15">
        <v>0</v>
      </c>
      <c r="I65" s="16">
        <v>0</v>
      </c>
      <c r="J65" s="47">
        <f t="shared" si="5"/>
        <v>1</v>
      </c>
      <c r="K65" s="150"/>
      <c r="L65" s="150"/>
      <c r="M65" s="72"/>
    </row>
    <row r="66" spans="1:13" ht="15.75" thickBot="1" x14ac:dyDescent="0.3">
      <c r="A66" s="57" t="s">
        <v>194</v>
      </c>
      <c r="B66" s="56">
        <v>0</v>
      </c>
      <c r="C66" s="15">
        <v>1</v>
      </c>
      <c r="D66" s="15">
        <v>0</v>
      </c>
      <c r="E66" s="15">
        <v>0</v>
      </c>
      <c r="F66" s="15">
        <v>0</v>
      </c>
      <c r="G66" s="15">
        <v>0</v>
      </c>
      <c r="H66" s="15">
        <v>0</v>
      </c>
      <c r="I66" s="16">
        <v>0</v>
      </c>
      <c r="J66" s="47">
        <f t="shared" si="5"/>
        <v>1</v>
      </c>
      <c r="K66" s="150"/>
      <c r="L66" s="150"/>
      <c r="M66" s="72"/>
    </row>
    <row r="67" spans="1:13" ht="26.25" thickBot="1" x14ac:dyDescent="0.3">
      <c r="A67" s="57" t="s">
        <v>97</v>
      </c>
      <c r="B67" s="56">
        <v>0</v>
      </c>
      <c r="C67" s="15">
        <v>1</v>
      </c>
      <c r="D67" s="15">
        <v>1</v>
      </c>
      <c r="E67" s="15">
        <v>0</v>
      </c>
      <c r="F67" s="15">
        <v>1</v>
      </c>
      <c r="G67" s="15">
        <v>0</v>
      </c>
      <c r="H67" s="15">
        <v>0</v>
      </c>
      <c r="I67" s="16">
        <v>0</v>
      </c>
      <c r="J67" s="47">
        <f t="shared" si="5"/>
        <v>3</v>
      </c>
      <c r="K67" s="150"/>
      <c r="L67" s="150"/>
      <c r="M67" s="72"/>
    </row>
    <row r="68" spans="1:13" ht="15.75" customHeight="1" thickBot="1" x14ac:dyDescent="0.3">
      <c r="A68" s="57" t="s">
        <v>192</v>
      </c>
      <c r="B68" s="56">
        <v>0</v>
      </c>
      <c r="C68" s="15">
        <v>2</v>
      </c>
      <c r="D68" s="15">
        <v>0</v>
      </c>
      <c r="E68" s="15">
        <v>1</v>
      </c>
      <c r="F68" s="15">
        <v>1</v>
      </c>
      <c r="G68" s="15">
        <v>0</v>
      </c>
      <c r="H68" s="15">
        <v>0</v>
      </c>
      <c r="I68" s="16">
        <v>3</v>
      </c>
      <c r="J68" s="47">
        <f t="shared" si="5"/>
        <v>7</v>
      </c>
      <c r="K68" s="150"/>
      <c r="L68" s="150"/>
      <c r="M68" s="72"/>
    </row>
    <row r="69" spans="1:13" ht="26.25" thickBot="1" x14ac:dyDescent="0.3">
      <c r="A69" s="57" t="s">
        <v>98</v>
      </c>
      <c r="B69" s="56">
        <v>0</v>
      </c>
      <c r="C69" s="15">
        <v>2</v>
      </c>
      <c r="D69" s="15">
        <v>0</v>
      </c>
      <c r="E69" s="15">
        <v>0</v>
      </c>
      <c r="F69" s="15">
        <v>0</v>
      </c>
      <c r="G69" s="15">
        <v>0</v>
      </c>
      <c r="H69" s="15">
        <v>0</v>
      </c>
      <c r="I69" s="16">
        <v>0</v>
      </c>
      <c r="J69" s="47">
        <f t="shared" si="5"/>
        <v>2</v>
      </c>
      <c r="K69" s="150"/>
      <c r="L69" s="150"/>
      <c r="M69" s="72"/>
    </row>
    <row r="70" spans="1:13" ht="27.75" customHeight="1" thickBot="1" x14ac:dyDescent="0.3">
      <c r="A70" s="57" t="s">
        <v>193</v>
      </c>
      <c r="B70" s="56">
        <v>0</v>
      </c>
      <c r="C70" s="15">
        <v>1</v>
      </c>
      <c r="D70" s="15">
        <v>1</v>
      </c>
      <c r="E70" s="15">
        <v>0</v>
      </c>
      <c r="F70" s="15">
        <v>0</v>
      </c>
      <c r="G70" s="15">
        <v>0</v>
      </c>
      <c r="H70" s="15">
        <v>1</v>
      </c>
      <c r="I70" s="16">
        <v>2</v>
      </c>
      <c r="J70" s="47">
        <f t="shared" si="5"/>
        <v>5</v>
      </c>
      <c r="K70" s="150"/>
      <c r="L70" s="150"/>
      <c r="M70" s="72"/>
    </row>
    <row r="71" spans="1:13" ht="26.25" thickBot="1" x14ac:dyDescent="0.3">
      <c r="A71" s="57" t="s">
        <v>207</v>
      </c>
      <c r="B71" s="56">
        <v>0</v>
      </c>
      <c r="C71" s="15">
        <v>0</v>
      </c>
      <c r="D71" s="15">
        <v>0</v>
      </c>
      <c r="E71" s="15">
        <v>1</v>
      </c>
      <c r="F71" s="15">
        <v>0</v>
      </c>
      <c r="G71" s="15">
        <v>0</v>
      </c>
      <c r="H71" s="15">
        <v>0</v>
      </c>
      <c r="I71" s="16">
        <v>0</v>
      </c>
      <c r="J71" s="47">
        <f t="shared" si="5"/>
        <v>1</v>
      </c>
      <c r="K71" s="153"/>
      <c r="L71" s="150"/>
      <c r="M71" s="75"/>
    </row>
    <row r="72" spans="1:13" ht="13.5" thickBot="1" x14ac:dyDescent="0.3">
      <c r="A72" s="169" t="s">
        <v>333</v>
      </c>
      <c r="B72" s="170"/>
      <c r="C72" s="170"/>
      <c r="D72" s="170"/>
      <c r="E72" s="170"/>
      <c r="F72" s="170"/>
      <c r="G72" s="170"/>
      <c r="H72" s="170"/>
      <c r="I72" s="170"/>
      <c r="J72" s="170"/>
      <c r="K72" s="152" t="s">
        <v>387</v>
      </c>
      <c r="L72" s="152" t="s">
        <v>390</v>
      </c>
      <c r="M72" s="147" t="s">
        <v>389</v>
      </c>
    </row>
    <row r="73" spans="1:13" ht="13.5" customHeight="1" thickBot="1" x14ac:dyDescent="0.3">
      <c r="A73" s="60" t="s">
        <v>138</v>
      </c>
      <c r="B73" s="61">
        <v>1</v>
      </c>
      <c r="C73" s="33">
        <v>1</v>
      </c>
      <c r="D73" s="33">
        <v>1</v>
      </c>
      <c r="E73" s="33">
        <v>1</v>
      </c>
      <c r="F73" s="33">
        <v>1</v>
      </c>
      <c r="G73" s="33">
        <v>1</v>
      </c>
      <c r="H73" s="33">
        <v>1</v>
      </c>
      <c r="I73" s="36">
        <v>2</v>
      </c>
      <c r="J73" s="47">
        <f t="shared" si="5"/>
        <v>9</v>
      </c>
      <c r="K73" s="150"/>
      <c r="L73" s="150"/>
      <c r="M73" s="148"/>
    </row>
    <row r="74" spans="1:13" ht="15" customHeight="1" thickBot="1" x14ac:dyDescent="0.3">
      <c r="A74" s="43" t="s">
        <v>139</v>
      </c>
      <c r="B74" s="61">
        <v>0</v>
      </c>
      <c r="C74" s="33">
        <v>0</v>
      </c>
      <c r="D74" s="33">
        <v>1</v>
      </c>
      <c r="E74" s="33">
        <v>2</v>
      </c>
      <c r="F74" s="33">
        <v>1</v>
      </c>
      <c r="G74" s="33">
        <v>1</v>
      </c>
      <c r="H74" s="33">
        <v>0</v>
      </c>
      <c r="I74" s="36">
        <v>1</v>
      </c>
      <c r="J74" s="47">
        <f t="shared" si="5"/>
        <v>6</v>
      </c>
      <c r="K74" s="150"/>
      <c r="L74" s="150"/>
      <c r="M74" s="77"/>
    </row>
    <row r="75" spans="1:13" ht="15" customHeight="1" thickBot="1" x14ac:dyDescent="0.3">
      <c r="A75" s="43" t="s">
        <v>140</v>
      </c>
      <c r="B75" s="61">
        <v>1</v>
      </c>
      <c r="C75" s="33">
        <v>1</v>
      </c>
      <c r="D75" s="33">
        <v>0</v>
      </c>
      <c r="E75" s="33">
        <v>0</v>
      </c>
      <c r="F75" s="33">
        <v>1</v>
      </c>
      <c r="G75" s="33">
        <v>1</v>
      </c>
      <c r="H75" s="33">
        <v>1</v>
      </c>
      <c r="I75" s="36">
        <v>2</v>
      </c>
      <c r="J75" s="47">
        <f t="shared" si="5"/>
        <v>7</v>
      </c>
      <c r="K75" s="150"/>
      <c r="L75" s="150"/>
      <c r="M75" s="77"/>
    </row>
    <row r="76" spans="1:13" ht="15" customHeight="1" thickBot="1" x14ac:dyDescent="0.3">
      <c r="A76" s="43" t="s">
        <v>141</v>
      </c>
      <c r="B76" s="33">
        <v>0</v>
      </c>
      <c r="C76" s="33">
        <v>2</v>
      </c>
      <c r="D76" s="33">
        <v>0</v>
      </c>
      <c r="E76" s="33">
        <v>1</v>
      </c>
      <c r="F76" s="33">
        <v>0</v>
      </c>
      <c r="G76" s="33">
        <v>1</v>
      </c>
      <c r="H76" s="33">
        <v>0</v>
      </c>
      <c r="I76" s="36">
        <v>1</v>
      </c>
      <c r="J76" s="47">
        <f t="shared" si="5"/>
        <v>5</v>
      </c>
      <c r="K76" s="150"/>
      <c r="L76" s="150"/>
      <c r="M76" s="77"/>
    </row>
    <row r="77" spans="1:13" ht="15.75" thickBot="1" x14ac:dyDescent="0.3">
      <c r="A77" s="43" t="s">
        <v>142</v>
      </c>
      <c r="B77" s="33">
        <v>1</v>
      </c>
      <c r="C77" s="33">
        <v>2</v>
      </c>
      <c r="D77" s="33">
        <v>0</v>
      </c>
      <c r="E77" s="33">
        <v>0</v>
      </c>
      <c r="F77" s="33">
        <v>0</v>
      </c>
      <c r="G77" s="33">
        <v>1</v>
      </c>
      <c r="H77" s="33">
        <v>0</v>
      </c>
      <c r="I77" s="36">
        <v>1</v>
      </c>
      <c r="J77" s="47">
        <f t="shared" si="5"/>
        <v>5</v>
      </c>
      <c r="K77" s="150"/>
      <c r="L77" s="150"/>
      <c r="M77" s="65"/>
    </row>
    <row r="78" spans="1:13" ht="15.75" thickBot="1" x14ac:dyDescent="0.3">
      <c r="A78" s="43" t="s">
        <v>143</v>
      </c>
      <c r="B78" s="33">
        <v>0</v>
      </c>
      <c r="C78" s="33">
        <v>0</v>
      </c>
      <c r="D78" s="33">
        <v>0</v>
      </c>
      <c r="E78" s="33">
        <v>2</v>
      </c>
      <c r="F78" s="33">
        <v>0</v>
      </c>
      <c r="G78" s="33">
        <v>1</v>
      </c>
      <c r="H78" s="33">
        <v>1</v>
      </c>
      <c r="I78" s="36">
        <v>0</v>
      </c>
      <c r="J78" s="47">
        <f t="shared" si="5"/>
        <v>4</v>
      </c>
      <c r="K78" s="150"/>
      <c r="L78" s="150"/>
      <c r="M78" s="77"/>
    </row>
    <row r="79" spans="1:13" ht="15.75" thickBot="1" x14ac:dyDescent="0.3">
      <c r="A79" s="43" t="s">
        <v>144</v>
      </c>
      <c r="B79" s="33">
        <v>0</v>
      </c>
      <c r="C79" s="33">
        <v>1</v>
      </c>
      <c r="D79" s="33">
        <v>0</v>
      </c>
      <c r="E79" s="33">
        <v>1</v>
      </c>
      <c r="F79" s="33">
        <v>0</v>
      </c>
      <c r="G79" s="33">
        <v>1</v>
      </c>
      <c r="H79" s="33">
        <v>0</v>
      </c>
      <c r="I79" s="36">
        <v>0</v>
      </c>
      <c r="J79" s="47">
        <f t="shared" si="5"/>
        <v>3</v>
      </c>
      <c r="K79" s="150"/>
      <c r="L79" s="150"/>
      <c r="M79" s="77"/>
    </row>
    <row r="80" spans="1:13" ht="15.75" customHeight="1" thickBot="1" x14ac:dyDescent="0.3">
      <c r="A80" s="43" t="s">
        <v>145</v>
      </c>
      <c r="B80" s="33">
        <v>0</v>
      </c>
      <c r="C80" s="33">
        <v>0</v>
      </c>
      <c r="D80" s="33">
        <v>0</v>
      </c>
      <c r="E80" s="33">
        <v>1</v>
      </c>
      <c r="F80" s="33">
        <v>0</v>
      </c>
      <c r="G80" s="33">
        <v>1</v>
      </c>
      <c r="H80" s="33">
        <v>0</v>
      </c>
      <c r="I80" s="36">
        <v>0</v>
      </c>
      <c r="J80" s="47">
        <f t="shared" si="5"/>
        <v>2</v>
      </c>
      <c r="K80" s="150"/>
      <c r="L80" s="150"/>
      <c r="M80" s="77"/>
    </row>
    <row r="81" spans="1:13" ht="15.75" customHeight="1" thickBot="1" x14ac:dyDescent="0.3">
      <c r="A81" s="43" t="s">
        <v>146</v>
      </c>
      <c r="B81" s="33">
        <v>1</v>
      </c>
      <c r="C81" s="33">
        <v>0</v>
      </c>
      <c r="D81" s="33">
        <v>0</v>
      </c>
      <c r="E81" s="33">
        <v>0</v>
      </c>
      <c r="F81" s="33">
        <v>1</v>
      </c>
      <c r="G81" s="33">
        <v>1</v>
      </c>
      <c r="H81" s="33">
        <v>1</v>
      </c>
      <c r="I81" s="36">
        <v>0</v>
      </c>
      <c r="J81" s="47">
        <f t="shared" si="5"/>
        <v>4</v>
      </c>
      <c r="K81" s="150"/>
      <c r="L81" s="150"/>
      <c r="M81" s="77"/>
    </row>
    <row r="82" spans="1:13" ht="26.25" thickBot="1" x14ac:dyDescent="0.3">
      <c r="A82" s="43" t="s">
        <v>266</v>
      </c>
      <c r="B82" s="33">
        <v>2</v>
      </c>
      <c r="C82" s="33">
        <v>1</v>
      </c>
      <c r="D82" s="33">
        <v>2</v>
      </c>
      <c r="E82" s="33">
        <v>2</v>
      </c>
      <c r="F82" s="33">
        <v>1</v>
      </c>
      <c r="G82" s="33">
        <v>1</v>
      </c>
      <c r="H82" s="33">
        <v>0</v>
      </c>
      <c r="I82" s="36">
        <v>3</v>
      </c>
      <c r="J82" s="47">
        <f t="shared" si="5"/>
        <v>12</v>
      </c>
      <c r="K82" s="150"/>
      <c r="L82" s="150"/>
      <c r="M82" s="77"/>
    </row>
    <row r="83" spans="1:13" ht="15.75" customHeight="1" thickBot="1" x14ac:dyDescent="0.3">
      <c r="A83" s="43" t="s">
        <v>147</v>
      </c>
      <c r="B83" s="33">
        <v>2</v>
      </c>
      <c r="C83" s="33">
        <v>0</v>
      </c>
      <c r="D83" s="33">
        <v>0</v>
      </c>
      <c r="E83" s="33">
        <v>2</v>
      </c>
      <c r="F83" s="33">
        <v>0</v>
      </c>
      <c r="G83" s="33">
        <v>1</v>
      </c>
      <c r="H83" s="33">
        <v>0</v>
      </c>
      <c r="I83" s="36">
        <v>0</v>
      </c>
      <c r="J83" s="47">
        <f t="shared" si="5"/>
        <v>5</v>
      </c>
      <c r="K83" s="150"/>
      <c r="L83" s="150"/>
      <c r="M83" s="77"/>
    </row>
    <row r="84" spans="1:13" ht="15.75" customHeight="1" thickBot="1" x14ac:dyDescent="0.3">
      <c r="A84" s="43" t="s">
        <v>197</v>
      </c>
      <c r="B84" s="33">
        <v>1</v>
      </c>
      <c r="C84" s="33">
        <v>1</v>
      </c>
      <c r="D84" s="33">
        <v>1</v>
      </c>
      <c r="E84" s="33">
        <v>0</v>
      </c>
      <c r="F84" s="33">
        <v>1</v>
      </c>
      <c r="G84" s="33">
        <v>0</v>
      </c>
      <c r="H84" s="33">
        <v>1</v>
      </c>
      <c r="I84" s="36">
        <v>2</v>
      </c>
      <c r="J84" s="47">
        <f t="shared" si="5"/>
        <v>7</v>
      </c>
      <c r="K84" s="150"/>
      <c r="L84" s="150"/>
      <c r="M84" s="77"/>
    </row>
    <row r="85" spans="1:13" ht="15.75" customHeight="1" thickBot="1" x14ac:dyDescent="0.3">
      <c r="A85" s="43" t="s">
        <v>175</v>
      </c>
      <c r="B85" s="33">
        <v>1</v>
      </c>
      <c r="C85" s="33">
        <v>1</v>
      </c>
      <c r="D85" s="33">
        <v>0</v>
      </c>
      <c r="E85" s="33">
        <v>0</v>
      </c>
      <c r="F85" s="33">
        <v>0</v>
      </c>
      <c r="G85" s="33">
        <v>0</v>
      </c>
      <c r="H85" s="33">
        <v>0</v>
      </c>
      <c r="I85" s="36">
        <v>1</v>
      </c>
      <c r="J85" s="47">
        <f t="shared" si="5"/>
        <v>3</v>
      </c>
      <c r="K85" s="150"/>
      <c r="L85" s="150"/>
      <c r="M85" s="78"/>
    </row>
    <row r="86" spans="1:13" ht="15.75" customHeight="1" thickBot="1" x14ac:dyDescent="0.3">
      <c r="A86" s="43" t="s">
        <v>176</v>
      </c>
      <c r="B86" s="33">
        <v>1</v>
      </c>
      <c r="C86" s="33">
        <v>1</v>
      </c>
      <c r="D86" s="33">
        <v>0</v>
      </c>
      <c r="E86" s="33">
        <v>1</v>
      </c>
      <c r="F86" s="33">
        <v>1</v>
      </c>
      <c r="G86" s="33">
        <v>0</v>
      </c>
      <c r="H86" s="33">
        <v>0</v>
      </c>
      <c r="I86" s="36">
        <v>1</v>
      </c>
      <c r="J86" s="47">
        <f t="shared" si="5"/>
        <v>5</v>
      </c>
      <c r="K86" s="150"/>
      <c r="L86" s="150"/>
      <c r="M86" s="78"/>
    </row>
    <row r="87" spans="1:13" ht="26.25" thickBot="1" x14ac:dyDescent="0.3">
      <c r="A87" s="43" t="s">
        <v>177</v>
      </c>
      <c r="B87" s="33">
        <v>2</v>
      </c>
      <c r="C87" s="33">
        <v>0</v>
      </c>
      <c r="D87" s="33">
        <v>0</v>
      </c>
      <c r="E87" s="33">
        <v>1</v>
      </c>
      <c r="F87" s="33">
        <v>0</v>
      </c>
      <c r="G87" s="33">
        <v>0</v>
      </c>
      <c r="H87" s="33">
        <v>0</v>
      </c>
      <c r="I87" s="36">
        <v>1</v>
      </c>
      <c r="J87" s="47">
        <f t="shared" si="5"/>
        <v>4</v>
      </c>
      <c r="K87" s="150"/>
      <c r="L87" s="150"/>
      <c r="M87" s="78"/>
    </row>
    <row r="88" spans="1:13" ht="15.75" customHeight="1" thickBot="1" x14ac:dyDescent="0.3">
      <c r="A88" s="43" t="s">
        <v>178</v>
      </c>
      <c r="B88" s="33">
        <v>1</v>
      </c>
      <c r="C88" s="33">
        <v>1</v>
      </c>
      <c r="D88" s="33">
        <v>0</v>
      </c>
      <c r="E88" s="33">
        <v>0</v>
      </c>
      <c r="F88" s="33">
        <v>0</v>
      </c>
      <c r="G88" s="33">
        <v>0</v>
      </c>
      <c r="H88" s="33">
        <v>0</v>
      </c>
      <c r="I88" s="36">
        <v>1</v>
      </c>
      <c r="J88" s="47">
        <f t="shared" si="5"/>
        <v>3</v>
      </c>
      <c r="K88" s="150"/>
      <c r="L88" s="150"/>
      <c r="M88" s="78"/>
    </row>
    <row r="89" spans="1:13" ht="15.75" customHeight="1" thickBot="1" x14ac:dyDescent="0.3">
      <c r="A89" s="43" t="s">
        <v>179</v>
      </c>
      <c r="B89" s="33">
        <v>1</v>
      </c>
      <c r="C89" s="33">
        <v>1</v>
      </c>
      <c r="D89" s="33">
        <v>0</v>
      </c>
      <c r="E89" s="33">
        <v>1</v>
      </c>
      <c r="F89" s="33">
        <v>0</v>
      </c>
      <c r="G89" s="33">
        <v>0</v>
      </c>
      <c r="H89" s="33">
        <v>1</v>
      </c>
      <c r="I89" s="36">
        <v>0</v>
      </c>
      <c r="J89" s="47">
        <f t="shared" si="5"/>
        <v>4</v>
      </c>
      <c r="K89" s="150"/>
      <c r="L89" s="150"/>
      <c r="M89" s="78"/>
    </row>
    <row r="90" spans="1:13" ht="15.75" customHeight="1" thickBot="1" x14ac:dyDescent="0.3">
      <c r="A90" s="43" t="s">
        <v>195</v>
      </c>
      <c r="B90" s="33">
        <v>0</v>
      </c>
      <c r="C90" s="33">
        <v>3</v>
      </c>
      <c r="D90" s="33">
        <v>0</v>
      </c>
      <c r="E90" s="33">
        <v>0</v>
      </c>
      <c r="F90" s="33">
        <v>0</v>
      </c>
      <c r="G90" s="33">
        <v>0</v>
      </c>
      <c r="H90" s="33">
        <v>0</v>
      </c>
      <c r="I90" s="36">
        <v>0</v>
      </c>
      <c r="J90" s="47">
        <f t="shared" si="5"/>
        <v>3</v>
      </c>
      <c r="K90" s="150"/>
      <c r="L90" s="150"/>
      <c r="M90" s="78"/>
    </row>
    <row r="91" spans="1:13" ht="15.75" customHeight="1" thickBot="1" x14ac:dyDescent="0.3">
      <c r="A91" s="43" t="s">
        <v>196</v>
      </c>
      <c r="B91" s="33">
        <v>0</v>
      </c>
      <c r="C91" s="33">
        <v>1</v>
      </c>
      <c r="D91" s="33">
        <v>0</v>
      </c>
      <c r="E91" s="33">
        <v>0</v>
      </c>
      <c r="F91" s="33">
        <v>0</v>
      </c>
      <c r="G91" s="33">
        <v>0</v>
      </c>
      <c r="H91" s="33">
        <v>0</v>
      </c>
      <c r="I91" s="36">
        <v>0</v>
      </c>
      <c r="J91" s="47">
        <f t="shared" si="5"/>
        <v>1</v>
      </c>
      <c r="K91" s="150"/>
      <c r="L91" s="150"/>
      <c r="M91" s="78"/>
    </row>
    <row r="92" spans="1:13" ht="15.75" customHeight="1" thickBot="1" x14ac:dyDescent="0.3">
      <c r="A92" s="43" t="s">
        <v>386</v>
      </c>
      <c r="B92" s="33">
        <v>0</v>
      </c>
      <c r="C92" s="33">
        <v>3</v>
      </c>
      <c r="D92" s="33">
        <v>0</v>
      </c>
      <c r="E92" s="33">
        <v>2</v>
      </c>
      <c r="F92" s="33">
        <v>0</v>
      </c>
      <c r="G92" s="33">
        <v>0</v>
      </c>
      <c r="H92" s="33">
        <v>0</v>
      </c>
      <c r="I92" s="36">
        <v>0</v>
      </c>
      <c r="J92" s="47">
        <f t="shared" si="5"/>
        <v>5</v>
      </c>
      <c r="K92" s="150"/>
      <c r="L92" s="150"/>
      <c r="M92" s="78"/>
    </row>
    <row r="93" spans="1:13" ht="15.75" customHeight="1" thickBot="1" x14ac:dyDescent="0.3">
      <c r="A93" s="43" t="s">
        <v>208</v>
      </c>
      <c r="B93" s="33">
        <v>0</v>
      </c>
      <c r="C93" s="33">
        <v>1</v>
      </c>
      <c r="D93" s="33">
        <v>1</v>
      </c>
      <c r="E93" s="33">
        <v>2</v>
      </c>
      <c r="F93" s="33">
        <v>0</v>
      </c>
      <c r="G93" s="33">
        <v>0</v>
      </c>
      <c r="H93" s="33">
        <v>0</v>
      </c>
      <c r="I93" s="36">
        <v>0</v>
      </c>
      <c r="J93" s="47">
        <f t="shared" si="5"/>
        <v>4</v>
      </c>
      <c r="K93" s="150"/>
      <c r="L93" s="150"/>
      <c r="M93" s="104"/>
    </row>
    <row r="94" spans="1:13" ht="15.75" customHeight="1" thickBot="1" x14ac:dyDescent="0.3">
      <c r="A94" s="43" t="s">
        <v>209</v>
      </c>
      <c r="B94" s="33">
        <v>0</v>
      </c>
      <c r="C94" s="33">
        <v>0</v>
      </c>
      <c r="D94" s="33">
        <v>0</v>
      </c>
      <c r="E94" s="33">
        <v>2</v>
      </c>
      <c r="F94" s="33">
        <v>0</v>
      </c>
      <c r="G94" s="33">
        <v>0</v>
      </c>
      <c r="H94" s="33">
        <v>0</v>
      </c>
      <c r="I94" s="36">
        <v>0</v>
      </c>
      <c r="J94" s="47">
        <f t="shared" si="5"/>
        <v>2</v>
      </c>
      <c r="K94" s="150"/>
      <c r="L94" s="150"/>
      <c r="M94" s="78"/>
    </row>
    <row r="95" spans="1:13" ht="15.75" customHeight="1" thickBot="1" x14ac:dyDescent="0.3">
      <c r="A95" s="43" t="s">
        <v>210</v>
      </c>
      <c r="B95" s="33">
        <v>0</v>
      </c>
      <c r="C95" s="33">
        <v>0</v>
      </c>
      <c r="D95" s="33">
        <v>1</v>
      </c>
      <c r="E95" s="33">
        <v>1</v>
      </c>
      <c r="F95" s="33">
        <v>0</v>
      </c>
      <c r="G95" s="33">
        <v>0</v>
      </c>
      <c r="H95" s="33">
        <v>0</v>
      </c>
      <c r="I95" s="36">
        <v>1</v>
      </c>
      <c r="J95" s="47">
        <f t="shared" si="5"/>
        <v>3</v>
      </c>
      <c r="K95" s="150"/>
      <c r="L95" s="153"/>
      <c r="M95" s="104"/>
    </row>
    <row r="96" spans="1:13" ht="15.75" customHeight="1" thickBot="1" x14ac:dyDescent="0.3">
      <c r="A96" s="169" t="s">
        <v>305</v>
      </c>
      <c r="B96" s="170"/>
      <c r="C96" s="170"/>
      <c r="D96" s="170"/>
      <c r="E96" s="170"/>
      <c r="F96" s="170"/>
      <c r="G96" s="170"/>
      <c r="H96" s="170"/>
      <c r="I96" s="170"/>
      <c r="J96" s="170"/>
      <c r="K96" s="155" t="s">
        <v>413</v>
      </c>
      <c r="L96" s="156" t="s">
        <v>120</v>
      </c>
      <c r="M96" s="129"/>
    </row>
    <row r="97" spans="1:13" ht="15.75" customHeight="1" thickBot="1" x14ac:dyDescent="0.3">
      <c r="A97" s="40" t="s">
        <v>54</v>
      </c>
      <c r="B97" s="15">
        <v>1</v>
      </c>
      <c r="C97" s="15">
        <v>1</v>
      </c>
      <c r="D97" s="15">
        <v>0</v>
      </c>
      <c r="E97" s="15">
        <v>2</v>
      </c>
      <c r="F97" s="15">
        <v>2</v>
      </c>
      <c r="G97" s="15">
        <v>1</v>
      </c>
      <c r="H97" s="15">
        <v>0</v>
      </c>
      <c r="I97" s="16">
        <v>2</v>
      </c>
      <c r="J97" s="47">
        <f>SUM(B97:I97)</f>
        <v>9</v>
      </c>
      <c r="K97" s="156"/>
      <c r="L97" s="156"/>
      <c r="M97" s="79"/>
    </row>
    <row r="98" spans="1:13" ht="39" thickBot="1" x14ac:dyDescent="0.3">
      <c r="A98" s="40" t="s">
        <v>341</v>
      </c>
      <c r="B98" s="15">
        <v>3</v>
      </c>
      <c r="C98" s="15">
        <v>3</v>
      </c>
      <c r="D98" s="15">
        <v>3</v>
      </c>
      <c r="E98" s="15">
        <v>3</v>
      </c>
      <c r="F98" s="15">
        <v>0</v>
      </c>
      <c r="G98" s="15">
        <v>4</v>
      </c>
      <c r="H98" s="15">
        <v>3</v>
      </c>
      <c r="I98" s="16">
        <v>6</v>
      </c>
      <c r="J98" s="47">
        <f t="shared" si="5"/>
        <v>25</v>
      </c>
      <c r="K98" s="156"/>
      <c r="L98" s="156"/>
      <c r="M98" s="79"/>
    </row>
    <row r="99" spans="1:13" ht="26.25" thickBot="1" x14ac:dyDescent="0.3">
      <c r="A99" s="40" t="s">
        <v>231</v>
      </c>
      <c r="B99" s="15">
        <v>0</v>
      </c>
      <c r="C99" s="15">
        <v>0</v>
      </c>
      <c r="D99" s="15">
        <v>1</v>
      </c>
      <c r="E99" s="15">
        <v>0</v>
      </c>
      <c r="F99" s="15">
        <v>0</v>
      </c>
      <c r="G99" s="15">
        <v>0</v>
      </c>
      <c r="H99" s="15">
        <v>0</v>
      </c>
      <c r="I99" s="16">
        <v>0</v>
      </c>
      <c r="J99" s="47">
        <f t="shared" si="5"/>
        <v>1</v>
      </c>
      <c r="K99" s="156"/>
      <c r="L99" s="156"/>
      <c r="M99" s="79"/>
    </row>
    <row r="100" spans="1:13" ht="26.25" thickBot="1" x14ac:dyDescent="0.3">
      <c r="A100" s="40" t="s">
        <v>232</v>
      </c>
      <c r="B100" s="15">
        <v>0</v>
      </c>
      <c r="C100" s="15">
        <v>0</v>
      </c>
      <c r="D100" s="15">
        <v>1</v>
      </c>
      <c r="E100" s="15">
        <v>0</v>
      </c>
      <c r="F100" s="15">
        <v>0</v>
      </c>
      <c r="G100" s="15">
        <v>0</v>
      </c>
      <c r="H100" s="15">
        <v>0</v>
      </c>
      <c r="I100" s="16">
        <v>0</v>
      </c>
      <c r="J100" s="47">
        <f t="shared" si="5"/>
        <v>1</v>
      </c>
      <c r="K100" s="156"/>
      <c r="L100" s="156"/>
      <c r="M100" s="79"/>
    </row>
    <row r="101" spans="1:13" ht="15.75" customHeight="1" thickBot="1" x14ac:dyDescent="0.3">
      <c r="A101" s="40" t="s">
        <v>55</v>
      </c>
      <c r="B101" s="15">
        <v>0</v>
      </c>
      <c r="C101" s="15">
        <v>0</v>
      </c>
      <c r="D101" s="15">
        <v>1</v>
      </c>
      <c r="E101" s="15">
        <v>0</v>
      </c>
      <c r="F101" s="15">
        <v>0</v>
      </c>
      <c r="G101" s="15">
        <v>0</v>
      </c>
      <c r="H101" s="15">
        <v>0</v>
      </c>
      <c r="I101" s="16">
        <v>2</v>
      </c>
      <c r="J101" s="47">
        <f t="shared" si="5"/>
        <v>3</v>
      </c>
      <c r="K101" s="156"/>
      <c r="L101" s="156"/>
      <c r="M101" s="79"/>
    </row>
    <row r="102" spans="1:13" ht="26.25" thickBot="1" x14ac:dyDescent="0.3">
      <c r="A102" s="40" t="s">
        <v>211</v>
      </c>
      <c r="B102" s="15">
        <v>0</v>
      </c>
      <c r="C102" s="15">
        <v>0</v>
      </c>
      <c r="D102" s="15">
        <v>0</v>
      </c>
      <c r="E102" s="15">
        <v>1</v>
      </c>
      <c r="F102" s="15">
        <v>0</v>
      </c>
      <c r="G102" s="15">
        <v>0</v>
      </c>
      <c r="H102" s="15">
        <v>0</v>
      </c>
      <c r="I102" s="16">
        <v>0</v>
      </c>
      <c r="J102" s="47">
        <f t="shared" si="5"/>
        <v>1</v>
      </c>
      <c r="K102" s="156"/>
      <c r="L102" s="156"/>
      <c r="M102" s="79"/>
    </row>
    <row r="103" spans="1:13" ht="26.25" thickBot="1" x14ac:dyDescent="0.3">
      <c r="A103" s="40" t="s">
        <v>212</v>
      </c>
      <c r="B103" s="15">
        <v>0</v>
      </c>
      <c r="C103" s="15">
        <v>0</v>
      </c>
      <c r="D103" s="15">
        <v>0</v>
      </c>
      <c r="E103" s="15">
        <v>1</v>
      </c>
      <c r="F103" s="15">
        <v>0</v>
      </c>
      <c r="G103" s="15">
        <v>0</v>
      </c>
      <c r="H103" s="15">
        <v>0</v>
      </c>
      <c r="I103" s="16">
        <v>0</v>
      </c>
      <c r="J103" s="47">
        <f t="shared" si="5"/>
        <v>1</v>
      </c>
      <c r="K103" s="156"/>
      <c r="L103" s="156"/>
      <c r="M103" s="79"/>
    </row>
    <row r="104" spans="1:13" ht="39" thickBot="1" x14ac:dyDescent="0.3">
      <c r="A104" s="40" t="s">
        <v>267</v>
      </c>
      <c r="B104" s="15">
        <v>0</v>
      </c>
      <c r="C104" s="15">
        <v>0</v>
      </c>
      <c r="D104" s="15">
        <v>0</v>
      </c>
      <c r="E104" s="15">
        <v>0</v>
      </c>
      <c r="F104" s="15">
        <v>0</v>
      </c>
      <c r="G104" s="15">
        <v>0</v>
      </c>
      <c r="H104" s="15">
        <v>0</v>
      </c>
      <c r="I104" s="16">
        <v>1</v>
      </c>
      <c r="J104" s="47">
        <f t="shared" si="5"/>
        <v>1</v>
      </c>
      <c r="K104" s="156"/>
      <c r="L104" s="156"/>
      <c r="M104" s="80"/>
    </row>
    <row r="105" spans="1:13" ht="26.25" thickBot="1" x14ac:dyDescent="0.3">
      <c r="A105" s="40" t="s">
        <v>273</v>
      </c>
      <c r="B105" s="15">
        <v>0</v>
      </c>
      <c r="C105" s="15">
        <v>0</v>
      </c>
      <c r="D105" s="15">
        <v>0</v>
      </c>
      <c r="E105" s="15">
        <v>0</v>
      </c>
      <c r="F105" s="15">
        <v>0</v>
      </c>
      <c r="G105" s="15">
        <v>0</v>
      </c>
      <c r="H105" s="15">
        <v>0</v>
      </c>
      <c r="I105" s="16">
        <v>1</v>
      </c>
      <c r="J105" s="47">
        <f t="shared" si="5"/>
        <v>1</v>
      </c>
      <c r="K105" s="156"/>
      <c r="L105" s="156"/>
      <c r="M105" s="80"/>
    </row>
    <row r="106" spans="1:13" ht="15.75" customHeight="1" thickBot="1" x14ac:dyDescent="0.3">
      <c r="A106" s="40" t="s">
        <v>274</v>
      </c>
      <c r="B106" s="15">
        <v>0</v>
      </c>
      <c r="C106" s="15">
        <v>0</v>
      </c>
      <c r="D106" s="15">
        <v>0</v>
      </c>
      <c r="E106" s="15">
        <v>0</v>
      </c>
      <c r="F106" s="15">
        <v>0</v>
      </c>
      <c r="G106" s="15">
        <v>0</v>
      </c>
      <c r="H106" s="15">
        <v>0</v>
      </c>
      <c r="I106" s="16">
        <v>1</v>
      </c>
      <c r="J106" s="47">
        <f t="shared" si="5"/>
        <v>1</v>
      </c>
      <c r="K106" s="156"/>
      <c r="L106" s="156"/>
      <c r="M106" s="80"/>
    </row>
    <row r="107" spans="1:13" ht="26.25" thickBot="1" x14ac:dyDescent="0.3">
      <c r="A107" s="40" t="s">
        <v>148</v>
      </c>
      <c r="B107" s="15">
        <v>0</v>
      </c>
      <c r="C107" s="15">
        <v>0</v>
      </c>
      <c r="D107" s="15">
        <v>0</v>
      </c>
      <c r="E107" s="15">
        <v>0</v>
      </c>
      <c r="F107" s="15">
        <v>0</v>
      </c>
      <c r="G107" s="15">
        <v>1</v>
      </c>
      <c r="H107" s="15">
        <v>0</v>
      </c>
      <c r="I107" s="16">
        <v>0</v>
      </c>
      <c r="J107" s="47">
        <f t="shared" si="5"/>
        <v>1</v>
      </c>
      <c r="K107" s="157"/>
      <c r="L107" s="158"/>
      <c r="M107" s="91"/>
    </row>
    <row r="108" spans="1:13" ht="13.5" thickBot="1" x14ac:dyDescent="0.3">
      <c r="A108" s="169" t="s">
        <v>306</v>
      </c>
      <c r="B108" s="170"/>
      <c r="C108" s="170"/>
      <c r="D108" s="170"/>
      <c r="E108" s="170"/>
      <c r="F108" s="170"/>
      <c r="G108" s="170"/>
      <c r="H108" s="170"/>
      <c r="I108" s="170"/>
      <c r="J108" s="170"/>
      <c r="K108" s="149" t="s">
        <v>402</v>
      </c>
      <c r="L108" s="190" t="s">
        <v>120</v>
      </c>
      <c r="M108" s="126"/>
    </row>
    <row r="109" spans="1:13" ht="26.25" thickBot="1" x14ac:dyDescent="0.3">
      <c r="A109" s="43" t="s">
        <v>149</v>
      </c>
      <c r="B109" s="33">
        <v>1</v>
      </c>
      <c r="C109" s="33">
        <v>4</v>
      </c>
      <c r="D109" s="33">
        <v>2</v>
      </c>
      <c r="E109" s="33">
        <v>3</v>
      </c>
      <c r="F109" s="33">
        <v>1</v>
      </c>
      <c r="G109" s="33">
        <v>1</v>
      </c>
      <c r="H109" s="33">
        <v>0</v>
      </c>
      <c r="I109" s="33">
        <v>0</v>
      </c>
      <c r="J109" s="47">
        <f t="shared" si="5"/>
        <v>12</v>
      </c>
      <c r="K109" s="150"/>
      <c r="L109" s="190"/>
      <c r="M109" s="79"/>
    </row>
    <row r="110" spans="1:13" ht="26.25" thickBot="1" x14ac:dyDescent="0.3">
      <c r="A110" s="43" t="s">
        <v>150</v>
      </c>
      <c r="B110" s="33">
        <v>3</v>
      </c>
      <c r="C110" s="33">
        <v>1</v>
      </c>
      <c r="D110" s="33">
        <v>1</v>
      </c>
      <c r="E110" s="33">
        <v>1</v>
      </c>
      <c r="F110" s="33">
        <v>3</v>
      </c>
      <c r="G110" s="33">
        <v>2</v>
      </c>
      <c r="H110" s="33">
        <v>1</v>
      </c>
      <c r="I110" s="33">
        <v>9</v>
      </c>
      <c r="J110" s="47">
        <f t="shared" si="5"/>
        <v>21</v>
      </c>
      <c r="K110" s="150"/>
      <c r="L110" s="190"/>
      <c r="M110" s="90"/>
    </row>
    <row r="111" spans="1:13" ht="26.25" thickBot="1" x14ac:dyDescent="0.3">
      <c r="A111" s="43" t="s">
        <v>151</v>
      </c>
      <c r="B111" s="33">
        <v>2</v>
      </c>
      <c r="C111" s="33">
        <v>1</v>
      </c>
      <c r="D111" s="33">
        <v>0</v>
      </c>
      <c r="E111" s="33">
        <v>0</v>
      </c>
      <c r="F111" s="33">
        <v>0</v>
      </c>
      <c r="G111" s="33">
        <v>1</v>
      </c>
      <c r="H111" s="33">
        <v>0</v>
      </c>
      <c r="I111" s="36">
        <v>2</v>
      </c>
      <c r="J111" s="47">
        <f t="shared" si="5"/>
        <v>6</v>
      </c>
      <c r="K111" s="150"/>
      <c r="L111" s="190"/>
      <c r="M111" s="79"/>
    </row>
    <row r="112" spans="1:13" ht="39" thickBot="1" x14ac:dyDescent="0.3">
      <c r="A112" s="43" t="s">
        <v>152</v>
      </c>
      <c r="B112" s="33">
        <v>0</v>
      </c>
      <c r="C112" s="33">
        <v>0</v>
      </c>
      <c r="D112" s="33">
        <v>0</v>
      </c>
      <c r="E112" s="33">
        <v>0</v>
      </c>
      <c r="F112" s="33">
        <v>0</v>
      </c>
      <c r="G112" s="33">
        <v>1</v>
      </c>
      <c r="H112" s="33">
        <v>0</v>
      </c>
      <c r="I112" s="36">
        <v>0</v>
      </c>
      <c r="J112" s="47">
        <f t="shared" si="5"/>
        <v>1</v>
      </c>
      <c r="K112" s="150"/>
      <c r="L112" s="190"/>
      <c r="M112" s="79"/>
    </row>
    <row r="113" spans="1:13" ht="26.25" thickBot="1" x14ac:dyDescent="0.3">
      <c r="A113" s="43" t="s">
        <v>153</v>
      </c>
      <c r="B113" s="33">
        <v>0</v>
      </c>
      <c r="C113" s="33">
        <v>1</v>
      </c>
      <c r="D113" s="33">
        <v>0</v>
      </c>
      <c r="E113" s="33">
        <v>0</v>
      </c>
      <c r="F113" s="33">
        <v>2</v>
      </c>
      <c r="G113" s="33">
        <v>1</v>
      </c>
      <c r="H113" s="33">
        <v>0</v>
      </c>
      <c r="I113" s="36">
        <v>0</v>
      </c>
      <c r="J113" s="47">
        <f t="shared" si="5"/>
        <v>4</v>
      </c>
      <c r="K113" s="150"/>
      <c r="L113" s="190"/>
      <c r="M113" s="79"/>
    </row>
    <row r="114" spans="1:13" ht="26.25" thickBot="1" x14ac:dyDescent="0.3">
      <c r="A114" s="43" t="s">
        <v>253</v>
      </c>
      <c r="B114" s="33">
        <v>0</v>
      </c>
      <c r="C114" s="33">
        <v>0</v>
      </c>
      <c r="D114" s="33">
        <v>0</v>
      </c>
      <c r="E114" s="33">
        <v>0</v>
      </c>
      <c r="F114" s="33">
        <v>0</v>
      </c>
      <c r="G114" s="33">
        <v>0</v>
      </c>
      <c r="H114" s="33">
        <v>1</v>
      </c>
      <c r="I114" s="36">
        <v>0</v>
      </c>
      <c r="J114" s="47">
        <f t="shared" si="5"/>
        <v>1</v>
      </c>
      <c r="K114" s="153"/>
      <c r="L114" s="192"/>
      <c r="M114" s="125"/>
    </row>
    <row r="115" spans="1:13" ht="13.5" thickBot="1" x14ac:dyDescent="0.3">
      <c r="A115" s="169" t="s">
        <v>307</v>
      </c>
      <c r="B115" s="170"/>
      <c r="C115" s="170"/>
      <c r="D115" s="170"/>
      <c r="E115" s="170"/>
      <c r="F115" s="170"/>
      <c r="G115" s="170"/>
      <c r="H115" s="170"/>
      <c r="I115" s="170"/>
      <c r="J115" s="170"/>
      <c r="K115" s="150" t="s">
        <v>403</v>
      </c>
      <c r="L115" s="190" t="s">
        <v>120</v>
      </c>
      <c r="M115" s="101"/>
    </row>
    <row r="116" spans="1:13" ht="13.5" customHeight="1" thickBot="1" x14ac:dyDescent="0.3">
      <c r="A116" s="40" t="s">
        <v>56</v>
      </c>
      <c r="B116" s="15">
        <v>2</v>
      </c>
      <c r="C116" s="15">
        <v>1</v>
      </c>
      <c r="D116" s="15">
        <v>1</v>
      </c>
      <c r="E116" s="15">
        <v>3</v>
      </c>
      <c r="F116" s="15">
        <v>0</v>
      </c>
      <c r="G116" s="15">
        <v>2</v>
      </c>
      <c r="H116" s="15">
        <v>1</v>
      </c>
      <c r="I116" s="16">
        <v>3</v>
      </c>
      <c r="J116" s="47">
        <f t="shared" si="5"/>
        <v>13</v>
      </c>
      <c r="K116" s="150"/>
      <c r="L116" s="190"/>
      <c r="M116" s="72"/>
    </row>
    <row r="117" spans="1:13" ht="26.25" thickBot="1" x14ac:dyDescent="0.3">
      <c r="A117" s="40" t="s">
        <v>57</v>
      </c>
      <c r="B117" s="15">
        <v>3</v>
      </c>
      <c r="C117" s="15">
        <v>2</v>
      </c>
      <c r="D117" s="15">
        <v>2</v>
      </c>
      <c r="E117" s="15">
        <v>3</v>
      </c>
      <c r="F117" s="15">
        <v>3</v>
      </c>
      <c r="G117" s="15">
        <v>2</v>
      </c>
      <c r="H117" s="15">
        <v>0</v>
      </c>
      <c r="I117" s="16">
        <v>6</v>
      </c>
      <c r="J117" s="47">
        <f t="shared" si="5"/>
        <v>21</v>
      </c>
      <c r="K117" s="150"/>
      <c r="L117" s="190"/>
      <c r="M117" s="72"/>
    </row>
    <row r="118" spans="1:13" ht="13.5" customHeight="1" thickBot="1" x14ac:dyDescent="0.3">
      <c r="A118" s="40" t="s">
        <v>154</v>
      </c>
      <c r="B118" s="15">
        <v>0</v>
      </c>
      <c r="C118" s="15">
        <v>2</v>
      </c>
      <c r="D118" s="15">
        <v>1</v>
      </c>
      <c r="E118" s="15">
        <v>0</v>
      </c>
      <c r="F118" s="15">
        <v>0</v>
      </c>
      <c r="G118" s="15">
        <v>1</v>
      </c>
      <c r="H118" s="15">
        <v>0</v>
      </c>
      <c r="I118" s="16">
        <v>2</v>
      </c>
      <c r="J118" s="47">
        <f t="shared" si="5"/>
        <v>6</v>
      </c>
      <c r="K118" s="151"/>
      <c r="L118" s="191"/>
      <c r="M118" s="75"/>
    </row>
    <row r="119" spans="1:13" ht="13.5" customHeight="1" thickBot="1" x14ac:dyDescent="0.3">
      <c r="A119" s="169" t="s">
        <v>308</v>
      </c>
      <c r="B119" s="170"/>
      <c r="C119" s="170"/>
      <c r="D119" s="170"/>
      <c r="E119" s="170"/>
      <c r="F119" s="170"/>
      <c r="G119" s="170"/>
      <c r="H119" s="170"/>
      <c r="I119" s="170"/>
      <c r="J119" s="170"/>
      <c r="K119" s="149" t="s">
        <v>404</v>
      </c>
      <c r="L119" s="189" t="s">
        <v>344</v>
      </c>
      <c r="M119" s="106" t="s">
        <v>345</v>
      </c>
    </row>
    <row r="120" spans="1:13" ht="26.25" customHeight="1" thickBot="1" x14ac:dyDescent="0.3">
      <c r="A120" s="43" t="s">
        <v>90</v>
      </c>
      <c r="B120" s="33">
        <v>2</v>
      </c>
      <c r="C120" s="33">
        <v>2</v>
      </c>
      <c r="D120" s="33">
        <v>0</v>
      </c>
      <c r="E120" s="33">
        <v>2</v>
      </c>
      <c r="F120" s="33">
        <v>1</v>
      </c>
      <c r="G120" s="33">
        <v>1</v>
      </c>
      <c r="H120" s="33">
        <v>2</v>
      </c>
      <c r="I120" s="36">
        <v>4</v>
      </c>
      <c r="J120" s="47">
        <f t="shared" si="5"/>
        <v>14</v>
      </c>
      <c r="K120" s="150"/>
      <c r="L120" s="156"/>
      <c r="M120" s="180"/>
    </row>
    <row r="121" spans="1:13" ht="13.5" thickBot="1" x14ac:dyDescent="0.3">
      <c r="A121" s="43" t="s">
        <v>342</v>
      </c>
      <c r="B121" s="33">
        <v>2</v>
      </c>
      <c r="C121" s="33">
        <v>4</v>
      </c>
      <c r="D121" s="33">
        <v>3</v>
      </c>
      <c r="E121" s="33">
        <v>4</v>
      </c>
      <c r="F121" s="33">
        <v>2</v>
      </c>
      <c r="G121" s="33">
        <v>3</v>
      </c>
      <c r="H121" s="33">
        <v>4</v>
      </c>
      <c r="I121" s="36">
        <v>8</v>
      </c>
      <c r="J121" s="47">
        <f t="shared" si="5"/>
        <v>30</v>
      </c>
      <c r="K121" s="150"/>
      <c r="L121" s="156"/>
      <c r="M121" s="180"/>
    </row>
    <row r="122" spans="1:13" ht="15.75" customHeight="1" thickBot="1" x14ac:dyDescent="0.3">
      <c r="A122" s="43" t="s">
        <v>286</v>
      </c>
      <c r="B122" s="33">
        <v>0</v>
      </c>
      <c r="C122" s="33">
        <v>0</v>
      </c>
      <c r="D122" s="33">
        <v>0</v>
      </c>
      <c r="E122" s="33">
        <v>0</v>
      </c>
      <c r="F122" s="33">
        <v>0</v>
      </c>
      <c r="G122" s="33">
        <v>1</v>
      </c>
      <c r="H122" s="33">
        <v>0</v>
      </c>
      <c r="I122" s="36">
        <v>0</v>
      </c>
      <c r="J122" s="47">
        <f t="shared" si="5"/>
        <v>1</v>
      </c>
      <c r="K122" s="150"/>
      <c r="L122" s="156"/>
      <c r="M122" s="72"/>
    </row>
    <row r="123" spans="1:13" ht="23.25" customHeight="1" thickBot="1" x14ac:dyDescent="0.3">
      <c r="A123" s="43" t="s">
        <v>287</v>
      </c>
      <c r="B123" s="33">
        <v>0</v>
      </c>
      <c r="C123" s="33">
        <v>0</v>
      </c>
      <c r="D123" s="33">
        <v>0</v>
      </c>
      <c r="E123" s="33">
        <v>0</v>
      </c>
      <c r="F123" s="33">
        <v>0</v>
      </c>
      <c r="G123" s="33">
        <v>0</v>
      </c>
      <c r="H123" s="33">
        <v>1</v>
      </c>
      <c r="I123" s="36">
        <v>2</v>
      </c>
      <c r="J123" s="47">
        <f t="shared" si="5"/>
        <v>3</v>
      </c>
      <c r="K123" s="150"/>
      <c r="L123" s="156"/>
      <c r="M123" s="72"/>
    </row>
    <row r="124" spans="1:13" ht="26.25" customHeight="1" thickBot="1" x14ac:dyDescent="0.3">
      <c r="A124" s="43" t="s">
        <v>288</v>
      </c>
      <c r="B124" s="33">
        <v>0</v>
      </c>
      <c r="C124" s="33">
        <v>1</v>
      </c>
      <c r="D124" s="33">
        <v>1</v>
      </c>
      <c r="E124" s="33">
        <v>1</v>
      </c>
      <c r="F124" s="33">
        <v>0</v>
      </c>
      <c r="G124" s="33">
        <v>0</v>
      </c>
      <c r="H124" s="33">
        <v>0</v>
      </c>
      <c r="I124" s="36">
        <v>2</v>
      </c>
      <c r="J124" s="47">
        <f t="shared" si="5"/>
        <v>5</v>
      </c>
      <c r="K124" s="150"/>
      <c r="L124" s="156"/>
      <c r="M124" s="72"/>
    </row>
    <row r="125" spans="1:13" ht="27.75" customHeight="1" thickBot="1" x14ac:dyDescent="0.3">
      <c r="A125" s="43" t="s">
        <v>289</v>
      </c>
      <c r="B125" s="33">
        <v>2</v>
      </c>
      <c r="C125" s="33">
        <v>3</v>
      </c>
      <c r="D125" s="33">
        <v>1</v>
      </c>
      <c r="E125" s="33">
        <v>2</v>
      </c>
      <c r="F125" s="33">
        <v>0</v>
      </c>
      <c r="G125" s="33">
        <v>2</v>
      </c>
      <c r="H125" s="33">
        <v>0</v>
      </c>
      <c r="I125" s="36">
        <v>1</v>
      </c>
      <c r="J125" s="47">
        <f t="shared" si="5"/>
        <v>11</v>
      </c>
      <c r="K125" s="150"/>
      <c r="L125" s="156"/>
      <c r="M125" s="72"/>
    </row>
    <row r="126" spans="1:13" ht="28.5" customHeight="1" thickBot="1" x14ac:dyDescent="0.3">
      <c r="A126" s="43" t="s">
        <v>290</v>
      </c>
      <c r="B126" s="33">
        <v>0</v>
      </c>
      <c r="C126" s="33">
        <v>0</v>
      </c>
      <c r="D126" s="33">
        <v>0</v>
      </c>
      <c r="E126" s="33">
        <v>0</v>
      </c>
      <c r="F126" s="33">
        <v>0</v>
      </c>
      <c r="G126" s="33">
        <v>1</v>
      </c>
      <c r="H126" s="33">
        <v>0</v>
      </c>
      <c r="I126" s="36">
        <v>0</v>
      </c>
      <c r="J126" s="47">
        <f t="shared" si="5"/>
        <v>1</v>
      </c>
      <c r="K126" s="150"/>
      <c r="L126" s="156"/>
      <c r="M126" s="72"/>
    </row>
    <row r="127" spans="1:13" ht="28.5" customHeight="1" thickBot="1" x14ac:dyDescent="0.3">
      <c r="A127" s="43" t="s">
        <v>291</v>
      </c>
      <c r="B127" s="33">
        <v>0</v>
      </c>
      <c r="C127" s="33">
        <v>1</v>
      </c>
      <c r="D127" s="33">
        <v>0</v>
      </c>
      <c r="E127" s="33">
        <v>1</v>
      </c>
      <c r="F127" s="33">
        <v>0</v>
      </c>
      <c r="G127" s="33">
        <v>0</v>
      </c>
      <c r="H127" s="33">
        <v>0</v>
      </c>
      <c r="I127" s="36">
        <v>0</v>
      </c>
      <c r="J127" s="47">
        <f t="shared" si="5"/>
        <v>2</v>
      </c>
      <c r="K127" s="150"/>
      <c r="L127" s="156"/>
      <c r="M127" s="72"/>
    </row>
    <row r="128" spans="1:13" ht="26.25" customHeight="1" thickBot="1" x14ac:dyDescent="0.3">
      <c r="A128" s="43" t="s">
        <v>292</v>
      </c>
      <c r="B128" s="33">
        <v>0</v>
      </c>
      <c r="C128" s="33">
        <v>1</v>
      </c>
      <c r="D128" s="33">
        <v>0</v>
      </c>
      <c r="E128" s="33">
        <v>0</v>
      </c>
      <c r="F128" s="33">
        <v>0</v>
      </c>
      <c r="G128" s="33">
        <v>0</v>
      </c>
      <c r="H128" s="33">
        <v>1</v>
      </c>
      <c r="I128" s="36">
        <v>0</v>
      </c>
      <c r="J128" s="47">
        <f t="shared" si="5"/>
        <v>2</v>
      </c>
      <c r="K128" s="150"/>
      <c r="L128" s="156"/>
      <c r="M128" s="72"/>
    </row>
    <row r="129" spans="1:13" ht="15.75" thickBot="1" x14ac:dyDescent="0.3">
      <c r="A129" s="43" t="s">
        <v>293</v>
      </c>
      <c r="B129" s="33">
        <v>0</v>
      </c>
      <c r="C129" s="33">
        <v>1</v>
      </c>
      <c r="D129" s="33">
        <v>1</v>
      </c>
      <c r="E129" s="33">
        <v>0</v>
      </c>
      <c r="F129" s="33">
        <v>0</v>
      </c>
      <c r="G129" s="33">
        <v>0</v>
      </c>
      <c r="H129" s="33">
        <v>1</v>
      </c>
      <c r="I129" s="36">
        <v>0</v>
      </c>
      <c r="J129" s="47">
        <f t="shared" si="5"/>
        <v>3</v>
      </c>
      <c r="K129" s="150"/>
      <c r="L129" s="156"/>
      <c r="M129" s="72"/>
    </row>
    <row r="130" spans="1:13" ht="26.25" thickBot="1" x14ac:dyDescent="0.3">
      <c r="A130" s="43" t="s">
        <v>294</v>
      </c>
      <c r="B130" s="33">
        <v>0</v>
      </c>
      <c r="C130" s="33">
        <v>0</v>
      </c>
      <c r="D130" s="33">
        <v>1</v>
      </c>
      <c r="E130" s="33">
        <v>0</v>
      </c>
      <c r="F130" s="33">
        <v>0</v>
      </c>
      <c r="G130" s="33">
        <v>0</v>
      </c>
      <c r="H130" s="33">
        <v>1</v>
      </c>
      <c r="I130" s="36">
        <v>2</v>
      </c>
      <c r="J130" s="47">
        <f t="shared" si="5"/>
        <v>4</v>
      </c>
      <c r="K130" s="150"/>
      <c r="L130" s="156"/>
      <c r="M130" s="72"/>
    </row>
    <row r="131" spans="1:13" ht="26.25" thickBot="1" x14ac:dyDescent="0.3">
      <c r="A131" s="43" t="s">
        <v>295</v>
      </c>
      <c r="B131" s="33">
        <v>0</v>
      </c>
      <c r="C131" s="33">
        <v>0</v>
      </c>
      <c r="D131" s="33">
        <v>0</v>
      </c>
      <c r="E131" s="33">
        <v>2</v>
      </c>
      <c r="F131" s="33">
        <v>0</v>
      </c>
      <c r="G131" s="33">
        <v>0</v>
      </c>
      <c r="H131" s="33">
        <v>0</v>
      </c>
      <c r="I131" s="36">
        <v>0</v>
      </c>
      <c r="J131" s="47">
        <f t="shared" si="5"/>
        <v>2</v>
      </c>
      <c r="K131" s="150"/>
      <c r="L131" s="156"/>
      <c r="M131" s="72"/>
    </row>
    <row r="132" spans="1:13" ht="30.75" customHeight="1" thickBot="1" x14ac:dyDescent="0.3">
      <c r="A132" s="43" t="s">
        <v>296</v>
      </c>
      <c r="B132" s="33">
        <v>0</v>
      </c>
      <c r="C132" s="33">
        <v>0</v>
      </c>
      <c r="D132" s="33">
        <v>0</v>
      </c>
      <c r="E132" s="33">
        <v>0</v>
      </c>
      <c r="F132" s="33">
        <v>0</v>
      </c>
      <c r="G132" s="33">
        <v>0</v>
      </c>
      <c r="H132" s="33">
        <v>0</v>
      </c>
      <c r="I132" s="36">
        <v>1</v>
      </c>
      <c r="J132" s="47">
        <f t="shared" si="5"/>
        <v>1</v>
      </c>
      <c r="K132" s="150"/>
      <c r="L132" s="156"/>
      <c r="M132" s="89"/>
    </row>
    <row r="133" spans="1:13" ht="30.75" customHeight="1" thickBot="1" x14ac:dyDescent="0.3">
      <c r="A133" s="43" t="s">
        <v>343</v>
      </c>
      <c r="B133" s="33">
        <v>0</v>
      </c>
      <c r="C133" s="33">
        <v>0</v>
      </c>
      <c r="D133" s="33">
        <v>0</v>
      </c>
      <c r="E133" s="33">
        <v>0</v>
      </c>
      <c r="F133" s="33">
        <v>0</v>
      </c>
      <c r="G133" s="33">
        <v>0</v>
      </c>
      <c r="H133" s="33">
        <v>0</v>
      </c>
      <c r="I133" s="36">
        <v>1</v>
      </c>
      <c r="J133" s="47">
        <f t="shared" si="5"/>
        <v>1</v>
      </c>
      <c r="K133" s="151"/>
      <c r="L133" s="157"/>
      <c r="M133" s="118"/>
    </row>
    <row r="134" spans="1:13" ht="15.75" thickBot="1" x14ac:dyDescent="0.3">
      <c r="A134" s="169" t="s">
        <v>309</v>
      </c>
      <c r="B134" s="170"/>
      <c r="C134" s="170"/>
      <c r="D134" s="170"/>
      <c r="E134" s="170"/>
      <c r="F134" s="170"/>
      <c r="G134" s="170"/>
      <c r="H134" s="170"/>
      <c r="I134" s="170"/>
      <c r="J134" s="170"/>
      <c r="K134" s="149" t="s">
        <v>347</v>
      </c>
      <c r="L134" s="149"/>
      <c r="M134" s="106"/>
    </row>
    <row r="135" spans="1:13" ht="26.25" thickBot="1" x14ac:dyDescent="0.3">
      <c r="A135" s="40" t="s">
        <v>275</v>
      </c>
      <c r="B135" s="15">
        <v>0</v>
      </c>
      <c r="C135" s="15">
        <v>1</v>
      </c>
      <c r="D135" s="15">
        <v>1</v>
      </c>
      <c r="E135" s="15">
        <v>1</v>
      </c>
      <c r="F135" s="15">
        <v>0</v>
      </c>
      <c r="G135" s="15">
        <v>1</v>
      </c>
      <c r="H135" s="15">
        <v>1</v>
      </c>
      <c r="I135" s="16">
        <v>3</v>
      </c>
      <c r="J135" s="47">
        <f t="shared" si="5"/>
        <v>8</v>
      </c>
      <c r="K135" s="150"/>
      <c r="L135" s="150"/>
      <c r="M135" s="72"/>
    </row>
    <row r="136" spans="1:13" ht="34.5" customHeight="1" thickBot="1" x14ac:dyDescent="0.3">
      <c r="A136" s="40" t="s">
        <v>75</v>
      </c>
      <c r="B136" s="15">
        <v>1</v>
      </c>
      <c r="C136" s="15">
        <v>2</v>
      </c>
      <c r="D136" s="15">
        <v>0</v>
      </c>
      <c r="E136" s="15">
        <v>2</v>
      </c>
      <c r="F136" s="15">
        <v>0</v>
      </c>
      <c r="G136" s="15">
        <v>0</v>
      </c>
      <c r="H136" s="15">
        <v>1</v>
      </c>
      <c r="I136" s="16">
        <v>2</v>
      </c>
      <c r="J136" s="47">
        <f t="shared" si="5"/>
        <v>8</v>
      </c>
      <c r="K136" s="150"/>
      <c r="L136" s="150"/>
      <c r="M136" s="72"/>
    </row>
    <row r="137" spans="1:13" ht="25.5" customHeight="1" thickBot="1" x14ac:dyDescent="0.3">
      <c r="A137" s="45" t="s">
        <v>101</v>
      </c>
      <c r="B137" s="15">
        <v>4</v>
      </c>
      <c r="C137" s="15">
        <v>2</v>
      </c>
      <c r="D137" s="15">
        <v>2</v>
      </c>
      <c r="E137" s="15">
        <v>3</v>
      </c>
      <c r="F137" s="15">
        <v>3</v>
      </c>
      <c r="G137" s="15">
        <v>3</v>
      </c>
      <c r="H137" s="15">
        <v>0</v>
      </c>
      <c r="I137" s="16">
        <v>5</v>
      </c>
      <c r="J137" s="47">
        <f t="shared" si="5"/>
        <v>22</v>
      </c>
      <c r="K137" s="150"/>
      <c r="L137" s="150"/>
      <c r="M137" s="72"/>
    </row>
    <row r="138" spans="1:13" ht="32.25" customHeight="1" thickBot="1" x14ac:dyDescent="0.3">
      <c r="A138" s="40" t="s">
        <v>102</v>
      </c>
      <c r="B138" s="15">
        <v>0</v>
      </c>
      <c r="C138" s="15">
        <v>0</v>
      </c>
      <c r="D138" s="15">
        <v>0</v>
      </c>
      <c r="E138" s="15">
        <v>0</v>
      </c>
      <c r="F138" s="15">
        <v>0</v>
      </c>
      <c r="G138" s="15">
        <v>1</v>
      </c>
      <c r="H138" s="15">
        <v>0</v>
      </c>
      <c r="I138" s="16">
        <v>0</v>
      </c>
      <c r="J138" s="47">
        <f t="shared" si="5"/>
        <v>1</v>
      </c>
      <c r="K138" s="151"/>
      <c r="L138" s="151"/>
      <c r="M138" s="89"/>
    </row>
    <row r="139" spans="1:13" ht="24" customHeight="1" thickBot="1" x14ac:dyDescent="0.3">
      <c r="A139" s="169" t="s">
        <v>310</v>
      </c>
      <c r="B139" s="170"/>
      <c r="C139" s="170"/>
      <c r="D139" s="170"/>
      <c r="E139" s="170"/>
      <c r="F139" s="170"/>
      <c r="G139" s="170"/>
      <c r="H139" s="170"/>
      <c r="I139" s="170"/>
      <c r="J139" s="170"/>
      <c r="K139" s="149" t="s">
        <v>405</v>
      </c>
      <c r="L139" s="168" t="s">
        <v>120</v>
      </c>
      <c r="M139" s="71"/>
    </row>
    <row r="140" spans="1:13" ht="42" customHeight="1" thickBot="1" x14ac:dyDescent="0.3">
      <c r="A140" s="43" t="s">
        <v>241</v>
      </c>
      <c r="B140" s="33">
        <v>2</v>
      </c>
      <c r="C140" s="33">
        <v>1</v>
      </c>
      <c r="D140" s="33">
        <v>0</v>
      </c>
      <c r="E140" s="33">
        <v>2</v>
      </c>
      <c r="F140" s="33">
        <v>1</v>
      </c>
      <c r="G140" s="33">
        <v>1</v>
      </c>
      <c r="H140" s="33">
        <v>2</v>
      </c>
      <c r="I140" s="36">
        <v>3</v>
      </c>
      <c r="J140" s="47">
        <f t="shared" ref="J140:J200" si="7">SUM(B140:I140)</f>
        <v>12</v>
      </c>
      <c r="K140" s="150"/>
      <c r="L140" s="154"/>
      <c r="M140" s="94"/>
    </row>
    <row r="141" spans="1:13" ht="26.25" thickBot="1" x14ac:dyDescent="0.3">
      <c r="A141" s="43" t="s">
        <v>58</v>
      </c>
      <c r="B141" s="33">
        <v>0</v>
      </c>
      <c r="C141" s="33">
        <v>0</v>
      </c>
      <c r="D141" s="33">
        <v>0</v>
      </c>
      <c r="E141" s="33">
        <v>1</v>
      </c>
      <c r="F141" s="33">
        <v>0</v>
      </c>
      <c r="G141" s="33">
        <v>2</v>
      </c>
      <c r="H141" s="33">
        <v>1</v>
      </c>
      <c r="I141" s="36">
        <v>0</v>
      </c>
      <c r="J141" s="47">
        <f t="shared" si="7"/>
        <v>4</v>
      </c>
      <c r="K141" s="150"/>
      <c r="L141" s="154"/>
      <c r="M141" s="159"/>
    </row>
    <row r="142" spans="1:13" ht="26.25" thickBot="1" x14ac:dyDescent="0.3">
      <c r="A142" s="43" t="s">
        <v>348</v>
      </c>
      <c r="B142" s="33">
        <v>0</v>
      </c>
      <c r="C142" s="33">
        <v>4</v>
      </c>
      <c r="D142" s="33">
        <v>2</v>
      </c>
      <c r="E142" s="33">
        <v>1</v>
      </c>
      <c r="F142" s="33">
        <v>2</v>
      </c>
      <c r="G142" s="33">
        <v>0</v>
      </c>
      <c r="H142" s="33">
        <v>0</v>
      </c>
      <c r="I142" s="36">
        <v>1</v>
      </c>
      <c r="J142" s="47">
        <f t="shared" si="7"/>
        <v>10</v>
      </c>
      <c r="K142" s="150"/>
      <c r="L142" s="154"/>
      <c r="M142" s="181"/>
    </row>
    <row r="143" spans="1:13" ht="36" customHeight="1" thickBot="1" x14ac:dyDescent="0.3">
      <c r="A143" s="43" t="s">
        <v>198</v>
      </c>
      <c r="B143" s="33">
        <v>0</v>
      </c>
      <c r="C143" s="33">
        <v>1</v>
      </c>
      <c r="D143" s="33">
        <v>0</v>
      </c>
      <c r="E143" s="33">
        <v>0</v>
      </c>
      <c r="F143" s="33">
        <v>0</v>
      </c>
      <c r="G143" s="33">
        <v>0</v>
      </c>
      <c r="H143" s="33">
        <v>0</v>
      </c>
      <c r="I143" s="36">
        <v>0</v>
      </c>
      <c r="J143" s="47">
        <f t="shared" si="7"/>
        <v>1</v>
      </c>
      <c r="K143" s="150"/>
      <c r="L143" s="154"/>
      <c r="M143" s="83"/>
    </row>
    <row r="144" spans="1:13" ht="26.25" thickBot="1" x14ac:dyDescent="0.3">
      <c r="A144" s="43" t="s">
        <v>297</v>
      </c>
      <c r="B144" s="33">
        <v>0</v>
      </c>
      <c r="C144" s="33">
        <v>0</v>
      </c>
      <c r="D144" s="33">
        <v>1</v>
      </c>
      <c r="E144" s="33">
        <v>0</v>
      </c>
      <c r="F144" s="33">
        <v>0</v>
      </c>
      <c r="G144" s="33">
        <v>1</v>
      </c>
      <c r="H144" s="33">
        <v>0</v>
      </c>
      <c r="I144" s="36">
        <v>2</v>
      </c>
      <c r="J144" s="47">
        <f t="shared" si="7"/>
        <v>4</v>
      </c>
      <c r="K144" s="150"/>
      <c r="L144" s="154"/>
      <c r="M144" s="72"/>
    </row>
    <row r="145" spans="1:13" ht="34.5" customHeight="1" thickBot="1" x14ac:dyDescent="0.3">
      <c r="A145" s="43" t="s">
        <v>298</v>
      </c>
      <c r="B145" s="33">
        <v>0</v>
      </c>
      <c r="C145" s="33">
        <v>1</v>
      </c>
      <c r="D145" s="33">
        <v>0</v>
      </c>
      <c r="E145" s="33">
        <v>0</v>
      </c>
      <c r="F145" s="33">
        <v>0</v>
      </c>
      <c r="G145" s="33">
        <v>0</v>
      </c>
      <c r="H145" s="33">
        <v>0</v>
      </c>
      <c r="I145" s="36">
        <v>1</v>
      </c>
      <c r="J145" s="47">
        <f t="shared" si="7"/>
        <v>2</v>
      </c>
      <c r="K145" s="150"/>
      <c r="L145" s="154"/>
      <c r="M145" s="72"/>
    </row>
    <row r="146" spans="1:13" ht="39" thickBot="1" x14ac:dyDescent="0.3">
      <c r="A146" s="43" t="s">
        <v>299</v>
      </c>
      <c r="B146" s="33">
        <v>0</v>
      </c>
      <c r="C146" s="33">
        <v>0</v>
      </c>
      <c r="D146" s="33">
        <v>1</v>
      </c>
      <c r="E146" s="33">
        <v>1</v>
      </c>
      <c r="F146" s="33">
        <v>2</v>
      </c>
      <c r="G146" s="33">
        <v>0</v>
      </c>
      <c r="H146" s="33">
        <v>0</v>
      </c>
      <c r="I146" s="36">
        <v>1</v>
      </c>
      <c r="J146" s="47">
        <f t="shared" si="7"/>
        <v>5</v>
      </c>
      <c r="K146" s="150"/>
      <c r="L146" s="154"/>
      <c r="M146" s="72"/>
    </row>
    <row r="147" spans="1:13" ht="48" customHeight="1" thickBot="1" x14ac:dyDescent="0.3">
      <c r="A147" s="43" t="s">
        <v>349</v>
      </c>
      <c r="B147" s="33">
        <v>0</v>
      </c>
      <c r="C147" s="33">
        <v>0</v>
      </c>
      <c r="D147" s="33">
        <v>1</v>
      </c>
      <c r="E147" s="33">
        <v>0</v>
      </c>
      <c r="F147" s="33">
        <v>0</v>
      </c>
      <c r="G147" s="33">
        <v>1</v>
      </c>
      <c r="H147" s="33">
        <v>1</v>
      </c>
      <c r="I147" s="36">
        <v>1</v>
      </c>
      <c r="J147" s="47">
        <f t="shared" si="7"/>
        <v>4</v>
      </c>
      <c r="K147" s="150"/>
      <c r="L147" s="154"/>
      <c r="M147" s="89"/>
    </row>
    <row r="148" spans="1:13" ht="21.75" customHeight="1" thickBot="1" x14ac:dyDescent="0.3">
      <c r="A148" s="169" t="s">
        <v>311</v>
      </c>
      <c r="B148" s="170"/>
      <c r="C148" s="170"/>
      <c r="D148" s="170"/>
      <c r="E148" s="170"/>
      <c r="F148" s="170"/>
      <c r="G148" s="170"/>
      <c r="H148" s="170"/>
      <c r="I148" s="170"/>
      <c r="J148" s="170"/>
      <c r="K148" s="152" t="s">
        <v>406</v>
      </c>
      <c r="L148" s="152" t="s">
        <v>120</v>
      </c>
      <c r="M148" s="120"/>
    </row>
    <row r="149" spans="1:13" ht="26.25" thickBot="1" x14ac:dyDescent="0.3">
      <c r="A149" s="40" t="s">
        <v>155</v>
      </c>
      <c r="B149" s="39">
        <v>5</v>
      </c>
      <c r="C149" s="39">
        <v>5</v>
      </c>
      <c r="D149" s="39">
        <v>4</v>
      </c>
      <c r="E149" s="39">
        <v>5</v>
      </c>
      <c r="F149" s="39">
        <v>3</v>
      </c>
      <c r="G149" s="39">
        <v>5</v>
      </c>
      <c r="H149" s="39">
        <v>4</v>
      </c>
      <c r="I149" s="39">
        <v>8</v>
      </c>
      <c r="J149" s="47">
        <f t="shared" si="7"/>
        <v>39</v>
      </c>
      <c r="K149" s="150"/>
      <c r="L149" s="150"/>
      <c r="M149" s="124"/>
    </row>
    <row r="150" spans="1:13" ht="38.25" customHeight="1" thickBot="1" x14ac:dyDescent="0.3">
      <c r="A150" s="40" t="s">
        <v>213</v>
      </c>
      <c r="B150" s="15">
        <v>0</v>
      </c>
      <c r="C150" s="15">
        <v>0</v>
      </c>
      <c r="D150" s="15">
        <v>1</v>
      </c>
      <c r="E150" s="15">
        <v>1</v>
      </c>
      <c r="F150" s="15">
        <v>0</v>
      </c>
      <c r="G150" s="15">
        <v>0</v>
      </c>
      <c r="H150" s="15">
        <v>0</v>
      </c>
      <c r="I150" s="16">
        <v>0</v>
      </c>
      <c r="J150" s="47">
        <f t="shared" si="7"/>
        <v>2</v>
      </c>
      <c r="K150" s="153"/>
      <c r="L150" s="153"/>
      <c r="M150" s="119"/>
    </row>
    <row r="151" spans="1:13" ht="20.25" customHeight="1" thickBot="1" x14ac:dyDescent="0.3">
      <c r="A151" s="169" t="s">
        <v>312</v>
      </c>
      <c r="B151" s="170"/>
      <c r="C151" s="170"/>
      <c r="D151" s="170"/>
      <c r="E151" s="170"/>
      <c r="F151" s="170"/>
      <c r="G151" s="170"/>
      <c r="H151" s="170"/>
      <c r="I151" s="170"/>
      <c r="J151" s="170"/>
      <c r="K151" s="150" t="s">
        <v>350</v>
      </c>
      <c r="L151" s="152" t="s">
        <v>120</v>
      </c>
      <c r="M151" s="112"/>
    </row>
    <row r="152" spans="1:13" ht="26.25" thickBot="1" x14ac:dyDescent="0.3">
      <c r="A152" s="43" t="s">
        <v>59</v>
      </c>
      <c r="B152" s="33">
        <v>0</v>
      </c>
      <c r="C152" s="33">
        <v>0</v>
      </c>
      <c r="D152" s="33">
        <v>0</v>
      </c>
      <c r="E152" s="33">
        <v>0</v>
      </c>
      <c r="F152" s="33">
        <v>0</v>
      </c>
      <c r="G152" s="33">
        <v>1</v>
      </c>
      <c r="H152" s="33">
        <v>1</v>
      </c>
      <c r="I152" s="36">
        <v>0</v>
      </c>
      <c r="J152" s="47">
        <f t="shared" si="7"/>
        <v>2</v>
      </c>
      <c r="K152" s="150"/>
      <c r="L152" s="150"/>
      <c r="M152" s="72"/>
    </row>
    <row r="153" spans="1:13" ht="24.75" customHeight="1" thickBot="1" x14ac:dyDescent="0.3">
      <c r="A153" s="43" t="s">
        <v>60</v>
      </c>
      <c r="B153" s="33">
        <v>1</v>
      </c>
      <c r="C153" s="33">
        <v>4</v>
      </c>
      <c r="D153" s="33">
        <v>3</v>
      </c>
      <c r="E153" s="33">
        <v>1</v>
      </c>
      <c r="F153" s="33">
        <v>1</v>
      </c>
      <c r="G153" s="33">
        <v>1</v>
      </c>
      <c r="H153" s="33">
        <v>1</v>
      </c>
      <c r="I153" s="36">
        <v>5</v>
      </c>
      <c r="J153" s="47">
        <f t="shared" si="7"/>
        <v>17</v>
      </c>
      <c r="K153" s="150"/>
      <c r="L153" s="150"/>
      <c r="M153" s="97"/>
    </row>
    <row r="154" spans="1:13" ht="25.5" customHeight="1" thickBot="1" x14ac:dyDescent="0.3">
      <c r="A154" s="43" t="s">
        <v>61</v>
      </c>
      <c r="B154" s="33">
        <v>4</v>
      </c>
      <c r="C154" s="33">
        <v>0</v>
      </c>
      <c r="D154" s="33">
        <v>1</v>
      </c>
      <c r="E154" s="33">
        <v>5</v>
      </c>
      <c r="F154" s="33">
        <v>2</v>
      </c>
      <c r="G154" s="33">
        <v>1</v>
      </c>
      <c r="H154" s="33">
        <v>2</v>
      </c>
      <c r="I154" s="36">
        <v>3</v>
      </c>
      <c r="J154" s="47">
        <f t="shared" si="7"/>
        <v>18</v>
      </c>
      <c r="K154" s="151"/>
      <c r="L154" s="153"/>
      <c r="M154" s="98"/>
    </row>
    <row r="155" spans="1:13" ht="18" customHeight="1" thickBot="1" x14ac:dyDescent="0.3">
      <c r="A155" s="169" t="s">
        <v>313</v>
      </c>
      <c r="B155" s="170"/>
      <c r="C155" s="170"/>
      <c r="D155" s="170"/>
      <c r="E155" s="170"/>
      <c r="F155" s="170"/>
      <c r="G155" s="170"/>
      <c r="H155" s="170"/>
      <c r="I155" s="170"/>
      <c r="J155" s="170"/>
      <c r="K155" s="149" t="s">
        <v>407</v>
      </c>
      <c r="L155" s="152" t="s">
        <v>391</v>
      </c>
      <c r="M155" s="147" t="s">
        <v>392</v>
      </c>
    </row>
    <row r="156" spans="1:13" ht="39" thickBot="1" x14ac:dyDescent="0.3">
      <c r="A156" s="40" t="s">
        <v>180</v>
      </c>
      <c r="B156" s="15">
        <v>4</v>
      </c>
      <c r="C156" s="15">
        <v>3</v>
      </c>
      <c r="D156" s="15">
        <v>1</v>
      </c>
      <c r="E156" s="15">
        <v>3</v>
      </c>
      <c r="F156" s="15">
        <v>2</v>
      </c>
      <c r="G156" s="15">
        <v>0</v>
      </c>
      <c r="H156" s="15">
        <v>3</v>
      </c>
      <c r="I156" s="16">
        <v>4</v>
      </c>
      <c r="J156" s="47">
        <f t="shared" si="7"/>
        <v>20</v>
      </c>
      <c r="K156" s="150"/>
      <c r="L156" s="154"/>
      <c r="M156" s="148"/>
    </row>
    <row r="157" spans="1:13" ht="27" customHeight="1" thickBot="1" x14ac:dyDescent="0.3">
      <c r="A157" s="40" t="s">
        <v>156</v>
      </c>
      <c r="B157" s="15">
        <v>0</v>
      </c>
      <c r="C157" s="15">
        <v>0</v>
      </c>
      <c r="D157" s="15">
        <v>1</v>
      </c>
      <c r="E157" s="15">
        <v>0</v>
      </c>
      <c r="F157" s="15">
        <v>0</v>
      </c>
      <c r="G157" s="15">
        <v>1</v>
      </c>
      <c r="H157" s="15">
        <v>0</v>
      </c>
      <c r="I157" s="16">
        <v>0</v>
      </c>
      <c r="J157" s="47">
        <f t="shared" si="7"/>
        <v>2</v>
      </c>
      <c r="K157" s="150"/>
      <c r="L157" s="154"/>
      <c r="M157" s="72"/>
    </row>
    <row r="158" spans="1:13" ht="26.25" thickBot="1" x14ac:dyDescent="0.3">
      <c r="A158" s="40" t="s">
        <v>216</v>
      </c>
      <c r="B158" s="15">
        <v>0</v>
      </c>
      <c r="C158" s="15">
        <v>2</v>
      </c>
      <c r="D158" s="15">
        <v>1</v>
      </c>
      <c r="E158" s="15">
        <v>2</v>
      </c>
      <c r="F158" s="15">
        <v>1</v>
      </c>
      <c r="G158" s="15">
        <v>1</v>
      </c>
      <c r="H158" s="15">
        <v>2</v>
      </c>
      <c r="I158" s="16">
        <v>2</v>
      </c>
      <c r="J158" s="47">
        <f t="shared" si="7"/>
        <v>11</v>
      </c>
      <c r="K158" s="150"/>
      <c r="L158" s="154"/>
      <c r="M158" s="72"/>
    </row>
    <row r="159" spans="1:13" ht="15.75" thickBot="1" x14ac:dyDescent="0.3">
      <c r="A159" s="40" t="s">
        <v>181</v>
      </c>
      <c r="B159" s="15">
        <v>2</v>
      </c>
      <c r="C159" s="15">
        <v>0</v>
      </c>
      <c r="D159" s="15">
        <v>0</v>
      </c>
      <c r="E159" s="15">
        <v>0</v>
      </c>
      <c r="F159" s="15">
        <v>0</v>
      </c>
      <c r="G159" s="15">
        <v>0</v>
      </c>
      <c r="H159" s="15">
        <v>0</v>
      </c>
      <c r="I159" s="16">
        <v>0</v>
      </c>
      <c r="J159" s="47">
        <f t="shared" si="7"/>
        <v>2</v>
      </c>
      <c r="K159" s="150"/>
      <c r="L159" s="154"/>
      <c r="M159" s="72"/>
    </row>
    <row r="160" spans="1:13" ht="15.75" thickBot="1" x14ac:dyDescent="0.3">
      <c r="A160" s="40" t="s">
        <v>352</v>
      </c>
      <c r="B160" s="15">
        <v>1</v>
      </c>
      <c r="C160" s="15">
        <v>0</v>
      </c>
      <c r="D160" s="15">
        <v>0</v>
      </c>
      <c r="E160" s="15">
        <v>0</v>
      </c>
      <c r="F160" s="15">
        <v>1</v>
      </c>
      <c r="G160" s="15">
        <v>0</v>
      </c>
      <c r="H160" s="15">
        <v>2</v>
      </c>
      <c r="I160" s="16">
        <v>1</v>
      </c>
      <c r="J160" s="47">
        <f t="shared" si="7"/>
        <v>5</v>
      </c>
      <c r="K160" s="150"/>
      <c r="L160" s="154"/>
      <c r="M160" s="72"/>
    </row>
    <row r="161" spans="1:13" ht="25.5" customHeight="1" thickBot="1" x14ac:dyDescent="0.3">
      <c r="A161" s="40" t="s">
        <v>84</v>
      </c>
      <c r="B161" s="16">
        <v>0</v>
      </c>
      <c r="C161" s="16">
        <v>2</v>
      </c>
      <c r="D161" s="16">
        <v>0</v>
      </c>
      <c r="E161" s="16">
        <v>0</v>
      </c>
      <c r="F161" s="16">
        <v>0</v>
      </c>
      <c r="G161" s="16">
        <v>0</v>
      </c>
      <c r="H161" s="16">
        <v>1</v>
      </c>
      <c r="I161" s="16">
        <v>0</v>
      </c>
      <c r="J161" s="47">
        <f t="shared" si="7"/>
        <v>3</v>
      </c>
      <c r="K161" s="150"/>
      <c r="L161" s="154"/>
      <c r="M161" s="72"/>
    </row>
    <row r="162" spans="1:13" ht="26.25" thickBot="1" x14ac:dyDescent="0.3">
      <c r="A162" s="41" t="s">
        <v>214</v>
      </c>
      <c r="B162" s="16">
        <v>0</v>
      </c>
      <c r="C162" s="16">
        <v>0</v>
      </c>
      <c r="D162" s="16">
        <v>0</v>
      </c>
      <c r="E162" s="16">
        <v>2</v>
      </c>
      <c r="F162" s="16">
        <v>1</v>
      </c>
      <c r="G162" s="16">
        <v>0</v>
      </c>
      <c r="H162" s="16">
        <v>0</v>
      </c>
      <c r="I162" s="16">
        <v>0</v>
      </c>
      <c r="J162" s="47">
        <f t="shared" si="7"/>
        <v>3</v>
      </c>
      <c r="K162" s="150"/>
      <c r="L162" s="154"/>
      <c r="M162" s="72"/>
    </row>
    <row r="163" spans="1:13" ht="15.75" thickBot="1" x14ac:dyDescent="0.3">
      <c r="A163" s="41" t="s">
        <v>351</v>
      </c>
      <c r="B163" s="16">
        <v>0</v>
      </c>
      <c r="C163" s="16">
        <v>1</v>
      </c>
      <c r="D163" s="16">
        <v>0</v>
      </c>
      <c r="E163" s="16">
        <v>1</v>
      </c>
      <c r="F163" s="16">
        <v>0</v>
      </c>
      <c r="G163" s="16">
        <v>0</v>
      </c>
      <c r="H163" s="16">
        <v>0</v>
      </c>
      <c r="I163" s="16">
        <v>0</v>
      </c>
      <c r="J163" s="47">
        <f t="shared" si="7"/>
        <v>2</v>
      </c>
      <c r="K163" s="150"/>
      <c r="L163" s="154"/>
      <c r="M163" s="72"/>
    </row>
    <row r="164" spans="1:13" ht="15.75" thickBot="1" x14ac:dyDescent="0.3">
      <c r="A164" s="41" t="s">
        <v>199</v>
      </c>
      <c r="B164" s="16">
        <v>0</v>
      </c>
      <c r="C164" s="16">
        <v>1</v>
      </c>
      <c r="D164" s="16">
        <v>0</v>
      </c>
      <c r="E164" s="16">
        <v>1</v>
      </c>
      <c r="F164" s="16">
        <v>0</v>
      </c>
      <c r="G164" s="16">
        <v>0</v>
      </c>
      <c r="H164" s="16">
        <v>0</v>
      </c>
      <c r="I164" s="16">
        <v>0</v>
      </c>
      <c r="J164" s="47">
        <f t="shared" si="7"/>
        <v>2</v>
      </c>
      <c r="K164" s="150"/>
      <c r="L164" s="154"/>
      <c r="M164" s="72"/>
    </row>
    <row r="165" spans="1:13" ht="15.75" thickBot="1" x14ac:dyDescent="0.3">
      <c r="A165" s="41" t="s">
        <v>182</v>
      </c>
      <c r="B165" s="16">
        <v>1</v>
      </c>
      <c r="C165" s="16">
        <v>3</v>
      </c>
      <c r="D165" s="16">
        <v>0</v>
      </c>
      <c r="E165" s="16">
        <v>1</v>
      </c>
      <c r="F165" s="16">
        <v>0</v>
      </c>
      <c r="G165" s="16">
        <v>0</v>
      </c>
      <c r="H165" s="16">
        <v>1</v>
      </c>
      <c r="I165" s="16">
        <v>0</v>
      </c>
      <c r="J165" s="47">
        <f t="shared" si="7"/>
        <v>6</v>
      </c>
      <c r="K165" s="150"/>
      <c r="L165" s="154"/>
      <c r="M165" s="89"/>
    </row>
    <row r="166" spans="1:13" ht="26.25" thickBot="1" x14ac:dyDescent="0.3">
      <c r="A166" s="41" t="s">
        <v>215</v>
      </c>
      <c r="B166" s="16">
        <v>0</v>
      </c>
      <c r="C166" s="16">
        <v>0</v>
      </c>
      <c r="D166" s="16">
        <v>0</v>
      </c>
      <c r="E166" s="16">
        <v>1</v>
      </c>
      <c r="F166" s="16">
        <v>0</v>
      </c>
      <c r="G166" s="16">
        <v>0</v>
      </c>
      <c r="H166" s="16">
        <v>0</v>
      </c>
      <c r="I166" s="16">
        <v>0</v>
      </c>
      <c r="J166" s="47">
        <f t="shared" si="7"/>
        <v>1</v>
      </c>
      <c r="K166" s="150"/>
      <c r="L166" s="154"/>
      <c r="M166" s="72"/>
    </row>
    <row r="167" spans="1:13" ht="26.25" thickBot="1" x14ac:dyDescent="0.3">
      <c r="A167" s="41" t="s">
        <v>233</v>
      </c>
      <c r="B167" s="16">
        <v>0</v>
      </c>
      <c r="C167" s="16">
        <v>0</v>
      </c>
      <c r="D167" s="16">
        <v>1</v>
      </c>
      <c r="E167" s="16">
        <v>1</v>
      </c>
      <c r="F167" s="16">
        <v>0</v>
      </c>
      <c r="G167" s="16">
        <v>0</v>
      </c>
      <c r="H167" s="16">
        <v>0</v>
      </c>
      <c r="I167" s="16">
        <v>0</v>
      </c>
      <c r="J167" s="47">
        <f t="shared" si="7"/>
        <v>2</v>
      </c>
      <c r="K167" s="150"/>
      <c r="L167" s="154"/>
      <c r="M167" s="75"/>
    </row>
    <row r="168" spans="1:13" ht="13.5" thickBot="1" x14ac:dyDescent="0.3">
      <c r="A168" s="169" t="s">
        <v>314</v>
      </c>
      <c r="B168" s="170"/>
      <c r="C168" s="170"/>
      <c r="D168" s="170"/>
      <c r="E168" s="170"/>
      <c r="F168" s="170"/>
      <c r="G168" s="170"/>
      <c r="H168" s="170"/>
      <c r="I168" s="170"/>
      <c r="J168" s="170"/>
      <c r="K168" s="152" t="s">
        <v>359</v>
      </c>
      <c r="L168" s="152" t="s">
        <v>396</v>
      </c>
      <c r="M168" s="147" t="s">
        <v>393</v>
      </c>
    </row>
    <row r="169" spans="1:13" ht="13.5" thickBot="1" x14ac:dyDescent="0.3">
      <c r="A169" s="46" t="s">
        <v>353</v>
      </c>
      <c r="B169" s="36">
        <v>1</v>
      </c>
      <c r="C169" s="36">
        <v>0</v>
      </c>
      <c r="D169" s="36">
        <v>1</v>
      </c>
      <c r="E169" s="36">
        <v>1</v>
      </c>
      <c r="F169" s="36">
        <v>1</v>
      </c>
      <c r="G169" s="36">
        <v>1</v>
      </c>
      <c r="H169" s="36">
        <v>1</v>
      </c>
      <c r="I169" s="36">
        <v>0</v>
      </c>
      <c r="J169" s="47">
        <f t="shared" si="7"/>
        <v>6</v>
      </c>
      <c r="K169" s="150"/>
      <c r="L169" s="150"/>
      <c r="M169" s="148"/>
    </row>
    <row r="170" spans="1:13" ht="26.25" thickBot="1" x14ac:dyDescent="0.3">
      <c r="A170" s="46" t="s">
        <v>354</v>
      </c>
      <c r="B170" s="36">
        <v>1</v>
      </c>
      <c r="C170" s="36">
        <v>0</v>
      </c>
      <c r="D170" s="36">
        <v>0</v>
      </c>
      <c r="E170" s="36">
        <v>0</v>
      </c>
      <c r="F170" s="36">
        <v>2</v>
      </c>
      <c r="G170" s="36">
        <v>1</v>
      </c>
      <c r="H170" s="36">
        <v>0</v>
      </c>
      <c r="I170" s="36">
        <v>2</v>
      </c>
      <c r="J170" s="47">
        <f t="shared" si="7"/>
        <v>6</v>
      </c>
      <c r="K170" s="150"/>
      <c r="L170" s="150"/>
      <c r="M170" s="73"/>
    </row>
    <row r="171" spans="1:13" ht="15.75" customHeight="1" thickBot="1" x14ac:dyDescent="0.3">
      <c r="A171" s="46" t="s">
        <v>355</v>
      </c>
      <c r="B171" s="36">
        <v>1</v>
      </c>
      <c r="C171" s="36">
        <v>0</v>
      </c>
      <c r="D171" s="36">
        <v>0</v>
      </c>
      <c r="E171" s="36">
        <v>1</v>
      </c>
      <c r="F171" s="36">
        <v>0</v>
      </c>
      <c r="G171" s="36">
        <v>0</v>
      </c>
      <c r="H171" s="36">
        <v>0</v>
      </c>
      <c r="I171" s="36">
        <v>1</v>
      </c>
      <c r="J171" s="47">
        <f t="shared" si="7"/>
        <v>3</v>
      </c>
      <c r="K171" s="150"/>
      <c r="L171" s="150"/>
      <c r="M171" s="73"/>
    </row>
    <row r="172" spans="1:13" ht="15.75" customHeight="1" thickBot="1" x14ac:dyDescent="0.3">
      <c r="A172" s="46" t="s">
        <v>356</v>
      </c>
      <c r="B172" s="36">
        <v>2</v>
      </c>
      <c r="C172" s="36">
        <v>0</v>
      </c>
      <c r="D172" s="36">
        <v>0</v>
      </c>
      <c r="E172" s="36">
        <v>1</v>
      </c>
      <c r="F172" s="36">
        <v>0</v>
      </c>
      <c r="G172" s="36">
        <v>0</v>
      </c>
      <c r="H172" s="36">
        <v>0</v>
      </c>
      <c r="I172" s="36">
        <v>0</v>
      </c>
      <c r="J172" s="47">
        <f t="shared" si="7"/>
        <v>3</v>
      </c>
      <c r="K172" s="150"/>
      <c r="L172" s="150"/>
      <c r="M172" s="73"/>
    </row>
    <row r="173" spans="1:13" ht="15.75" customHeight="1" thickBot="1" x14ac:dyDescent="0.3">
      <c r="A173" s="46" t="s">
        <v>357</v>
      </c>
      <c r="B173" s="36">
        <v>0</v>
      </c>
      <c r="C173" s="36">
        <v>0</v>
      </c>
      <c r="D173" s="36">
        <v>0</v>
      </c>
      <c r="E173" s="36">
        <v>0</v>
      </c>
      <c r="F173" s="36">
        <v>0</v>
      </c>
      <c r="G173" s="36">
        <v>0</v>
      </c>
      <c r="H173" s="36">
        <v>1</v>
      </c>
      <c r="I173" s="36">
        <v>0</v>
      </c>
      <c r="J173" s="47">
        <f t="shared" si="7"/>
        <v>1</v>
      </c>
      <c r="K173" s="150"/>
      <c r="L173" s="150"/>
      <c r="M173" s="73"/>
    </row>
    <row r="174" spans="1:13" ht="26.25" thickBot="1" x14ac:dyDescent="0.3">
      <c r="A174" s="46" t="s">
        <v>358</v>
      </c>
      <c r="B174" s="36">
        <v>0</v>
      </c>
      <c r="C174" s="36">
        <v>0</v>
      </c>
      <c r="D174" s="36">
        <v>0</v>
      </c>
      <c r="E174" s="36">
        <v>0</v>
      </c>
      <c r="F174" s="36">
        <v>0</v>
      </c>
      <c r="G174" s="36">
        <v>0</v>
      </c>
      <c r="H174" s="36">
        <v>1</v>
      </c>
      <c r="I174" s="36">
        <v>0</v>
      </c>
      <c r="J174" s="47">
        <f t="shared" si="7"/>
        <v>1</v>
      </c>
      <c r="K174" s="153"/>
      <c r="L174" s="153"/>
      <c r="M174" s="121"/>
    </row>
    <row r="175" spans="1:13" ht="15.75" thickBot="1" x14ac:dyDescent="0.3">
      <c r="A175" s="169" t="s">
        <v>315</v>
      </c>
      <c r="B175" s="170"/>
      <c r="C175" s="170"/>
      <c r="D175" s="170"/>
      <c r="E175" s="170"/>
      <c r="F175" s="170"/>
      <c r="G175" s="170"/>
      <c r="H175" s="170"/>
      <c r="I175" s="170"/>
      <c r="J175" s="170"/>
      <c r="K175" s="152" t="s">
        <v>361</v>
      </c>
      <c r="L175" s="152" t="s">
        <v>397</v>
      </c>
      <c r="M175" s="93"/>
    </row>
    <row r="176" spans="1:13" ht="15.75" customHeight="1" thickBot="1" x14ac:dyDescent="0.3">
      <c r="A176" s="40" t="s">
        <v>62</v>
      </c>
      <c r="B176" s="15">
        <v>0</v>
      </c>
      <c r="C176" s="15">
        <v>0</v>
      </c>
      <c r="D176" s="15">
        <v>0</v>
      </c>
      <c r="E176" s="15">
        <v>1</v>
      </c>
      <c r="F176" s="15">
        <v>0</v>
      </c>
      <c r="G176" s="39">
        <v>1</v>
      </c>
      <c r="H176" s="15">
        <v>0</v>
      </c>
      <c r="I176" s="16">
        <v>0</v>
      </c>
      <c r="J176" s="47">
        <f t="shared" si="7"/>
        <v>2</v>
      </c>
      <c r="K176" s="150"/>
      <c r="L176" s="150"/>
      <c r="M176" s="148"/>
    </row>
    <row r="177" spans="1:13" ht="15.75" customHeight="1" thickBot="1" x14ac:dyDescent="0.3">
      <c r="A177" s="40" t="s">
        <v>217</v>
      </c>
      <c r="B177" s="15">
        <v>0</v>
      </c>
      <c r="C177" s="15">
        <v>0</v>
      </c>
      <c r="D177" s="15">
        <v>0</v>
      </c>
      <c r="E177" s="15">
        <v>1</v>
      </c>
      <c r="F177" s="15">
        <v>0</v>
      </c>
      <c r="G177" s="39">
        <v>0</v>
      </c>
      <c r="H177" s="15">
        <v>0</v>
      </c>
      <c r="I177" s="16">
        <v>0</v>
      </c>
      <c r="J177" s="47">
        <f t="shared" si="7"/>
        <v>1</v>
      </c>
      <c r="K177" s="150"/>
      <c r="L177" s="150"/>
      <c r="M177" s="159"/>
    </row>
    <row r="178" spans="1:13" ht="14.45" customHeight="1" thickBot="1" x14ac:dyDescent="0.3">
      <c r="A178" s="41" t="s">
        <v>268</v>
      </c>
      <c r="B178" s="16">
        <v>1</v>
      </c>
      <c r="C178" s="16">
        <v>2</v>
      </c>
      <c r="D178" s="16">
        <v>3</v>
      </c>
      <c r="E178" s="16">
        <v>3</v>
      </c>
      <c r="F178" s="16">
        <v>2</v>
      </c>
      <c r="G178" s="16">
        <v>2</v>
      </c>
      <c r="H178" s="16">
        <v>1</v>
      </c>
      <c r="I178" s="16">
        <v>5</v>
      </c>
      <c r="J178" s="47">
        <f t="shared" si="7"/>
        <v>19</v>
      </c>
      <c r="K178" s="150"/>
      <c r="L178" s="150"/>
      <c r="M178" s="65"/>
    </row>
    <row r="179" spans="1:13" ht="15" customHeight="1" thickBot="1" x14ac:dyDescent="0.3">
      <c r="A179" s="41" t="s">
        <v>63</v>
      </c>
      <c r="B179" s="16">
        <v>0</v>
      </c>
      <c r="C179" s="16">
        <v>0</v>
      </c>
      <c r="D179" s="16">
        <v>0</v>
      </c>
      <c r="E179" s="16">
        <v>0</v>
      </c>
      <c r="F179" s="16">
        <v>0</v>
      </c>
      <c r="G179" s="16">
        <v>0</v>
      </c>
      <c r="H179" s="16">
        <v>0</v>
      </c>
      <c r="I179" s="16">
        <v>1</v>
      </c>
      <c r="J179" s="47">
        <f t="shared" si="7"/>
        <v>1</v>
      </c>
      <c r="K179" s="150"/>
      <c r="L179" s="150"/>
      <c r="M179" s="65"/>
    </row>
    <row r="180" spans="1:13" ht="15" customHeight="1" thickBot="1" x14ac:dyDescent="0.3">
      <c r="A180" s="41" t="s">
        <v>77</v>
      </c>
      <c r="B180" s="16">
        <v>0</v>
      </c>
      <c r="C180" s="16">
        <v>2</v>
      </c>
      <c r="D180" s="16">
        <v>0</v>
      </c>
      <c r="E180" s="16">
        <v>3</v>
      </c>
      <c r="F180" s="16">
        <v>0</v>
      </c>
      <c r="G180" s="16">
        <v>0</v>
      </c>
      <c r="H180" s="16">
        <v>1</v>
      </c>
      <c r="I180" s="16">
        <v>0</v>
      </c>
      <c r="J180" s="47">
        <f t="shared" si="7"/>
        <v>6</v>
      </c>
      <c r="K180" s="150"/>
      <c r="L180" s="150"/>
      <c r="M180" s="65"/>
    </row>
    <row r="181" spans="1:13" ht="26.25" thickBot="1" x14ac:dyDescent="0.3">
      <c r="A181" s="41" t="s">
        <v>360</v>
      </c>
      <c r="B181" s="16">
        <v>2</v>
      </c>
      <c r="C181" s="16">
        <v>0</v>
      </c>
      <c r="D181" s="16">
        <v>0</v>
      </c>
      <c r="E181" s="16">
        <v>0</v>
      </c>
      <c r="F181" s="16">
        <v>0</v>
      </c>
      <c r="G181" s="16">
        <v>0</v>
      </c>
      <c r="H181" s="16">
        <v>0</v>
      </c>
      <c r="I181" s="16">
        <v>0</v>
      </c>
      <c r="J181" s="47">
        <f t="shared" si="7"/>
        <v>2</v>
      </c>
      <c r="K181" s="150"/>
      <c r="L181" s="150"/>
      <c r="M181" s="65"/>
    </row>
    <row r="182" spans="1:13" ht="15" customHeight="1" thickBot="1" x14ac:dyDescent="0.3">
      <c r="A182" s="41" t="s">
        <v>76</v>
      </c>
      <c r="B182" s="16">
        <v>0</v>
      </c>
      <c r="C182" s="16">
        <v>0</v>
      </c>
      <c r="D182" s="16">
        <v>1</v>
      </c>
      <c r="E182" s="16">
        <v>1</v>
      </c>
      <c r="F182" s="16">
        <v>1</v>
      </c>
      <c r="G182" s="16">
        <v>1</v>
      </c>
      <c r="H182" s="16">
        <v>0</v>
      </c>
      <c r="I182" s="16">
        <v>3</v>
      </c>
      <c r="J182" s="47">
        <f t="shared" si="7"/>
        <v>7</v>
      </c>
      <c r="K182" s="150"/>
      <c r="L182" s="150"/>
      <c r="M182" s="65"/>
    </row>
    <row r="183" spans="1:13" ht="15" customHeight="1" thickBot="1" x14ac:dyDescent="0.3">
      <c r="A183" s="41" t="s">
        <v>64</v>
      </c>
      <c r="B183" s="16">
        <v>0</v>
      </c>
      <c r="C183" s="16">
        <v>1</v>
      </c>
      <c r="D183" s="16">
        <v>0</v>
      </c>
      <c r="E183" s="16">
        <v>0</v>
      </c>
      <c r="F183" s="16">
        <v>0</v>
      </c>
      <c r="G183" s="16">
        <v>0</v>
      </c>
      <c r="H183" s="16">
        <v>0</v>
      </c>
      <c r="I183" s="16">
        <v>0</v>
      </c>
      <c r="J183" s="47">
        <f t="shared" si="7"/>
        <v>1</v>
      </c>
      <c r="K183" s="150"/>
      <c r="L183" s="150"/>
      <c r="M183" s="65"/>
    </row>
    <row r="184" spans="1:13" ht="15" customHeight="1" thickBot="1" x14ac:dyDescent="0.3">
      <c r="A184" s="41" t="s">
        <v>65</v>
      </c>
      <c r="B184" s="16">
        <v>0</v>
      </c>
      <c r="C184" s="16">
        <v>0</v>
      </c>
      <c r="D184" s="16">
        <v>1</v>
      </c>
      <c r="E184" s="16">
        <v>1</v>
      </c>
      <c r="F184" s="16">
        <v>0</v>
      </c>
      <c r="G184" s="16">
        <v>0</v>
      </c>
      <c r="H184" s="16">
        <v>0</v>
      </c>
      <c r="I184" s="16">
        <v>0</v>
      </c>
      <c r="J184" s="47">
        <f t="shared" si="7"/>
        <v>2</v>
      </c>
      <c r="K184" s="150"/>
      <c r="L184" s="150"/>
      <c r="M184" s="65"/>
    </row>
    <row r="185" spans="1:13" ht="15" customHeight="1" thickBot="1" x14ac:dyDescent="0.3">
      <c r="A185" s="41" t="s">
        <v>66</v>
      </c>
      <c r="B185" s="16">
        <v>4</v>
      </c>
      <c r="C185" s="16">
        <v>3</v>
      </c>
      <c r="D185" s="16">
        <v>1</v>
      </c>
      <c r="E185" s="16">
        <v>3</v>
      </c>
      <c r="F185" s="16">
        <v>2</v>
      </c>
      <c r="G185" s="16">
        <v>2</v>
      </c>
      <c r="H185" s="16">
        <v>2</v>
      </c>
      <c r="I185" s="16">
        <v>5</v>
      </c>
      <c r="J185" s="47">
        <f t="shared" si="7"/>
        <v>22</v>
      </c>
      <c r="K185" s="150"/>
      <c r="L185" s="150"/>
      <c r="M185" s="65"/>
    </row>
    <row r="186" spans="1:13" ht="15" customHeight="1" thickBot="1" x14ac:dyDescent="0.3">
      <c r="A186" s="41" t="s">
        <v>67</v>
      </c>
      <c r="B186" s="16">
        <v>0</v>
      </c>
      <c r="C186" s="16">
        <v>1</v>
      </c>
      <c r="D186" s="16">
        <v>1</v>
      </c>
      <c r="E186" s="16">
        <v>4</v>
      </c>
      <c r="F186" s="16">
        <v>0</v>
      </c>
      <c r="G186" s="16">
        <v>1</v>
      </c>
      <c r="H186" s="16">
        <v>0</v>
      </c>
      <c r="I186" s="16">
        <v>2</v>
      </c>
      <c r="J186" s="47">
        <f t="shared" si="7"/>
        <v>9</v>
      </c>
      <c r="K186" s="150"/>
      <c r="L186" s="150"/>
      <c r="M186" s="65"/>
    </row>
    <row r="187" spans="1:13" ht="15" customHeight="1" thickBot="1" x14ac:dyDescent="0.3">
      <c r="A187" s="41" t="s">
        <v>79</v>
      </c>
      <c r="B187" s="16">
        <v>3</v>
      </c>
      <c r="C187" s="16">
        <v>4</v>
      </c>
      <c r="D187" s="16">
        <v>2</v>
      </c>
      <c r="E187" s="16">
        <v>1</v>
      </c>
      <c r="F187" s="16">
        <v>3</v>
      </c>
      <c r="G187" s="16">
        <v>3</v>
      </c>
      <c r="H187" s="16">
        <v>3</v>
      </c>
      <c r="I187" s="16">
        <v>5</v>
      </c>
      <c r="J187" s="47">
        <f t="shared" si="7"/>
        <v>24</v>
      </c>
      <c r="K187" s="150"/>
      <c r="L187" s="150"/>
      <c r="M187" s="65"/>
    </row>
    <row r="188" spans="1:13" ht="19.5" customHeight="1" thickBot="1" x14ac:dyDescent="0.3">
      <c r="A188" s="41" t="s">
        <v>362</v>
      </c>
      <c r="B188" s="16">
        <v>2</v>
      </c>
      <c r="C188" s="16">
        <v>3</v>
      </c>
      <c r="D188" s="16">
        <v>1</v>
      </c>
      <c r="E188" s="16">
        <v>4</v>
      </c>
      <c r="F188" s="16">
        <v>1</v>
      </c>
      <c r="G188" s="16">
        <v>5</v>
      </c>
      <c r="H188" s="16">
        <v>0</v>
      </c>
      <c r="I188" s="16">
        <v>6</v>
      </c>
      <c r="J188" s="47">
        <f t="shared" si="7"/>
        <v>22</v>
      </c>
      <c r="K188" s="150"/>
      <c r="L188" s="150"/>
      <c r="M188" s="65"/>
    </row>
    <row r="189" spans="1:13" ht="19.5" customHeight="1" thickBot="1" x14ac:dyDescent="0.3">
      <c r="A189" s="41" t="s">
        <v>363</v>
      </c>
      <c r="B189" s="16">
        <v>0</v>
      </c>
      <c r="C189" s="16">
        <v>0</v>
      </c>
      <c r="D189" s="16">
        <v>1</v>
      </c>
      <c r="E189" s="16">
        <v>0</v>
      </c>
      <c r="F189" s="16">
        <v>1</v>
      </c>
      <c r="G189" s="16">
        <v>2</v>
      </c>
      <c r="H189" s="16">
        <v>0</v>
      </c>
      <c r="I189" s="16">
        <v>3</v>
      </c>
      <c r="J189" s="47">
        <f t="shared" si="7"/>
        <v>7</v>
      </c>
      <c r="K189" s="150"/>
      <c r="L189" s="150"/>
      <c r="M189" s="65"/>
    </row>
    <row r="190" spans="1:13" ht="26.25" thickBot="1" x14ac:dyDescent="0.3">
      <c r="A190" s="41" t="s">
        <v>364</v>
      </c>
      <c r="B190" s="16">
        <v>0</v>
      </c>
      <c r="C190" s="16">
        <v>0</v>
      </c>
      <c r="D190" s="16">
        <v>0</v>
      </c>
      <c r="E190" s="16">
        <v>1</v>
      </c>
      <c r="F190" s="16">
        <v>0</v>
      </c>
      <c r="G190" s="16">
        <v>0</v>
      </c>
      <c r="H190" s="16">
        <v>1</v>
      </c>
      <c r="I190" s="16">
        <v>0</v>
      </c>
      <c r="J190" s="47">
        <f t="shared" si="7"/>
        <v>2</v>
      </c>
      <c r="K190" s="150"/>
      <c r="L190" s="150"/>
      <c r="M190" s="87"/>
    </row>
    <row r="191" spans="1:13" ht="15.75" thickBot="1" x14ac:dyDescent="0.3">
      <c r="A191" s="41" t="s">
        <v>365</v>
      </c>
      <c r="B191" s="16">
        <v>0</v>
      </c>
      <c r="C191" s="16">
        <v>0</v>
      </c>
      <c r="D191" s="16">
        <v>0</v>
      </c>
      <c r="E191" s="16">
        <v>2</v>
      </c>
      <c r="F191" s="16">
        <v>0</v>
      </c>
      <c r="G191" s="16">
        <v>0</v>
      </c>
      <c r="H191" s="16">
        <v>0</v>
      </c>
      <c r="I191" s="16">
        <v>0</v>
      </c>
      <c r="J191" s="47">
        <f t="shared" si="7"/>
        <v>2</v>
      </c>
      <c r="K191" s="150"/>
      <c r="L191" s="150"/>
      <c r="M191" s="65"/>
    </row>
    <row r="192" spans="1:13" ht="15.75" thickBot="1" x14ac:dyDescent="0.3">
      <c r="A192" s="41" t="s">
        <v>366</v>
      </c>
      <c r="B192" s="16">
        <v>0</v>
      </c>
      <c r="C192" s="16">
        <v>0</v>
      </c>
      <c r="D192" s="16">
        <v>0</v>
      </c>
      <c r="E192" s="16">
        <v>1</v>
      </c>
      <c r="F192" s="16">
        <v>0</v>
      </c>
      <c r="G192" s="16">
        <v>0</v>
      </c>
      <c r="H192" s="16">
        <v>0</v>
      </c>
      <c r="I192" s="16">
        <v>0</v>
      </c>
      <c r="J192" s="47">
        <f t="shared" si="7"/>
        <v>1</v>
      </c>
      <c r="K192" s="150"/>
      <c r="L192" s="153"/>
      <c r="M192" s="130"/>
    </row>
    <row r="193" spans="1:13" ht="15.75" thickBot="1" x14ac:dyDescent="0.3">
      <c r="A193" s="169" t="s">
        <v>316</v>
      </c>
      <c r="B193" s="170"/>
      <c r="C193" s="170"/>
      <c r="D193" s="170"/>
      <c r="E193" s="170"/>
      <c r="F193" s="170"/>
      <c r="G193" s="170"/>
      <c r="H193" s="170"/>
      <c r="I193" s="170"/>
      <c r="J193" s="170"/>
      <c r="K193" s="152" t="s">
        <v>371</v>
      </c>
      <c r="L193" s="150" t="s">
        <v>120</v>
      </c>
      <c r="M193" s="64"/>
    </row>
    <row r="194" spans="1:13" ht="42" customHeight="1" thickBot="1" x14ac:dyDescent="0.3">
      <c r="A194" s="46" t="s">
        <v>243</v>
      </c>
      <c r="B194" s="36">
        <v>3</v>
      </c>
      <c r="C194" s="36">
        <v>1</v>
      </c>
      <c r="D194" s="36">
        <v>3</v>
      </c>
      <c r="E194" s="36">
        <v>3</v>
      </c>
      <c r="F194" s="36">
        <v>1</v>
      </c>
      <c r="G194" s="36">
        <v>2</v>
      </c>
      <c r="H194" s="36">
        <v>2</v>
      </c>
      <c r="I194" s="36">
        <v>2</v>
      </c>
      <c r="J194" s="47">
        <f t="shared" si="7"/>
        <v>17</v>
      </c>
      <c r="K194" s="150"/>
      <c r="L194" s="150"/>
      <c r="M194" s="65"/>
    </row>
    <row r="195" spans="1:13" ht="25.5" customHeight="1" thickBot="1" x14ac:dyDescent="0.3">
      <c r="A195" s="46" t="s">
        <v>270</v>
      </c>
      <c r="B195" s="36">
        <v>3</v>
      </c>
      <c r="C195" s="36">
        <v>0</v>
      </c>
      <c r="D195" s="36">
        <v>0</v>
      </c>
      <c r="E195" s="36">
        <v>0</v>
      </c>
      <c r="F195" s="36">
        <v>0</v>
      </c>
      <c r="G195" s="36">
        <v>1</v>
      </c>
      <c r="H195" s="36">
        <v>0</v>
      </c>
      <c r="I195" s="36">
        <v>2</v>
      </c>
      <c r="J195" s="47">
        <f t="shared" si="7"/>
        <v>6</v>
      </c>
      <c r="K195" s="150"/>
      <c r="L195" s="150"/>
      <c r="M195" s="65"/>
    </row>
    <row r="196" spans="1:13" ht="25.5" customHeight="1" thickBot="1" x14ac:dyDescent="0.3">
      <c r="A196" s="46" t="s">
        <v>68</v>
      </c>
      <c r="B196" s="36">
        <v>2</v>
      </c>
      <c r="C196" s="36">
        <v>2</v>
      </c>
      <c r="D196" s="36">
        <v>0</v>
      </c>
      <c r="E196" s="36">
        <v>2</v>
      </c>
      <c r="F196" s="36">
        <v>1</v>
      </c>
      <c r="G196" s="36">
        <v>4</v>
      </c>
      <c r="H196" s="36">
        <v>1</v>
      </c>
      <c r="I196" s="36">
        <v>4</v>
      </c>
      <c r="J196" s="47">
        <f t="shared" si="7"/>
        <v>16</v>
      </c>
      <c r="K196" s="150"/>
      <c r="L196" s="150"/>
      <c r="M196" s="65"/>
    </row>
    <row r="197" spans="1:13" ht="25.5" customHeight="1" thickBot="1" x14ac:dyDescent="0.3">
      <c r="A197" s="46" t="s">
        <v>157</v>
      </c>
      <c r="B197" s="36">
        <v>0</v>
      </c>
      <c r="C197" s="36">
        <v>0</v>
      </c>
      <c r="D197" s="36">
        <v>0</v>
      </c>
      <c r="E197" s="36">
        <v>0</v>
      </c>
      <c r="F197" s="36">
        <v>0</v>
      </c>
      <c r="G197" s="36">
        <v>1</v>
      </c>
      <c r="H197" s="36">
        <v>0</v>
      </c>
      <c r="I197" s="36">
        <v>0</v>
      </c>
      <c r="J197" s="47">
        <f t="shared" si="7"/>
        <v>1</v>
      </c>
      <c r="K197" s="150"/>
      <c r="L197" s="150"/>
      <c r="M197" s="87"/>
    </row>
    <row r="198" spans="1:13" ht="15.75" thickBot="1" x14ac:dyDescent="0.3">
      <c r="A198" s="46" t="s">
        <v>158</v>
      </c>
      <c r="B198" s="36">
        <v>0</v>
      </c>
      <c r="C198" s="36">
        <v>0</v>
      </c>
      <c r="D198" s="36">
        <v>0</v>
      </c>
      <c r="E198" s="36">
        <v>1</v>
      </c>
      <c r="F198" s="36">
        <v>0</v>
      </c>
      <c r="G198" s="36">
        <v>2</v>
      </c>
      <c r="H198" s="36">
        <v>0</v>
      </c>
      <c r="I198" s="36">
        <v>0</v>
      </c>
      <c r="J198" s="47">
        <f t="shared" si="7"/>
        <v>3</v>
      </c>
      <c r="K198" s="150"/>
      <c r="L198" s="150"/>
      <c r="M198" s="87"/>
    </row>
    <row r="199" spans="1:13" ht="25.5" customHeight="1" thickBot="1" x14ac:dyDescent="0.3">
      <c r="A199" s="46" t="s">
        <v>183</v>
      </c>
      <c r="B199" s="36">
        <v>1</v>
      </c>
      <c r="C199" s="36">
        <v>1</v>
      </c>
      <c r="D199" s="36">
        <v>0</v>
      </c>
      <c r="E199" s="36">
        <v>2</v>
      </c>
      <c r="F199" s="36">
        <v>0</v>
      </c>
      <c r="G199" s="36">
        <v>1</v>
      </c>
      <c r="H199" s="36">
        <v>1</v>
      </c>
      <c r="I199" s="36">
        <v>2</v>
      </c>
      <c r="J199" s="47">
        <f t="shared" si="7"/>
        <v>8</v>
      </c>
      <c r="K199" s="150"/>
      <c r="L199" s="150"/>
      <c r="M199" s="87"/>
    </row>
    <row r="200" spans="1:13" ht="39" thickBot="1" x14ac:dyDescent="0.3">
      <c r="A200" s="46" t="s">
        <v>254</v>
      </c>
      <c r="B200" s="36">
        <v>0</v>
      </c>
      <c r="C200" s="36">
        <v>0</v>
      </c>
      <c r="D200" s="36">
        <v>0</v>
      </c>
      <c r="E200" s="36">
        <v>1</v>
      </c>
      <c r="F200" s="36">
        <v>0</v>
      </c>
      <c r="G200" s="36">
        <v>0</v>
      </c>
      <c r="H200" s="36">
        <v>1</v>
      </c>
      <c r="I200" s="36">
        <v>2</v>
      </c>
      <c r="J200" s="47">
        <f t="shared" si="7"/>
        <v>4</v>
      </c>
      <c r="K200" s="153"/>
      <c r="L200" s="153"/>
      <c r="M200" s="69"/>
    </row>
    <row r="201" spans="1:13" ht="15.75" thickBot="1" x14ac:dyDescent="0.3">
      <c r="A201" s="169" t="s">
        <v>317</v>
      </c>
      <c r="B201" s="170"/>
      <c r="C201" s="170"/>
      <c r="D201" s="170"/>
      <c r="E201" s="170"/>
      <c r="F201" s="170"/>
      <c r="G201" s="170"/>
      <c r="H201" s="170"/>
      <c r="I201" s="170"/>
      <c r="J201" s="170"/>
      <c r="K201" s="152" t="s">
        <v>367</v>
      </c>
      <c r="L201" s="162" t="s">
        <v>120</v>
      </c>
      <c r="M201" s="123"/>
    </row>
    <row r="202" spans="1:13" ht="39" thickBot="1" x14ac:dyDescent="0.3">
      <c r="A202" s="40" t="s">
        <v>269</v>
      </c>
      <c r="B202" s="39">
        <v>2</v>
      </c>
      <c r="C202" s="39">
        <v>3</v>
      </c>
      <c r="D202" s="39">
        <v>1</v>
      </c>
      <c r="E202" s="39">
        <v>3</v>
      </c>
      <c r="F202" s="39">
        <v>1</v>
      </c>
      <c r="G202" s="39">
        <v>3</v>
      </c>
      <c r="H202" s="39">
        <v>1</v>
      </c>
      <c r="I202" s="39">
        <v>6</v>
      </c>
      <c r="J202" s="47">
        <f t="shared" ref="J202:J315" si="8">SUM(B202:I202)</f>
        <v>20</v>
      </c>
      <c r="K202" s="150"/>
      <c r="L202" s="154"/>
      <c r="M202" s="65"/>
    </row>
    <row r="203" spans="1:13" ht="26.25" thickBot="1" x14ac:dyDescent="0.3">
      <c r="A203" s="40" t="s">
        <v>159</v>
      </c>
      <c r="B203" s="39">
        <v>1</v>
      </c>
      <c r="C203" s="39">
        <v>0</v>
      </c>
      <c r="D203" s="39">
        <v>0</v>
      </c>
      <c r="E203" s="39">
        <v>1</v>
      </c>
      <c r="F203" s="39">
        <v>0</v>
      </c>
      <c r="G203" s="39">
        <v>2</v>
      </c>
      <c r="H203" s="39">
        <v>2</v>
      </c>
      <c r="I203" s="39">
        <v>0</v>
      </c>
      <c r="J203" s="47">
        <f t="shared" si="8"/>
        <v>6</v>
      </c>
      <c r="K203" s="150"/>
      <c r="L203" s="154"/>
      <c r="M203" s="65"/>
    </row>
    <row r="204" spans="1:13" ht="26.25" thickBot="1" x14ac:dyDescent="0.3">
      <c r="A204" s="40" t="s">
        <v>69</v>
      </c>
      <c r="B204" s="39">
        <v>0</v>
      </c>
      <c r="C204" s="39">
        <v>0</v>
      </c>
      <c r="D204" s="39">
        <v>2</v>
      </c>
      <c r="E204" s="39">
        <v>1</v>
      </c>
      <c r="F204" s="39">
        <v>0</v>
      </c>
      <c r="G204" s="39">
        <v>0</v>
      </c>
      <c r="H204" s="39">
        <v>0</v>
      </c>
      <c r="I204" s="39">
        <v>0</v>
      </c>
      <c r="J204" s="47">
        <f t="shared" si="8"/>
        <v>3</v>
      </c>
      <c r="K204" s="150"/>
      <c r="L204" s="154"/>
      <c r="M204" s="65"/>
    </row>
    <row r="205" spans="1:13" ht="44.25" customHeight="1" thickBot="1" x14ac:dyDescent="0.3">
      <c r="A205" s="40" t="s">
        <v>234</v>
      </c>
      <c r="B205" s="15">
        <v>0</v>
      </c>
      <c r="C205" s="15">
        <v>0</v>
      </c>
      <c r="D205" s="15">
        <v>2</v>
      </c>
      <c r="E205" s="15">
        <v>0</v>
      </c>
      <c r="F205" s="15">
        <v>0</v>
      </c>
      <c r="G205" s="15">
        <v>0</v>
      </c>
      <c r="H205" s="15">
        <v>0</v>
      </c>
      <c r="I205" s="16">
        <v>3</v>
      </c>
      <c r="J205" s="47">
        <f t="shared" si="8"/>
        <v>5</v>
      </c>
      <c r="K205" s="150"/>
      <c r="L205" s="154"/>
      <c r="M205" s="65"/>
    </row>
    <row r="206" spans="1:13" ht="26.25" thickBot="1" x14ac:dyDescent="0.3">
      <c r="A206" s="40" t="s">
        <v>218</v>
      </c>
      <c r="B206" s="15">
        <v>3</v>
      </c>
      <c r="C206" s="15">
        <v>2</v>
      </c>
      <c r="D206" s="15">
        <v>0</v>
      </c>
      <c r="E206" s="15">
        <v>2</v>
      </c>
      <c r="F206" s="15">
        <v>1</v>
      </c>
      <c r="G206" s="15">
        <v>0</v>
      </c>
      <c r="H206" s="15">
        <v>1</v>
      </c>
      <c r="I206" s="16">
        <v>1</v>
      </c>
      <c r="J206" s="47">
        <f t="shared" si="8"/>
        <v>10</v>
      </c>
      <c r="K206" s="150"/>
      <c r="L206" s="154"/>
      <c r="M206" s="87"/>
    </row>
    <row r="207" spans="1:13" ht="26.25" thickBot="1" x14ac:dyDescent="0.3">
      <c r="A207" s="40" t="s">
        <v>219</v>
      </c>
      <c r="B207" s="15">
        <v>0</v>
      </c>
      <c r="C207" s="15">
        <v>0</v>
      </c>
      <c r="D207" s="15">
        <v>0</v>
      </c>
      <c r="E207" s="15">
        <v>1</v>
      </c>
      <c r="F207" s="15">
        <v>0</v>
      </c>
      <c r="G207" s="15">
        <v>0</v>
      </c>
      <c r="H207" s="15">
        <v>0</v>
      </c>
      <c r="I207" s="16">
        <v>0</v>
      </c>
      <c r="J207" s="47">
        <f t="shared" si="8"/>
        <v>1</v>
      </c>
      <c r="K207" s="150"/>
      <c r="L207" s="154"/>
      <c r="M207" s="102"/>
    </row>
    <row r="208" spans="1:13" ht="26.25" thickBot="1" x14ac:dyDescent="0.3">
      <c r="A208" s="40" t="s">
        <v>242</v>
      </c>
      <c r="B208" s="15">
        <v>0</v>
      </c>
      <c r="C208" s="15">
        <v>0</v>
      </c>
      <c r="D208" s="15">
        <v>0</v>
      </c>
      <c r="E208" s="15">
        <v>0</v>
      </c>
      <c r="F208" s="15">
        <v>1</v>
      </c>
      <c r="G208" s="15">
        <v>0</v>
      </c>
      <c r="H208" s="15">
        <v>1</v>
      </c>
      <c r="I208" s="16">
        <v>3</v>
      </c>
      <c r="J208" s="47">
        <f t="shared" si="8"/>
        <v>5</v>
      </c>
      <c r="K208" s="153"/>
      <c r="L208" s="163"/>
      <c r="M208" s="122"/>
    </row>
    <row r="209" spans="1:13" ht="15.75" thickBot="1" x14ac:dyDescent="0.3">
      <c r="A209" s="169" t="s">
        <v>318</v>
      </c>
      <c r="B209" s="170"/>
      <c r="C209" s="170"/>
      <c r="D209" s="170"/>
      <c r="E209" s="170"/>
      <c r="F209" s="170"/>
      <c r="G209" s="170"/>
      <c r="H209" s="170"/>
      <c r="I209" s="170"/>
      <c r="J209" s="170"/>
      <c r="K209" s="150" t="s">
        <v>368</v>
      </c>
      <c r="L209" s="150" t="s">
        <v>120</v>
      </c>
      <c r="M209" s="102"/>
    </row>
    <row r="210" spans="1:13" ht="27" customHeight="1" thickBot="1" x14ac:dyDescent="0.3">
      <c r="A210" s="43" t="s">
        <v>160</v>
      </c>
      <c r="B210" s="33">
        <v>4</v>
      </c>
      <c r="C210" s="33">
        <v>1</v>
      </c>
      <c r="D210" s="33">
        <v>1</v>
      </c>
      <c r="E210" s="33">
        <v>0</v>
      </c>
      <c r="F210" s="33">
        <v>1</v>
      </c>
      <c r="G210" s="33">
        <v>0</v>
      </c>
      <c r="H210" s="33">
        <v>0</v>
      </c>
      <c r="I210" s="36">
        <v>0</v>
      </c>
      <c r="J210" s="47">
        <f t="shared" si="8"/>
        <v>7</v>
      </c>
      <c r="K210" s="150"/>
      <c r="L210" s="150"/>
      <c r="M210" s="65"/>
    </row>
    <row r="211" spans="1:13" ht="26.25" thickBot="1" x14ac:dyDescent="0.3">
      <c r="A211" s="43" t="s">
        <v>103</v>
      </c>
      <c r="B211" s="33">
        <v>0</v>
      </c>
      <c r="C211" s="33">
        <v>0</v>
      </c>
      <c r="D211" s="33">
        <v>0</v>
      </c>
      <c r="E211" s="33">
        <v>1</v>
      </c>
      <c r="F211" s="33">
        <v>0</v>
      </c>
      <c r="G211" s="33">
        <v>0</v>
      </c>
      <c r="H211" s="33">
        <v>0</v>
      </c>
      <c r="I211" s="36">
        <v>0</v>
      </c>
      <c r="J211" s="47">
        <f t="shared" si="8"/>
        <v>1</v>
      </c>
      <c r="K211" s="150"/>
      <c r="L211" s="150"/>
      <c r="M211" s="66"/>
    </row>
    <row r="212" spans="1:13" ht="26.25" thickBot="1" x14ac:dyDescent="0.3">
      <c r="A212" s="43" t="s">
        <v>161</v>
      </c>
      <c r="B212" s="33">
        <v>4</v>
      </c>
      <c r="C212" s="33">
        <v>1</v>
      </c>
      <c r="D212" s="33">
        <v>0</v>
      </c>
      <c r="E212" s="33">
        <v>2</v>
      </c>
      <c r="F212" s="33">
        <v>1</v>
      </c>
      <c r="G212" s="33">
        <v>2</v>
      </c>
      <c r="H212" s="33">
        <v>2</v>
      </c>
      <c r="I212" s="36">
        <v>1</v>
      </c>
      <c r="J212" s="47">
        <f t="shared" si="8"/>
        <v>13</v>
      </c>
      <c r="K212" s="150"/>
      <c r="L212" s="150"/>
      <c r="M212" s="65"/>
    </row>
    <row r="213" spans="1:13" ht="26.25" thickBot="1" x14ac:dyDescent="0.3">
      <c r="A213" s="43" t="s">
        <v>221</v>
      </c>
      <c r="B213" s="33">
        <v>0</v>
      </c>
      <c r="C213" s="33">
        <v>0</v>
      </c>
      <c r="D213" s="33">
        <v>0</v>
      </c>
      <c r="E213" s="33">
        <v>1</v>
      </c>
      <c r="F213" s="33">
        <v>0</v>
      </c>
      <c r="G213" s="33">
        <v>0</v>
      </c>
      <c r="H213" s="33">
        <v>0</v>
      </c>
      <c r="I213" s="36">
        <v>0</v>
      </c>
      <c r="J213" s="47">
        <f t="shared" si="8"/>
        <v>1</v>
      </c>
      <c r="K213" s="150"/>
      <c r="L213" s="150"/>
      <c r="M213" s="65"/>
    </row>
    <row r="214" spans="1:13" ht="29.25" customHeight="1" thickBot="1" x14ac:dyDescent="0.3">
      <c r="A214" s="43" t="s">
        <v>244</v>
      </c>
      <c r="B214" s="33">
        <v>0</v>
      </c>
      <c r="C214" s="33">
        <v>0</v>
      </c>
      <c r="D214" s="33">
        <v>0</v>
      </c>
      <c r="E214" s="33">
        <v>0</v>
      </c>
      <c r="F214" s="33">
        <v>1</v>
      </c>
      <c r="G214" s="33">
        <v>0</v>
      </c>
      <c r="H214" s="33">
        <v>0</v>
      </c>
      <c r="I214" s="36">
        <v>0</v>
      </c>
      <c r="J214" s="47">
        <f t="shared" si="8"/>
        <v>1</v>
      </c>
      <c r="K214" s="150"/>
      <c r="L214" s="150"/>
      <c r="M214" s="66"/>
    </row>
    <row r="215" spans="1:13" ht="26.25" thickBot="1" x14ac:dyDescent="0.3">
      <c r="A215" s="43" t="s">
        <v>104</v>
      </c>
      <c r="B215" s="33">
        <v>1</v>
      </c>
      <c r="C215" s="33">
        <v>1</v>
      </c>
      <c r="D215" s="33">
        <v>1</v>
      </c>
      <c r="E215" s="33">
        <v>0</v>
      </c>
      <c r="F215" s="33">
        <v>0</v>
      </c>
      <c r="G215" s="33">
        <v>1</v>
      </c>
      <c r="H215" s="33">
        <v>2</v>
      </c>
      <c r="I215" s="36">
        <v>1</v>
      </c>
      <c r="J215" s="47">
        <f t="shared" si="8"/>
        <v>7</v>
      </c>
      <c r="K215" s="151"/>
      <c r="L215" s="151"/>
      <c r="M215" s="69"/>
    </row>
    <row r="216" spans="1:13" ht="15.75" thickBot="1" x14ac:dyDescent="0.3">
      <c r="A216" s="169" t="s">
        <v>319</v>
      </c>
      <c r="B216" s="170"/>
      <c r="C216" s="170"/>
      <c r="D216" s="170"/>
      <c r="E216" s="170"/>
      <c r="F216" s="170"/>
      <c r="G216" s="170"/>
      <c r="H216" s="170"/>
      <c r="I216" s="170"/>
      <c r="J216" s="170"/>
      <c r="K216" s="167" t="s">
        <v>383</v>
      </c>
      <c r="L216" s="168" t="s">
        <v>120</v>
      </c>
      <c r="M216" s="88"/>
    </row>
    <row r="217" spans="1:13" ht="26.25" thickBot="1" x14ac:dyDescent="0.3">
      <c r="A217" s="40" t="s">
        <v>105</v>
      </c>
      <c r="B217" s="15">
        <v>1</v>
      </c>
      <c r="C217" s="15">
        <v>0</v>
      </c>
      <c r="D217" s="15">
        <v>1</v>
      </c>
      <c r="E217" s="15">
        <v>1</v>
      </c>
      <c r="F217" s="15">
        <v>1</v>
      </c>
      <c r="G217" s="15">
        <v>0</v>
      </c>
      <c r="H217" s="15">
        <v>0</v>
      </c>
      <c r="I217" s="16">
        <v>0</v>
      </c>
      <c r="J217" s="47">
        <f t="shared" si="8"/>
        <v>4</v>
      </c>
      <c r="K217" s="165"/>
      <c r="L217" s="154"/>
      <c r="M217" s="88"/>
    </row>
    <row r="218" spans="1:13" ht="39" thickBot="1" x14ac:dyDescent="0.3">
      <c r="A218" s="40" t="s">
        <v>370</v>
      </c>
      <c r="B218" s="15">
        <v>1</v>
      </c>
      <c r="C218" s="15">
        <v>0</v>
      </c>
      <c r="D218" s="15">
        <v>1</v>
      </c>
      <c r="E218" s="15">
        <v>0</v>
      </c>
      <c r="F218" s="15">
        <v>1</v>
      </c>
      <c r="G218" s="15">
        <v>1</v>
      </c>
      <c r="H218" s="15">
        <v>0</v>
      </c>
      <c r="I218" s="16">
        <v>1</v>
      </c>
      <c r="J218" s="47">
        <f t="shared" si="8"/>
        <v>5</v>
      </c>
      <c r="K218" s="165"/>
      <c r="L218" s="154"/>
      <c r="M218" s="66"/>
    </row>
    <row r="219" spans="1:13" ht="26.25" thickBot="1" x14ac:dyDescent="0.3">
      <c r="A219" s="40" t="s">
        <v>106</v>
      </c>
      <c r="B219" s="15">
        <v>2</v>
      </c>
      <c r="C219" s="15">
        <v>1</v>
      </c>
      <c r="D219" s="15">
        <v>1</v>
      </c>
      <c r="E219" s="15">
        <v>1</v>
      </c>
      <c r="F219" s="15">
        <v>1</v>
      </c>
      <c r="G219" s="15">
        <v>1</v>
      </c>
      <c r="H219" s="15">
        <v>0</v>
      </c>
      <c r="I219" s="16">
        <v>1</v>
      </c>
      <c r="J219" s="47">
        <f t="shared" si="8"/>
        <v>8</v>
      </c>
      <c r="K219" s="165"/>
      <c r="L219" s="154"/>
      <c r="M219" s="65"/>
    </row>
    <row r="220" spans="1:13" ht="26.25" thickBot="1" x14ac:dyDescent="0.3">
      <c r="A220" s="40" t="s">
        <v>369</v>
      </c>
      <c r="B220" s="15">
        <v>1</v>
      </c>
      <c r="C220" s="15">
        <v>0</v>
      </c>
      <c r="D220" s="15">
        <v>0</v>
      </c>
      <c r="E220" s="15">
        <v>0</v>
      </c>
      <c r="F220" s="15">
        <v>0</v>
      </c>
      <c r="G220" s="15">
        <v>0</v>
      </c>
      <c r="H220" s="15">
        <v>1</v>
      </c>
      <c r="I220" s="16">
        <v>2</v>
      </c>
      <c r="J220" s="47">
        <f t="shared" si="8"/>
        <v>4</v>
      </c>
      <c r="K220" s="165"/>
      <c r="L220" s="154"/>
      <c r="M220" s="67"/>
    </row>
    <row r="221" spans="1:13" ht="39" thickBot="1" x14ac:dyDescent="0.3">
      <c r="A221" s="40" t="s">
        <v>107</v>
      </c>
      <c r="B221" s="15">
        <v>0</v>
      </c>
      <c r="C221" s="15">
        <v>0</v>
      </c>
      <c r="D221" s="15">
        <v>2</v>
      </c>
      <c r="E221" s="15">
        <v>0</v>
      </c>
      <c r="F221" s="15">
        <v>0</v>
      </c>
      <c r="G221" s="15">
        <v>0</v>
      </c>
      <c r="H221" s="16">
        <v>0</v>
      </c>
      <c r="I221" s="16">
        <v>0</v>
      </c>
      <c r="J221" s="47">
        <f t="shared" si="8"/>
        <v>2</v>
      </c>
      <c r="K221" s="165"/>
      <c r="L221" s="154"/>
      <c r="M221" s="67"/>
    </row>
    <row r="222" spans="1:13" ht="26.25" thickBot="1" x14ac:dyDescent="0.3">
      <c r="A222" s="40" t="s">
        <v>220</v>
      </c>
      <c r="B222" s="15">
        <v>0</v>
      </c>
      <c r="C222" s="15">
        <v>0</v>
      </c>
      <c r="D222" s="15">
        <v>0</v>
      </c>
      <c r="E222" s="15">
        <v>1</v>
      </c>
      <c r="F222" s="15">
        <v>0</v>
      </c>
      <c r="G222" s="15">
        <v>0</v>
      </c>
      <c r="H222" s="15">
        <v>0</v>
      </c>
      <c r="I222" s="16">
        <v>0</v>
      </c>
      <c r="J222" s="47">
        <f t="shared" si="8"/>
        <v>1</v>
      </c>
      <c r="K222" s="165"/>
      <c r="L222" s="154"/>
      <c r="M222" s="67"/>
    </row>
    <row r="223" spans="1:13" ht="26.25" thickBot="1" x14ac:dyDescent="0.3">
      <c r="A223" s="40" t="s">
        <v>184</v>
      </c>
      <c r="B223" s="15">
        <v>1</v>
      </c>
      <c r="C223" s="15">
        <v>0</v>
      </c>
      <c r="D223" s="15">
        <v>0</v>
      </c>
      <c r="E223" s="15">
        <v>1</v>
      </c>
      <c r="F223" s="15">
        <v>0</v>
      </c>
      <c r="G223" s="15">
        <v>1</v>
      </c>
      <c r="H223" s="15">
        <v>0</v>
      </c>
      <c r="I223" s="16">
        <v>4</v>
      </c>
      <c r="J223" s="47">
        <f t="shared" si="8"/>
        <v>7</v>
      </c>
      <c r="K223" s="165"/>
      <c r="L223" s="154"/>
      <c r="M223" s="83"/>
    </row>
    <row r="224" spans="1:13" ht="15.75" thickBot="1" x14ac:dyDescent="0.3">
      <c r="A224" s="169" t="s">
        <v>320</v>
      </c>
      <c r="B224" s="170"/>
      <c r="C224" s="170"/>
      <c r="D224" s="170"/>
      <c r="E224" s="170"/>
      <c r="F224" s="170"/>
      <c r="G224" s="170"/>
      <c r="H224" s="170"/>
      <c r="I224" s="170"/>
      <c r="J224" s="170"/>
      <c r="K224" s="164" t="s">
        <v>408</v>
      </c>
      <c r="L224" s="152" t="s">
        <v>120</v>
      </c>
      <c r="M224" s="110"/>
    </row>
    <row r="225" spans="1:13" ht="39.75" customHeight="1" thickBot="1" x14ac:dyDescent="0.3">
      <c r="A225" s="43" t="s">
        <v>70</v>
      </c>
      <c r="B225" s="33">
        <v>2</v>
      </c>
      <c r="C225" s="33">
        <v>1</v>
      </c>
      <c r="D225" s="33">
        <v>3</v>
      </c>
      <c r="E225" s="33">
        <v>2</v>
      </c>
      <c r="F225" s="33">
        <v>1</v>
      </c>
      <c r="G225" s="33">
        <v>0</v>
      </c>
      <c r="H225" s="33">
        <v>0</v>
      </c>
      <c r="I225" s="36">
        <v>2</v>
      </c>
      <c r="J225" s="47">
        <f t="shared" si="8"/>
        <v>11</v>
      </c>
      <c r="K225" s="165"/>
      <c r="L225" s="150"/>
      <c r="M225" s="108"/>
    </row>
    <row r="226" spans="1:13" ht="27" customHeight="1" thickBot="1" x14ac:dyDescent="0.3">
      <c r="A226" s="43" t="s">
        <v>108</v>
      </c>
      <c r="B226" s="33">
        <v>2</v>
      </c>
      <c r="C226" s="33">
        <v>3</v>
      </c>
      <c r="D226" s="33">
        <v>1</v>
      </c>
      <c r="E226" s="33">
        <v>3</v>
      </c>
      <c r="F226" s="33">
        <v>2</v>
      </c>
      <c r="G226" s="33">
        <v>1</v>
      </c>
      <c r="H226" s="33">
        <v>4</v>
      </c>
      <c r="I226" s="36">
        <v>8</v>
      </c>
      <c r="J226" s="47">
        <f t="shared" si="8"/>
        <v>24</v>
      </c>
      <c r="K226" s="166"/>
      <c r="L226" s="153"/>
      <c r="M226" s="109"/>
    </row>
    <row r="227" spans="1:13" ht="22.5" customHeight="1" thickBot="1" x14ac:dyDescent="0.3">
      <c r="A227" s="169" t="s">
        <v>321</v>
      </c>
      <c r="B227" s="170"/>
      <c r="C227" s="170"/>
      <c r="D227" s="170"/>
      <c r="E227" s="170"/>
      <c r="F227" s="170"/>
      <c r="G227" s="170"/>
      <c r="H227" s="170"/>
      <c r="I227" s="170"/>
      <c r="J227" s="170"/>
      <c r="K227" s="150" t="s">
        <v>409</v>
      </c>
      <c r="L227" s="150" t="s">
        <v>120</v>
      </c>
      <c r="M227" s="113"/>
    </row>
    <row r="228" spans="1:13" ht="15.75" thickBot="1" x14ac:dyDescent="0.3">
      <c r="A228" s="40" t="s">
        <v>185</v>
      </c>
      <c r="B228" s="15">
        <v>1</v>
      </c>
      <c r="C228" s="15">
        <v>0</v>
      </c>
      <c r="D228" s="15">
        <v>0</v>
      </c>
      <c r="E228" s="15">
        <v>0</v>
      </c>
      <c r="F228" s="15">
        <v>0</v>
      </c>
      <c r="G228" s="15">
        <v>0</v>
      </c>
      <c r="H228" s="15">
        <v>0</v>
      </c>
      <c r="I228" s="16">
        <v>0</v>
      </c>
      <c r="J228" s="47">
        <f t="shared" si="8"/>
        <v>1</v>
      </c>
      <c r="K228" s="150"/>
      <c r="L228" s="150"/>
      <c r="M228" s="66"/>
    </row>
    <row r="229" spans="1:13" ht="39" thickBot="1" x14ac:dyDescent="0.3">
      <c r="A229" s="40" t="s">
        <v>162</v>
      </c>
      <c r="B229" s="15">
        <v>2</v>
      </c>
      <c r="C229" s="15">
        <v>0</v>
      </c>
      <c r="D229" s="15">
        <v>0</v>
      </c>
      <c r="E229" s="15">
        <v>3</v>
      </c>
      <c r="F229" s="15">
        <v>0</v>
      </c>
      <c r="G229" s="15">
        <v>3</v>
      </c>
      <c r="H229" s="15">
        <v>2</v>
      </c>
      <c r="I229" s="16">
        <v>3</v>
      </c>
      <c r="J229" s="47">
        <f t="shared" si="8"/>
        <v>13</v>
      </c>
      <c r="K229" s="150"/>
      <c r="L229" s="150"/>
      <c r="M229" s="65"/>
    </row>
    <row r="230" spans="1:13" ht="15.75" customHeight="1" thickBot="1" x14ac:dyDescent="0.3">
      <c r="A230" s="40" t="s">
        <v>109</v>
      </c>
      <c r="B230" s="15">
        <v>1</v>
      </c>
      <c r="C230" s="15">
        <v>0</v>
      </c>
      <c r="D230" s="15">
        <v>1</v>
      </c>
      <c r="E230" s="15">
        <v>1</v>
      </c>
      <c r="F230" s="15">
        <v>1</v>
      </c>
      <c r="G230" s="15">
        <v>0</v>
      </c>
      <c r="H230" s="15">
        <v>2</v>
      </c>
      <c r="I230" s="16">
        <v>1</v>
      </c>
      <c r="J230" s="47">
        <f t="shared" si="8"/>
        <v>7</v>
      </c>
      <c r="K230" s="150"/>
      <c r="L230" s="150"/>
      <c r="M230" s="67"/>
    </row>
    <row r="231" spans="1:13" ht="15.75" customHeight="1" thickBot="1" x14ac:dyDescent="0.3">
      <c r="A231" s="40" t="s">
        <v>256</v>
      </c>
      <c r="B231" s="15">
        <v>2</v>
      </c>
      <c r="C231" s="15">
        <v>1</v>
      </c>
      <c r="D231" s="15">
        <v>1</v>
      </c>
      <c r="E231" s="15">
        <v>1</v>
      </c>
      <c r="F231" s="15">
        <v>1</v>
      </c>
      <c r="G231" s="15">
        <v>1</v>
      </c>
      <c r="H231" s="15">
        <v>0</v>
      </c>
      <c r="I231" s="16">
        <v>1</v>
      </c>
      <c r="J231" s="47">
        <f t="shared" si="8"/>
        <v>8</v>
      </c>
      <c r="K231" s="150"/>
      <c r="L231" s="150"/>
      <c r="M231" s="67"/>
    </row>
    <row r="232" spans="1:13" ht="36.75" customHeight="1" thickBot="1" x14ac:dyDescent="0.3">
      <c r="A232" s="40" t="s">
        <v>187</v>
      </c>
      <c r="B232" s="15">
        <v>2</v>
      </c>
      <c r="C232" s="15">
        <v>0</v>
      </c>
      <c r="D232" s="15">
        <v>1</v>
      </c>
      <c r="E232" s="15">
        <v>0</v>
      </c>
      <c r="F232" s="15">
        <v>0</v>
      </c>
      <c r="G232" s="15">
        <v>0</v>
      </c>
      <c r="H232" s="15">
        <v>2</v>
      </c>
      <c r="I232" s="16">
        <v>1</v>
      </c>
      <c r="J232" s="47">
        <f t="shared" si="8"/>
        <v>6</v>
      </c>
      <c r="K232" s="150"/>
      <c r="L232" s="150"/>
      <c r="M232" s="65"/>
    </row>
    <row r="233" spans="1:13" ht="26.25" thickBot="1" x14ac:dyDescent="0.3">
      <c r="A233" s="40" t="s">
        <v>110</v>
      </c>
      <c r="B233" s="15">
        <v>0</v>
      </c>
      <c r="C233" s="15">
        <v>0</v>
      </c>
      <c r="D233" s="15">
        <v>0</v>
      </c>
      <c r="E233" s="15">
        <v>0</v>
      </c>
      <c r="F233" s="15">
        <v>0</v>
      </c>
      <c r="G233" s="15">
        <v>0</v>
      </c>
      <c r="H233" s="15">
        <v>2</v>
      </c>
      <c r="I233" s="16">
        <v>0</v>
      </c>
      <c r="J233" s="47">
        <f t="shared" si="8"/>
        <v>2</v>
      </c>
      <c r="K233" s="150"/>
      <c r="L233" s="150"/>
      <c r="M233" s="67"/>
    </row>
    <row r="234" spans="1:13" ht="15.75" thickBot="1" x14ac:dyDescent="0.3">
      <c r="A234" s="40" t="s">
        <v>186</v>
      </c>
      <c r="B234" s="15">
        <v>1</v>
      </c>
      <c r="C234" s="15">
        <v>0</v>
      </c>
      <c r="D234" s="15">
        <v>0</v>
      </c>
      <c r="E234" s="15">
        <v>0</v>
      </c>
      <c r="F234" s="15">
        <v>0</v>
      </c>
      <c r="G234" s="15">
        <v>0</v>
      </c>
      <c r="H234" s="15">
        <v>0</v>
      </c>
      <c r="I234" s="16">
        <v>0</v>
      </c>
      <c r="J234" s="47">
        <f t="shared" si="8"/>
        <v>1</v>
      </c>
      <c r="K234" s="150"/>
      <c r="L234" s="150"/>
      <c r="M234" s="67"/>
    </row>
    <row r="235" spans="1:13" ht="36" customHeight="1" thickBot="1" x14ac:dyDescent="0.3">
      <c r="A235" s="40" t="s">
        <v>257</v>
      </c>
      <c r="B235" s="15">
        <v>2</v>
      </c>
      <c r="C235" s="15">
        <v>0</v>
      </c>
      <c r="D235" s="15">
        <v>0</v>
      </c>
      <c r="E235" s="15">
        <v>1</v>
      </c>
      <c r="F235" s="15">
        <v>1</v>
      </c>
      <c r="G235" s="15">
        <v>1</v>
      </c>
      <c r="H235" s="15">
        <v>1</v>
      </c>
      <c r="I235" s="16">
        <v>0</v>
      </c>
      <c r="J235" s="47">
        <f t="shared" si="8"/>
        <v>6</v>
      </c>
      <c r="K235" s="150"/>
      <c r="L235" s="150"/>
      <c r="M235" s="66"/>
    </row>
    <row r="236" spans="1:13" ht="26.25" thickBot="1" x14ac:dyDescent="0.3">
      <c r="A236" s="40" t="s">
        <v>222</v>
      </c>
      <c r="B236" s="15">
        <v>3</v>
      </c>
      <c r="C236" s="15">
        <v>0</v>
      </c>
      <c r="D236" s="15">
        <v>1</v>
      </c>
      <c r="E236" s="15">
        <v>1</v>
      </c>
      <c r="F236" s="15">
        <v>1</v>
      </c>
      <c r="G236" s="15">
        <v>1</v>
      </c>
      <c r="H236" s="15">
        <v>1</v>
      </c>
      <c r="I236" s="16">
        <v>1</v>
      </c>
      <c r="J236" s="47">
        <f t="shared" si="8"/>
        <v>9</v>
      </c>
      <c r="K236" s="150"/>
      <c r="L236" s="150"/>
      <c r="M236" s="65"/>
    </row>
    <row r="237" spans="1:13" ht="26.25" thickBot="1" x14ac:dyDescent="0.3">
      <c r="A237" s="40" t="s">
        <v>255</v>
      </c>
      <c r="B237" s="15">
        <v>0</v>
      </c>
      <c r="C237" s="15">
        <v>0</v>
      </c>
      <c r="D237" s="15">
        <v>0</v>
      </c>
      <c r="E237" s="15">
        <v>0</v>
      </c>
      <c r="F237" s="15">
        <v>0</v>
      </c>
      <c r="G237" s="15">
        <v>0</v>
      </c>
      <c r="H237" s="15">
        <v>1</v>
      </c>
      <c r="I237" s="16">
        <v>0</v>
      </c>
      <c r="J237" s="47">
        <f t="shared" si="8"/>
        <v>1</v>
      </c>
      <c r="K237" s="150"/>
      <c r="L237" s="150"/>
      <c r="M237" s="102"/>
    </row>
    <row r="238" spans="1:13" ht="15.75" thickBot="1" x14ac:dyDescent="0.3">
      <c r="A238" s="40" t="s">
        <v>258</v>
      </c>
      <c r="B238" s="15">
        <v>0</v>
      </c>
      <c r="C238" s="15">
        <v>0</v>
      </c>
      <c r="D238" s="15">
        <v>0</v>
      </c>
      <c r="E238" s="15">
        <v>0</v>
      </c>
      <c r="F238" s="15">
        <v>0</v>
      </c>
      <c r="G238" s="15">
        <v>0</v>
      </c>
      <c r="H238" s="15">
        <v>2</v>
      </c>
      <c r="I238" s="16">
        <v>0</v>
      </c>
      <c r="J238" s="47">
        <f t="shared" si="8"/>
        <v>2</v>
      </c>
      <c r="K238" s="153"/>
      <c r="L238" s="153"/>
      <c r="M238" s="69"/>
    </row>
    <row r="239" spans="1:13" ht="15.75" thickBot="1" x14ac:dyDescent="0.3">
      <c r="A239" s="169" t="s">
        <v>322</v>
      </c>
      <c r="B239" s="170"/>
      <c r="C239" s="170"/>
      <c r="D239" s="170"/>
      <c r="E239" s="170"/>
      <c r="F239" s="170"/>
      <c r="G239" s="170"/>
      <c r="H239" s="170"/>
      <c r="I239" s="170"/>
      <c r="J239" s="170"/>
      <c r="K239" s="152" t="s">
        <v>372</v>
      </c>
      <c r="L239" s="150" t="s">
        <v>120</v>
      </c>
      <c r="M239" s="64"/>
    </row>
    <row r="240" spans="1:13" ht="26.25" thickBot="1" x14ac:dyDescent="0.3">
      <c r="A240" s="43" t="s">
        <v>80</v>
      </c>
      <c r="B240" s="33">
        <v>0</v>
      </c>
      <c r="C240" s="33">
        <v>0</v>
      </c>
      <c r="D240" s="33">
        <v>0</v>
      </c>
      <c r="E240" s="33">
        <v>0</v>
      </c>
      <c r="F240" s="33">
        <v>1</v>
      </c>
      <c r="G240" s="33">
        <v>1</v>
      </c>
      <c r="H240" s="33">
        <v>0</v>
      </c>
      <c r="I240" s="36">
        <v>0</v>
      </c>
      <c r="J240" s="47">
        <f t="shared" si="8"/>
        <v>2</v>
      </c>
      <c r="K240" s="150"/>
      <c r="L240" s="150"/>
      <c r="M240" s="81"/>
    </row>
    <row r="241" spans="1:13" ht="26.45" customHeight="1" thickBot="1" x14ac:dyDescent="0.3">
      <c r="A241" s="43" t="s">
        <v>71</v>
      </c>
      <c r="B241" s="33">
        <v>2</v>
      </c>
      <c r="C241" s="33">
        <v>1</v>
      </c>
      <c r="D241" s="33">
        <v>2</v>
      </c>
      <c r="E241" s="33">
        <v>3</v>
      </c>
      <c r="F241" s="33">
        <v>0</v>
      </c>
      <c r="G241" s="33">
        <v>1</v>
      </c>
      <c r="H241" s="33">
        <v>2</v>
      </c>
      <c r="I241" s="36">
        <v>4</v>
      </c>
      <c r="J241" s="47">
        <f t="shared" si="8"/>
        <v>15</v>
      </c>
      <c r="K241" s="150"/>
      <c r="L241" s="150"/>
      <c r="M241" s="66"/>
    </row>
    <row r="242" spans="1:13" ht="26.25" thickBot="1" x14ac:dyDescent="0.3">
      <c r="A242" s="43" t="s">
        <v>72</v>
      </c>
      <c r="B242" s="33">
        <v>3</v>
      </c>
      <c r="C242" s="33">
        <v>3</v>
      </c>
      <c r="D242" s="33">
        <v>2</v>
      </c>
      <c r="E242" s="33">
        <v>3</v>
      </c>
      <c r="F242" s="33">
        <v>2</v>
      </c>
      <c r="G242" s="33">
        <v>3</v>
      </c>
      <c r="H242" s="33">
        <v>2</v>
      </c>
      <c r="I242" s="36">
        <v>5</v>
      </c>
      <c r="J242" s="47">
        <f t="shared" si="8"/>
        <v>23</v>
      </c>
      <c r="K242" s="153"/>
      <c r="L242" s="153"/>
      <c r="M242" s="69"/>
    </row>
    <row r="243" spans="1:13" ht="15.75" thickBot="1" x14ac:dyDescent="0.3">
      <c r="A243" s="169" t="s">
        <v>323</v>
      </c>
      <c r="B243" s="170"/>
      <c r="C243" s="170"/>
      <c r="D243" s="170"/>
      <c r="E243" s="170"/>
      <c r="F243" s="170"/>
      <c r="G243" s="170"/>
      <c r="H243" s="170"/>
      <c r="I243" s="170"/>
      <c r="J243" s="170"/>
      <c r="K243" s="152" t="s">
        <v>410</v>
      </c>
      <c r="L243" s="152" t="s">
        <v>120</v>
      </c>
      <c r="M243" s="123"/>
    </row>
    <row r="244" spans="1:13" ht="15.75" customHeight="1" thickBot="1" x14ac:dyDescent="0.3">
      <c r="A244" s="40" t="s">
        <v>129</v>
      </c>
      <c r="B244" s="15">
        <v>1</v>
      </c>
      <c r="C244" s="15">
        <v>0</v>
      </c>
      <c r="D244" s="15">
        <v>0</v>
      </c>
      <c r="E244" s="15">
        <v>0</v>
      </c>
      <c r="F244" s="15">
        <v>1</v>
      </c>
      <c r="G244" s="15">
        <v>0</v>
      </c>
      <c r="H244" s="15">
        <v>0</v>
      </c>
      <c r="I244" s="16">
        <v>0</v>
      </c>
      <c r="J244" s="47">
        <f t="shared" ref="J244:J255" si="9">SUM(B244:I244)</f>
        <v>2</v>
      </c>
      <c r="K244" s="150"/>
      <c r="L244" s="150"/>
      <c r="M244" s="85"/>
    </row>
    <row r="245" spans="1:13" ht="15.75" customHeight="1" thickBot="1" x14ac:dyDescent="0.3">
      <c r="A245" s="40" t="s">
        <v>259</v>
      </c>
      <c r="B245" s="15">
        <v>1</v>
      </c>
      <c r="C245" s="15">
        <v>0</v>
      </c>
      <c r="D245" s="15">
        <v>1</v>
      </c>
      <c r="E245" s="15">
        <v>1</v>
      </c>
      <c r="F245" s="15">
        <v>0</v>
      </c>
      <c r="G245" s="15">
        <v>1</v>
      </c>
      <c r="H245" s="15">
        <v>2</v>
      </c>
      <c r="I245" s="16">
        <v>1</v>
      </c>
      <c r="J245" s="47">
        <f t="shared" si="9"/>
        <v>7</v>
      </c>
      <c r="K245" s="150"/>
      <c r="L245" s="150"/>
      <c r="M245" s="68"/>
    </row>
    <row r="246" spans="1:13" ht="28.5" customHeight="1" thickBot="1" x14ac:dyDescent="0.3">
      <c r="A246" s="40" t="s">
        <v>130</v>
      </c>
      <c r="B246" s="15">
        <v>2</v>
      </c>
      <c r="C246" s="15">
        <v>3</v>
      </c>
      <c r="D246" s="15">
        <v>2</v>
      </c>
      <c r="E246" s="15">
        <v>5</v>
      </c>
      <c r="F246" s="15">
        <v>1</v>
      </c>
      <c r="G246" s="15">
        <v>2</v>
      </c>
      <c r="H246" s="15">
        <v>1</v>
      </c>
      <c r="I246" s="16">
        <v>3</v>
      </c>
      <c r="J246" s="47">
        <f t="shared" si="9"/>
        <v>19</v>
      </c>
      <c r="K246" s="150"/>
      <c r="L246" s="150"/>
      <c r="M246" s="68"/>
    </row>
    <row r="247" spans="1:13" ht="28.5" customHeight="1" thickBot="1" x14ac:dyDescent="0.3">
      <c r="A247" s="40" t="s">
        <v>277</v>
      </c>
      <c r="B247" s="15">
        <v>1</v>
      </c>
      <c r="C247" s="15">
        <v>3</v>
      </c>
      <c r="D247" s="15">
        <v>3</v>
      </c>
      <c r="E247" s="15">
        <v>1</v>
      </c>
      <c r="F247" s="15">
        <v>1</v>
      </c>
      <c r="G247" s="15">
        <v>1</v>
      </c>
      <c r="H247" s="15">
        <v>2</v>
      </c>
      <c r="I247" s="16">
        <v>2</v>
      </c>
      <c r="J247" s="47">
        <f t="shared" si="9"/>
        <v>14</v>
      </c>
      <c r="K247" s="150"/>
      <c r="L247" s="150"/>
      <c r="M247" s="68"/>
    </row>
    <row r="248" spans="1:13" ht="26.25" thickBot="1" x14ac:dyDescent="0.3">
      <c r="A248" s="40" t="s">
        <v>131</v>
      </c>
      <c r="B248" s="15">
        <v>0</v>
      </c>
      <c r="C248" s="15">
        <v>1</v>
      </c>
      <c r="D248" s="15">
        <v>1</v>
      </c>
      <c r="E248" s="15">
        <v>0</v>
      </c>
      <c r="F248" s="15">
        <v>0</v>
      </c>
      <c r="G248" s="15">
        <v>0</v>
      </c>
      <c r="H248" s="15">
        <v>0</v>
      </c>
      <c r="I248" s="16">
        <v>2</v>
      </c>
      <c r="J248" s="47">
        <f t="shared" si="9"/>
        <v>4</v>
      </c>
      <c r="K248" s="150"/>
      <c r="L248" s="150"/>
      <c r="M248" s="68"/>
    </row>
    <row r="249" spans="1:13" ht="15.75" customHeight="1" thickBot="1" x14ac:dyDescent="0.3">
      <c r="A249" s="40" t="s">
        <v>132</v>
      </c>
      <c r="B249" s="15">
        <v>1</v>
      </c>
      <c r="C249" s="15">
        <v>1</v>
      </c>
      <c r="D249" s="15">
        <v>0</v>
      </c>
      <c r="E249" s="15">
        <v>0</v>
      </c>
      <c r="F249" s="15">
        <v>0</v>
      </c>
      <c r="G249" s="15">
        <v>1</v>
      </c>
      <c r="H249" s="15">
        <v>2</v>
      </c>
      <c r="I249" s="16">
        <v>0</v>
      </c>
      <c r="J249" s="47">
        <f t="shared" si="9"/>
        <v>5</v>
      </c>
      <c r="K249" s="150"/>
      <c r="L249" s="150"/>
      <c r="M249" s="68"/>
    </row>
    <row r="250" spans="1:13" ht="27.75" customHeight="1" thickBot="1" x14ac:dyDescent="0.3">
      <c r="A250" s="40" t="s">
        <v>276</v>
      </c>
      <c r="B250" s="15">
        <v>0</v>
      </c>
      <c r="C250" s="15">
        <v>0</v>
      </c>
      <c r="D250" s="15">
        <v>1</v>
      </c>
      <c r="E250" s="15">
        <v>0</v>
      </c>
      <c r="F250" s="15">
        <v>0</v>
      </c>
      <c r="G250" s="15">
        <v>0</v>
      </c>
      <c r="H250" s="15">
        <v>0</v>
      </c>
      <c r="I250" s="16">
        <v>1</v>
      </c>
      <c r="J250" s="47">
        <f t="shared" si="9"/>
        <v>2</v>
      </c>
      <c r="K250" s="150"/>
      <c r="L250" s="150"/>
      <c r="M250" s="68"/>
    </row>
    <row r="251" spans="1:13" ht="26.25" thickBot="1" x14ac:dyDescent="0.3">
      <c r="A251" s="40" t="s">
        <v>133</v>
      </c>
      <c r="B251" s="15">
        <v>3</v>
      </c>
      <c r="C251" s="15">
        <v>3</v>
      </c>
      <c r="D251" s="15">
        <v>0</v>
      </c>
      <c r="E251" s="15">
        <v>4</v>
      </c>
      <c r="F251" s="15">
        <v>0</v>
      </c>
      <c r="G251" s="15">
        <v>4</v>
      </c>
      <c r="H251" s="15">
        <v>0</v>
      </c>
      <c r="I251" s="16">
        <v>3</v>
      </c>
      <c r="J251" s="47">
        <f t="shared" si="9"/>
        <v>17</v>
      </c>
      <c r="K251" s="150"/>
      <c r="L251" s="150"/>
      <c r="M251" s="67"/>
    </row>
    <row r="252" spans="1:13" ht="26.25" thickBot="1" x14ac:dyDescent="0.3">
      <c r="A252" s="40" t="s">
        <v>134</v>
      </c>
      <c r="B252" s="15">
        <v>2</v>
      </c>
      <c r="C252" s="15">
        <v>4</v>
      </c>
      <c r="D252" s="15">
        <v>3</v>
      </c>
      <c r="E252" s="15">
        <v>3</v>
      </c>
      <c r="F252" s="15">
        <v>1</v>
      </c>
      <c r="G252" s="15">
        <v>1</v>
      </c>
      <c r="H252" s="15">
        <v>2</v>
      </c>
      <c r="I252" s="16">
        <v>3</v>
      </c>
      <c r="J252" s="47">
        <f t="shared" si="9"/>
        <v>19</v>
      </c>
      <c r="K252" s="150"/>
      <c r="L252" s="150"/>
      <c r="M252" s="66"/>
    </row>
    <row r="253" spans="1:13" ht="15.75" customHeight="1" thickBot="1" x14ac:dyDescent="0.3">
      <c r="A253" s="40" t="s">
        <v>163</v>
      </c>
      <c r="B253" s="15">
        <v>1</v>
      </c>
      <c r="C253" s="15">
        <v>0</v>
      </c>
      <c r="D253" s="15">
        <v>0</v>
      </c>
      <c r="E253" s="15">
        <v>1</v>
      </c>
      <c r="F253" s="15">
        <v>1</v>
      </c>
      <c r="G253" s="15">
        <v>1</v>
      </c>
      <c r="H253" s="15">
        <v>0</v>
      </c>
      <c r="I253" s="16">
        <v>0</v>
      </c>
      <c r="J253" s="47">
        <f t="shared" si="9"/>
        <v>4</v>
      </c>
      <c r="K253" s="150"/>
      <c r="L253" s="150"/>
      <c r="M253" s="65"/>
    </row>
    <row r="254" spans="1:13" ht="18" customHeight="1" thickBot="1" x14ac:dyDescent="0.3">
      <c r="A254" s="40" t="s">
        <v>235</v>
      </c>
      <c r="B254" s="15">
        <v>0</v>
      </c>
      <c r="C254" s="15">
        <v>0</v>
      </c>
      <c r="D254" s="15">
        <v>1</v>
      </c>
      <c r="E254" s="15">
        <v>0</v>
      </c>
      <c r="F254" s="15">
        <v>0</v>
      </c>
      <c r="G254" s="15">
        <v>0</v>
      </c>
      <c r="H254" s="15">
        <v>0</v>
      </c>
      <c r="I254" s="16">
        <v>0</v>
      </c>
      <c r="J254" s="47">
        <f t="shared" si="9"/>
        <v>1</v>
      </c>
      <c r="K254" s="150"/>
      <c r="L254" s="150"/>
      <c r="M254" s="102"/>
    </row>
    <row r="255" spans="1:13" ht="39" thickBot="1" x14ac:dyDescent="0.3">
      <c r="A255" s="40" t="s">
        <v>271</v>
      </c>
      <c r="B255" s="15">
        <v>0</v>
      </c>
      <c r="C255" s="15">
        <v>0</v>
      </c>
      <c r="D255" s="15">
        <v>0</v>
      </c>
      <c r="E255" s="15">
        <v>0</v>
      </c>
      <c r="F255" s="15">
        <v>1</v>
      </c>
      <c r="G255" s="15">
        <v>0</v>
      </c>
      <c r="H255" s="15">
        <v>0</v>
      </c>
      <c r="I255" s="16">
        <v>1</v>
      </c>
      <c r="J255" s="47">
        <f t="shared" si="9"/>
        <v>2</v>
      </c>
      <c r="K255" s="150"/>
      <c r="L255" s="150"/>
      <c r="M255" s="69"/>
    </row>
    <row r="256" spans="1:13" ht="15.75" thickBot="1" x14ac:dyDescent="0.3">
      <c r="A256" s="169" t="s">
        <v>324</v>
      </c>
      <c r="B256" s="170"/>
      <c r="C256" s="170"/>
      <c r="D256" s="170"/>
      <c r="E256" s="170"/>
      <c r="F256" s="170"/>
      <c r="G256" s="170"/>
      <c r="H256" s="170"/>
      <c r="I256" s="170"/>
      <c r="J256" s="170"/>
      <c r="K256" s="152" t="s">
        <v>426</v>
      </c>
      <c r="L256" s="152" t="s">
        <v>120</v>
      </c>
      <c r="M256" s="64"/>
    </row>
    <row r="257" spans="1:13" ht="39" thickBot="1" x14ac:dyDescent="0.3">
      <c r="A257" s="43" t="s">
        <v>373</v>
      </c>
      <c r="B257" s="33">
        <v>2</v>
      </c>
      <c r="C257" s="33">
        <v>1</v>
      </c>
      <c r="D257" s="33">
        <v>1</v>
      </c>
      <c r="E257" s="33">
        <v>1</v>
      </c>
      <c r="F257" s="33">
        <v>2</v>
      </c>
      <c r="G257" s="33">
        <v>1</v>
      </c>
      <c r="H257" s="33">
        <v>1</v>
      </c>
      <c r="I257" s="33">
        <v>2</v>
      </c>
      <c r="J257" s="47">
        <f t="shared" si="8"/>
        <v>11</v>
      </c>
      <c r="K257" s="150"/>
      <c r="L257" s="150"/>
      <c r="M257" s="68"/>
    </row>
    <row r="258" spans="1:13" ht="26.25" thickBot="1" x14ac:dyDescent="0.3">
      <c r="A258" s="43" t="s">
        <v>164</v>
      </c>
      <c r="B258" s="33">
        <v>1</v>
      </c>
      <c r="C258" s="33">
        <v>0</v>
      </c>
      <c r="D258" s="33">
        <v>0</v>
      </c>
      <c r="E258" s="33">
        <v>0</v>
      </c>
      <c r="F258" s="33">
        <v>0</v>
      </c>
      <c r="G258" s="33">
        <v>1</v>
      </c>
      <c r="H258" s="33">
        <v>0</v>
      </c>
      <c r="I258" s="33">
        <v>0</v>
      </c>
      <c r="J258" s="47">
        <f t="shared" si="8"/>
        <v>2</v>
      </c>
      <c r="K258" s="150"/>
      <c r="L258" s="150"/>
      <c r="M258" s="68"/>
    </row>
    <row r="259" spans="1:13" ht="26.25" thickBot="1" x14ac:dyDescent="0.3">
      <c r="A259" s="43" t="s">
        <v>188</v>
      </c>
      <c r="B259" s="33">
        <v>2</v>
      </c>
      <c r="C259" s="33">
        <v>0</v>
      </c>
      <c r="D259" s="33">
        <v>0</v>
      </c>
      <c r="E259" s="33">
        <v>0</v>
      </c>
      <c r="F259" s="33">
        <v>1</v>
      </c>
      <c r="G259" s="33">
        <v>0</v>
      </c>
      <c r="H259" s="33">
        <v>0</v>
      </c>
      <c r="I259" s="33">
        <v>0</v>
      </c>
      <c r="J259" s="47">
        <f t="shared" si="8"/>
        <v>3</v>
      </c>
      <c r="K259" s="150"/>
      <c r="L259" s="150"/>
      <c r="M259" s="68"/>
    </row>
    <row r="260" spans="1:13" ht="39" thickBot="1" x14ac:dyDescent="0.3">
      <c r="A260" s="43" t="s">
        <v>111</v>
      </c>
      <c r="B260" s="33">
        <v>2</v>
      </c>
      <c r="C260" s="33">
        <v>2</v>
      </c>
      <c r="D260" s="33">
        <v>1</v>
      </c>
      <c r="E260" s="33">
        <v>1</v>
      </c>
      <c r="F260" s="33">
        <v>2</v>
      </c>
      <c r="G260" s="33">
        <v>2</v>
      </c>
      <c r="H260" s="33">
        <v>0</v>
      </c>
      <c r="I260" s="33">
        <v>5</v>
      </c>
      <c r="J260" s="47">
        <f t="shared" si="8"/>
        <v>15</v>
      </c>
      <c r="K260" s="150"/>
      <c r="L260" s="150"/>
      <c r="M260" s="68"/>
    </row>
    <row r="261" spans="1:13" ht="39" thickBot="1" x14ac:dyDescent="0.3">
      <c r="A261" s="43" t="s">
        <v>200</v>
      </c>
      <c r="B261" s="33">
        <v>0</v>
      </c>
      <c r="C261" s="33">
        <v>1</v>
      </c>
      <c r="D261" s="33">
        <v>0</v>
      </c>
      <c r="E261" s="33">
        <v>1</v>
      </c>
      <c r="F261" s="33">
        <v>0</v>
      </c>
      <c r="G261" s="33">
        <v>0</v>
      </c>
      <c r="H261" s="33">
        <v>1</v>
      </c>
      <c r="I261" s="36">
        <v>0</v>
      </c>
      <c r="J261" s="47">
        <f t="shared" si="8"/>
        <v>3</v>
      </c>
      <c r="K261" s="150"/>
      <c r="L261" s="150"/>
      <c r="M261" s="67"/>
    </row>
    <row r="262" spans="1:13" ht="26.25" thickBot="1" x14ac:dyDescent="0.3">
      <c r="A262" s="43" t="s">
        <v>272</v>
      </c>
      <c r="B262" s="33">
        <v>0</v>
      </c>
      <c r="C262" s="33">
        <v>0</v>
      </c>
      <c r="D262" s="33">
        <v>0</v>
      </c>
      <c r="E262" s="33">
        <v>0</v>
      </c>
      <c r="F262" s="33">
        <v>0</v>
      </c>
      <c r="G262" s="33">
        <v>0</v>
      </c>
      <c r="H262" s="33">
        <v>0</v>
      </c>
      <c r="I262" s="36">
        <v>1</v>
      </c>
      <c r="J262" s="47">
        <f t="shared" si="8"/>
        <v>1</v>
      </c>
      <c r="K262" s="150"/>
      <c r="L262" s="150"/>
      <c r="M262" s="66"/>
    </row>
    <row r="263" spans="1:13" ht="26.25" thickBot="1" x14ac:dyDescent="0.3">
      <c r="A263" s="43" t="s">
        <v>112</v>
      </c>
      <c r="B263" s="33">
        <v>0</v>
      </c>
      <c r="C263" s="33">
        <v>0</v>
      </c>
      <c r="D263" s="33">
        <v>1</v>
      </c>
      <c r="E263" s="33">
        <v>1</v>
      </c>
      <c r="F263" s="33">
        <v>0</v>
      </c>
      <c r="G263" s="33">
        <v>2</v>
      </c>
      <c r="H263" s="33">
        <v>0</v>
      </c>
      <c r="I263" s="36">
        <v>1</v>
      </c>
      <c r="J263" s="47">
        <f t="shared" si="8"/>
        <v>5</v>
      </c>
      <c r="K263" s="150"/>
      <c r="L263" s="150"/>
      <c r="M263" s="87"/>
    </row>
    <row r="264" spans="1:13" ht="39" thickBot="1" x14ac:dyDescent="0.3">
      <c r="A264" s="43" t="s">
        <v>260</v>
      </c>
      <c r="B264" s="33">
        <v>0</v>
      </c>
      <c r="C264" s="33">
        <v>0</v>
      </c>
      <c r="D264" s="33">
        <v>0</v>
      </c>
      <c r="E264" s="33">
        <v>0</v>
      </c>
      <c r="F264" s="33">
        <v>0</v>
      </c>
      <c r="G264" s="33">
        <v>0</v>
      </c>
      <c r="H264" s="33">
        <v>1</v>
      </c>
      <c r="I264" s="36">
        <v>0</v>
      </c>
      <c r="J264" s="47">
        <f t="shared" si="8"/>
        <v>1</v>
      </c>
      <c r="K264" s="153"/>
      <c r="L264" s="153"/>
      <c r="M264" s="122"/>
    </row>
    <row r="265" spans="1:13" ht="15.75" thickBot="1" x14ac:dyDescent="0.3">
      <c r="A265" s="169" t="s">
        <v>325</v>
      </c>
      <c r="B265" s="170"/>
      <c r="C265" s="170"/>
      <c r="D265" s="170"/>
      <c r="E265" s="170"/>
      <c r="F265" s="170"/>
      <c r="G265" s="170"/>
      <c r="H265" s="170"/>
      <c r="I265" s="170"/>
      <c r="J265" s="170"/>
      <c r="K265" s="150" t="s">
        <v>376</v>
      </c>
      <c r="L265" s="150" t="s">
        <v>120</v>
      </c>
      <c r="M265" s="102"/>
    </row>
    <row r="266" spans="1:13" ht="26.25" thickBot="1" x14ac:dyDescent="0.3">
      <c r="A266" s="40" t="s">
        <v>246</v>
      </c>
      <c r="B266" s="15">
        <v>1</v>
      </c>
      <c r="C266" s="15">
        <v>1</v>
      </c>
      <c r="D266" s="15">
        <v>1</v>
      </c>
      <c r="E266" s="15">
        <v>2</v>
      </c>
      <c r="F266" s="15">
        <v>1</v>
      </c>
      <c r="G266" s="15">
        <v>2</v>
      </c>
      <c r="H266" s="15">
        <v>1</v>
      </c>
      <c r="I266" s="16">
        <v>0</v>
      </c>
      <c r="J266" s="47">
        <f t="shared" si="8"/>
        <v>9</v>
      </c>
      <c r="K266" s="150"/>
      <c r="L266" s="150"/>
      <c r="M266" s="68"/>
    </row>
    <row r="267" spans="1:13" ht="26.25" customHeight="1" thickBot="1" x14ac:dyDescent="0.3">
      <c r="A267" s="40" t="s">
        <v>191</v>
      </c>
      <c r="B267" s="15">
        <v>3</v>
      </c>
      <c r="C267" s="15">
        <v>0</v>
      </c>
      <c r="D267" s="15">
        <v>1</v>
      </c>
      <c r="E267" s="15">
        <v>1</v>
      </c>
      <c r="F267" s="15">
        <v>1</v>
      </c>
      <c r="G267" s="15">
        <v>1</v>
      </c>
      <c r="H267" s="15">
        <v>0</v>
      </c>
      <c r="I267" s="16">
        <v>2</v>
      </c>
      <c r="J267" s="47">
        <f t="shared" si="8"/>
        <v>9</v>
      </c>
      <c r="K267" s="150"/>
      <c r="L267" s="150"/>
      <c r="M267" s="68"/>
    </row>
    <row r="268" spans="1:13" ht="26.25" thickBot="1" x14ac:dyDescent="0.3">
      <c r="A268" s="40" t="s">
        <v>223</v>
      </c>
      <c r="B268" s="15">
        <v>0</v>
      </c>
      <c r="C268" s="15">
        <v>0</v>
      </c>
      <c r="D268" s="15">
        <v>0</v>
      </c>
      <c r="E268" s="15">
        <v>1</v>
      </c>
      <c r="F268" s="15">
        <v>0</v>
      </c>
      <c r="G268" s="15">
        <v>0</v>
      </c>
      <c r="H268" s="15">
        <v>0</v>
      </c>
      <c r="I268" s="16">
        <v>0</v>
      </c>
      <c r="J268" s="47">
        <f t="shared" si="8"/>
        <v>1</v>
      </c>
      <c r="K268" s="150"/>
      <c r="L268" s="150"/>
      <c r="M268" s="68"/>
    </row>
    <row r="269" spans="1:13" ht="26.25" thickBot="1" x14ac:dyDescent="0.3">
      <c r="A269" s="40" t="s">
        <v>374</v>
      </c>
      <c r="B269" s="15">
        <v>0</v>
      </c>
      <c r="C269" s="15">
        <v>1</v>
      </c>
      <c r="D269" s="15">
        <v>0</v>
      </c>
      <c r="E269" s="15">
        <v>0</v>
      </c>
      <c r="F269" s="15">
        <v>0</v>
      </c>
      <c r="G269" s="15">
        <v>1</v>
      </c>
      <c r="H269" s="15">
        <v>0</v>
      </c>
      <c r="I269" s="16">
        <v>0</v>
      </c>
      <c r="J269" s="47">
        <f t="shared" si="8"/>
        <v>2</v>
      </c>
      <c r="K269" s="150"/>
      <c r="L269" s="150"/>
      <c r="M269" s="67"/>
    </row>
    <row r="270" spans="1:13" ht="13.5" customHeight="1" thickBot="1" x14ac:dyDescent="0.3">
      <c r="A270" s="40" t="s">
        <v>113</v>
      </c>
      <c r="B270" s="15">
        <v>1</v>
      </c>
      <c r="C270" s="15">
        <v>1</v>
      </c>
      <c r="D270" s="15">
        <v>2</v>
      </c>
      <c r="E270" s="15">
        <v>1</v>
      </c>
      <c r="F270" s="15">
        <v>1</v>
      </c>
      <c r="G270" s="15">
        <v>1</v>
      </c>
      <c r="H270" s="15">
        <v>0</v>
      </c>
      <c r="I270" s="16">
        <v>4</v>
      </c>
      <c r="J270" s="47">
        <f t="shared" si="8"/>
        <v>11</v>
      </c>
      <c r="K270" s="150"/>
      <c r="L270" s="150"/>
      <c r="M270" s="66"/>
    </row>
    <row r="271" spans="1:13" ht="26.25" thickBot="1" x14ac:dyDescent="0.3">
      <c r="A271" s="40" t="s">
        <v>189</v>
      </c>
      <c r="B271" s="15">
        <v>2</v>
      </c>
      <c r="C271" s="15">
        <v>0</v>
      </c>
      <c r="D271" s="15">
        <v>1</v>
      </c>
      <c r="E271" s="15">
        <v>0</v>
      </c>
      <c r="F271" s="15">
        <v>0</v>
      </c>
      <c r="G271" s="15">
        <v>1</v>
      </c>
      <c r="H271" s="15">
        <v>1</v>
      </c>
      <c r="I271" s="16">
        <v>1</v>
      </c>
      <c r="J271" s="47">
        <f t="shared" si="8"/>
        <v>6</v>
      </c>
      <c r="K271" s="150"/>
      <c r="L271" s="150"/>
      <c r="M271" s="65"/>
    </row>
    <row r="272" spans="1:13" ht="51.75" thickBot="1" x14ac:dyDescent="0.3">
      <c r="A272" s="40" t="s">
        <v>261</v>
      </c>
      <c r="B272" s="15">
        <v>1</v>
      </c>
      <c r="C272" s="15">
        <v>0</v>
      </c>
      <c r="D272" s="15">
        <v>2</v>
      </c>
      <c r="E272" s="15">
        <v>0</v>
      </c>
      <c r="F272" s="15">
        <v>1</v>
      </c>
      <c r="G272" s="15">
        <v>2</v>
      </c>
      <c r="H272" s="15">
        <v>2</v>
      </c>
      <c r="I272" s="16">
        <v>3</v>
      </c>
      <c r="J272" s="47">
        <f t="shared" si="8"/>
        <v>11</v>
      </c>
      <c r="K272" s="150"/>
      <c r="L272" s="150"/>
      <c r="M272" s="68"/>
    </row>
    <row r="273" spans="1:13" ht="13.5" customHeight="1" thickBot="1" x14ac:dyDescent="0.3">
      <c r="A273" s="40" t="s">
        <v>190</v>
      </c>
      <c r="B273" s="15">
        <v>1</v>
      </c>
      <c r="C273" s="15">
        <v>1</v>
      </c>
      <c r="D273" s="15">
        <v>0</v>
      </c>
      <c r="E273" s="15">
        <v>0</v>
      </c>
      <c r="F273" s="15">
        <v>1</v>
      </c>
      <c r="G273" s="15">
        <v>0</v>
      </c>
      <c r="H273" s="15">
        <v>0</v>
      </c>
      <c r="I273" s="16">
        <v>1</v>
      </c>
      <c r="J273" s="47">
        <f t="shared" si="8"/>
        <v>4</v>
      </c>
      <c r="K273" s="150"/>
      <c r="L273" s="150"/>
      <c r="M273" s="68"/>
    </row>
    <row r="274" spans="1:13" ht="15.75" customHeight="1" thickBot="1" x14ac:dyDescent="0.3">
      <c r="A274" s="40" t="s">
        <v>245</v>
      </c>
      <c r="B274" s="15">
        <v>1</v>
      </c>
      <c r="C274" s="15">
        <v>1</v>
      </c>
      <c r="D274" s="15">
        <v>2</v>
      </c>
      <c r="E274" s="15">
        <v>1</v>
      </c>
      <c r="F274" s="15">
        <v>2</v>
      </c>
      <c r="G274" s="15">
        <v>0</v>
      </c>
      <c r="H274" s="15">
        <v>0</v>
      </c>
      <c r="I274" s="16">
        <v>5</v>
      </c>
      <c r="J274" s="47">
        <f t="shared" si="8"/>
        <v>12</v>
      </c>
      <c r="K274" s="150"/>
      <c r="L274" s="150"/>
      <c r="M274" s="68"/>
    </row>
    <row r="275" spans="1:13" ht="26.25" thickBot="1" x14ac:dyDescent="0.3">
      <c r="A275" s="40" t="s">
        <v>375</v>
      </c>
      <c r="B275" s="15">
        <v>0</v>
      </c>
      <c r="C275" s="15">
        <v>0</v>
      </c>
      <c r="D275" s="15">
        <v>0</v>
      </c>
      <c r="E275" s="15">
        <v>0</v>
      </c>
      <c r="F275" s="15">
        <v>1</v>
      </c>
      <c r="G275" s="15">
        <v>0</v>
      </c>
      <c r="H275" s="15">
        <v>0</v>
      </c>
      <c r="I275" s="16">
        <v>1</v>
      </c>
      <c r="J275" s="47">
        <f t="shared" si="8"/>
        <v>2</v>
      </c>
      <c r="K275" s="150"/>
      <c r="L275" s="150"/>
      <c r="M275" s="85"/>
    </row>
    <row r="276" spans="1:13" ht="13.5" thickBot="1" x14ac:dyDescent="0.3">
      <c r="A276" s="169" t="s">
        <v>326</v>
      </c>
      <c r="B276" s="170"/>
      <c r="C276" s="170"/>
      <c r="D276" s="170"/>
      <c r="E276" s="170"/>
      <c r="F276" s="170"/>
      <c r="G276" s="170"/>
      <c r="H276" s="170"/>
      <c r="I276" s="170"/>
      <c r="J276" s="170"/>
      <c r="K276" s="152" t="s">
        <v>377</v>
      </c>
      <c r="L276" s="162" t="s">
        <v>120</v>
      </c>
      <c r="M276" s="76"/>
    </row>
    <row r="277" spans="1:13" ht="26.25" thickBot="1" x14ac:dyDescent="0.3">
      <c r="A277" s="43" t="s">
        <v>73</v>
      </c>
      <c r="B277" s="33">
        <v>1</v>
      </c>
      <c r="C277" s="33">
        <v>0</v>
      </c>
      <c r="D277" s="33">
        <v>3</v>
      </c>
      <c r="E277" s="33">
        <v>1</v>
      </c>
      <c r="F277" s="33">
        <v>0</v>
      </c>
      <c r="G277" s="33">
        <v>1</v>
      </c>
      <c r="H277" s="33">
        <v>4</v>
      </c>
      <c r="I277" s="33">
        <v>3</v>
      </c>
      <c r="J277" s="47">
        <f t="shared" si="8"/>
        <v>13</v>
      </c>
      <c r="K277" s="150"/>
      <c r="L277" s="154"/>
      <c r="M277" s="85"/>
    </row>
    <row r="278" spans="1:13" ht="34.5" customHeight="1" thickBot="1" x14ac:dyDescent="0.3">
      <c r="A278" s="43" t="s">
        <v>201</v>
      </c>
      <c r="B278" s="33">
        <v>0</v>
      </c>
      <c r="C278" s="33">
        <v>1</v>
      </c>
      <c r="D278" s="33">
        <v>0</v>
      </c>
      <c r="E278" s="33">
        <v>3</v>
      </c>
      <c r="F278" s="33">
        <v>0</v>
      </c>
      <c r="G278" s="33">
        <v>0</v>
      </c>
      <c r="H278" s="33">
        <v>0</v>
      </c>
      <c r="I278" s="36">
        <v>2</v>
      </c>
      <c r="J278" s="47">
        <f t="shared" si="8"/>
        <v>6</v>
      </c>
      <c r="K278" s="150"/>
      <c r="L278" s="154"/>
      <c r="M278" s="66"/>
    </row>
    <row r="279" spans="1:13" ht="26.25" thickBot="1" x14ac:dyDescent="0.3">
      <c r="A279" s="43" t="s">
        <v>114</v>
      </c>
      <c r="B279" s="33">
        <v>3</v>
      </c>
      <c r="C279" s="33">
        <v>2</v>
      </c>
      <c r="D279" s="33">
        <v>1</v>
      </c>
      <c r="E279" s="33">
        <v>2</v>
      </c>
      <c r="F279" s="33">
        <v>1</v>
      </c>
      <c r="G279" s="33">
        <v>3</v>
      </c>
      <c r="H279" s="33">
        <v>0</v>
      </c>
      <c r="I279" s="36">
        <v>4</v>
      </c>
      <c r="J279" s="47">
        <f t="shared" si="8"/>
        <v>16</v>
      </c>
      <c r="K279" s="150"/>
      <c r="L279" s="154"/>
      <c r="M279" s="65"/>
    </row>
    <row r="280" spans="1:13" ht="34.5" customHeight="1" thickBot="1" x14ac:dyDescent="0.3">
      <c r="A280" s="43" t="s">
        <v>115</v>
      </c>
      <c r="B280" s="33">
        <v>1</v>
      </c>
      <c r="C280" s="33">
        <v>1</v>
      </c>
      <c r="D280" s="33">
        <v>0</v>
      </c>
      <c r="E280" s="33">
        <v>2</v>
      </c>
      <c r="F280" s="33">
        <v>0</v>
      </c>
      <c r="G280" s="33">
        <v>2</v>
      </c>
      <c r="H280" s="33">
        <v>0</v>
      </c>
      <c r="I280" s="36">
        <v>5</v>
      </c>
      <c r="J280" s="47">
        <f t="shared" si="8"/>
        <v>11</v>
      </c>
      <c r="K280" s="150"/>
      <c r="L280" s="154"/>
      <c r="M280" s="86"/>
    </row>
    <row r="281" spans="1:13" ht="34.5" customHeight="1" thickBot="1" x14ac:dyDescent="0.3">
      <c r="A281" s="43" t="s">
        <v>224</v>
      </c>
      <c r="B281" s="33">
        <v>0</v>
      </c>
      <c r="C281" s="33">
        <v>0</v>
      </c>
      <c r="D281" s="33">
        <v>0</v>
      </c>
      <c r="E281" s="33">
        <v>1</v>
      </c>
      <c r="F281" s="33">
        <v>0</v>
      </c>
      <c r="G281" s="33">
        <v>0</v>
      </c>
      <c r="H281" s="33">
        <v>0</v>
      </c>
      <c r="I281" s="36">
        <v>2</v>
      </c>
      <c r="J281" s="47">
        <f t="shared" si="8"/>
        <v>3</v>
      </c>
      <c r="K281" s="150"/>
      <c r="L281" s="154"/>
      <c r="M281" s="86"/>
    </row>
    <row r="282" spans="1:13" ht="39" thickBot="1" x14ac:dyDescent="0.3">
      <c r="A282" s="43" t="s">
        <v>247</v>
      </c>
      <c r="B282" s="33">
        <v>0</v>
      </c>
      <c r="C282" s="33">
        <v>0</v>
      </c>
      <c r="D282" s="33">
        <v>1</v>
      </c>
      <c r="E282" s="33">
        <v>0</v>
      </c>
      <c r="F282" s="33">
        <v>2</v>
      </c>
      <c r="G282" s="33">
        <v>0</v>
      </c>
      <c r="H282" s="33">
        <v>1</v>
      </c>
      <c r="I282" s="36">
        <v>0</v>
      </c>
      <c r="J282" s="47">
        <f t="shared" si="8"/>
        <v>4</v>
      </c>
      <c r="K282" s="153"/>
      <c r="L282" s="163"/>
      <c r="M282" s="82"/>
    </row>
    <row r="283" spans="1:13" ht="13.5" thickBot="1" x14ac:dyDescent="0.3">
      <c r="A283" s="169" t="s">
        <v>327</v>
      </c>
      <c r="B283" s="170"/>
      <c r="C283" s="170"/>
      <c r="D283" s="170"/>
      <c r="E283" s="170"/>
      <c r="F283" s="170"/>
      <c r="G283" s="170"/>
      <c r="H283" s="170"/>
      <c r="I283" s="170"/>
      <c r="J283" s="171"/>
      <c r="K283" s="176" t="s">
        <v>411</v>
      </c>
      <c r="L283" s="162" t="s">
        <v>120</v>
      </c>
      <c r="M283" s="76"/>
    </row>
    <row r="284" spans="1:13" ht="39" thickBot="1" x14ac:dyDescent="0.3">
      <c r="A284" s="40" t="s">
        <v>225</v>
      </c>
      <c r="B284" s="15">
        <v>0</v>
      </c>
      <c r="C284" s="39">
        <v>0</v>
      </c>
      <c r="D284" s="15">
        <v>0</v>
      </c>
      <c r="E284" s="39">
        <v>1</v>
      </c>
      <c r="F284" s="15">
        <v>0</v>
      </c>
      <c r="G284" s="39">
        <v>0</v>
      </c>
      <c r="H284" s="15">
        <v>0</v>
      </c>
      <c r="I284" s="39">
        <v>0</v>
      </c>
      <c r="J284" s="47">
        <f t="shared" si="8"/>
        <v>1</v>
      </c>
      <c r="K284" s="176"/>
      <c r="L284" s="154"/>
      <c r="M284" s="85"/>
    </row>
    <row r="285" spans="1:13" ht="26.25" thickBot="1" x14ac:dyDescent="0.3">
      <c r="A285" s="40" t="s">
        <v>94</v>
      </c>
      <c r="B285" s="15">
        <v>3</v>
      </c>
      <c r="C285" s="39">
        <v>0</v>
      </c>
      <c r="D285" s="15">
        <v>0</v>
      </c>
      <c r="E285" s="39">
        <v>0</v>
      </c>
      <c r="F285" s="15">
        <v>1</v>
      </c>
      <c r="G285" s="39">
        <v>0</v>
      </c>
      <c r="H285" s="15">
        <v>2</v>
      </c>
      <c r="I285" s="39">
        <v>0</v>
      </c>
      <c r="J285" s="47">
        <f t="shared" si="8"/>
        <v>6</v>
      </c>
      <c r="K285" s="176"/>
      <c r="L285" s="154"/>
      <c r="M285" s="68"/>
    </row>
    <row r="286" spans="1:13" ht="26.25" thickBot="1" x14ac:dyDescent="0.3">
      <c r="A286" s="40" t="s">
        <v>95</v>
      </c>
      <c r="B286" s="15">
        <v>0</v>
      </c>
      <c r="C286" s="39">
        <v>0</v>
      </c>
      <c r="D286" s="15">
        <v>1</v>
      </c>
      <c r="E286" s="39">
        <v>1</v>
      </c>
      <c r="F286" s="15">
        <v>0</v>
      </c>
      <c r="G286" s="39">
        <v>0</v>
      </c>
      <c r="H286" s="15">
        <v>1</v>
      </c>
      <c r="I286" s="39">
        <v>1</v>
      </c>
      <c r="J286" s="47">
        <f t="shared" si="8"/>
        <v>4</v>
      </c>
      <c r="K286" s="176"/>
      <c r="L286" s="154"/>
      <c r="M286" s="68"/>
    </row>
    <row r="287" spans="1:13" ht="39" thickBot="1" x14ac:dyDescent="0.3">
      <c r="A287" s="40" t="s">
        <v>116</v>
      </c>
      <c r="B287" s="15">
        <v>0</v>
      </c>
      <c r="C287" s="39">
        <v>0</v>
      </c>
      <c r="D287" s="15">
        <v>1</v>
      </c>
      <c r="E287" s="39">
        <v>0</v>
      </c>
      <c r="F287" s="15">
        <v>0</v>
      </c>
      <c r="G287" s="39">
        <v>0</v>
      </c>
      <c r="H287" s="15">
        <v>0</v>
      </c>
      <c r="I287" s="39">
        <v>0</v>
      </c>
      <c r="J287" s="47">
        <f t="shared" si="8"/>
        <v>1</v>
      </c>
      <c r="K287" s="176"/>
      <c r="L287" s="154"/>
      <c r="M287" s="68"/>
    </row>
    <row r="288" spans="1:13" ht="26.25" thickBot="1" x14ac:dyDescent="0.3">
      <c r="A288" s="40" t="s">
        <v>117</v>
      </c>
      <c r="B288" s="15">
        <v>0</v>
      </c>
      <c r="C288" s="39">
        <v>0</v>
      </c>
      <c r="D288" s="15">
        <v>1</v>
      </c>
      <c r="E288" s="39">
        <v>2</v>
      </c>
      <c r="F288" s="15">
        <v>2</v>
      </c>
      <c r="G288" s="39">
        <v>3</v>
      </c>
      <c r="H288" s="15">
        <v>1</v>
      </c>
      <c r="I288" s="48">
        <v>5</v>
      </c>
      <c r="J288" s="47">
        <f t="shared" si="8"/>
        <v>14</v>
      </c>
      <c r="K288" s="177"/>
      <c r="L288" s="163"/>
      <c r="M288" s="83"/>
    </row>
    <row r="289" spans="1:13" ht="15.75" thickBot="1" x14ac:dyDescent="0.3">
      <c r="A289" s="169" t="s">
        <v>328</v>
      </c>
      <c r="B289" s="170"/>
      <c r="C289" s="170"/>
      <c r="D289" s="170"/>
      <c r="E289" s="170"/>
      <c r="F289" s="170"/>
      <c r="G289" s="170"/>
      <c r="H289" s="170"/>
      <c r="I289" s="170"/>
      <c r="J289" s="171"/>
      <c r="K289" s="161" t="s">
        <v>380</v>
      </c>
      <c r="L289" s="154" t="s">
        <v>120</v>
      </c>
      <c r="M289" s="70"/>
    </row>
    <row r="290" spans="1:13" ht="39" thickBot="1" x14ac:dyDescent="0.3">
      <c r="A290" s="43" t="s">
        <v>278</v>
      </c>
      <c r="B290" s="33">
        <v>0</v>
      </c>
      <c r="C290" s="33">
        <v>1</v>
      </c>
      <c r="D290" s="33">
        <v>0</v>
      </c>
      <c r="E290" s="33">
        <v>0</v>
      </c>
      <c r="F290" s="33">
        <v>0</v>
      </c>
      <c r="G290" s="33">
        <v>2</v>
      </c>
      <c r="H290" s="33">
        <v>0</v>
      </c>
      <c r="I290" s="36">
        <v>5</v>
      </c>
      <c r="J290" s="47">
        <f t="shared" si="8"/>
        <v>8</v>
      </c>
      <c r="K290" s="161"/>
      <c r="L290" s="154"/>
      <c r="M290" s="85"/>
    </row>
    <row r="291" spans="1:13" ht="26.25" thickBot="1" x14ac:dyDescent="0.3">
      <c r="A291" s="43" t="s">
        <v>166</v>
      </c>
      <c r="B291" s="33">
        <v>1</v>
      </c>
      <c r="C291" s="33">
        <v>1</v>
      </c>
      <c r="D291" s="33">
        <v>0</v>
      </c>
      <c r="E291" s="33">
        <v>0</v>
      </c>
      <c r="F291" s="33">
        <v>2</v>
      </c>
      <c r="G291" s="33">
        <v>1</v>
      </c>
      <c r="H291" s="33">
        <v>2</v>
      </c>
      <c r="I291" s="36">
        <v>1</v>
      </c>
      <c r="J291" s="47">
        <f t="shared" si="8"/>
        <v>8</v>
      </c>
      <c r="K291" s="161"/>
      <c r="L291" s="154"/>
      <c r="M291" s="68"/>
    </row>
    <row r="292" spans="1:13" ht="26.25" thickBot="1" x14ac:dyDescent="0.3">
      <c r="A292" s="43" t="s">
        <v>165</v>
      </c>
      <c r="B292" s="33">
        <v>0</v>
      </c>
      <c r="C292" s="33">
        <v>0</v>
      </c>
      <c r="D292" s="33">
        <v>1</v>
      </c>
      <c r="E292" s="33">
        <v>0</v>
      </c>
      <c r="F292" s="33">
        <v>0</v>
      </c>
      <c r="G292" s="33">
        <v>2</v>
      </c>
      <c r="H292" s="33">
        <v>0</v>
      </c>
      <c r="I292" s="36">
        <v>0</v>
      </c>
      <c r="J292" s="47">
        <f t="shared" si="8"/>
        <v>3</v>
      </c>
      <c r="K292" s="161"/>
      <c r="L292" s="154"/>
      <c r="M292" s="68"/>
    </row>
    <row r="293" spans="1:13" ht="39" thickBot="1" x14ac:dyDescent="0.3">
      <c r="A293" s="43" t="s">
        <v>227</v>
      </c>
      <c r="B293" s="33">
        <v>4</v>
      </c>
      <c r="C293" s="33">
        <v>1</v>
      </c>
      <c r="D293" s="33">
        <v>0</v>
      </c>
      <c r="E293" s="33">
        <v>2</v>
      </c>
      <c r="F293" s="33">
        <v>1</v>
      </c>
      <c r="G293" s="33">
        <v>0</v>
      </c>
      <c r="H293" s="33">
        <v>1</v>
      </c>
      <c r="I293" s="36">
        <v>2</v>
      </c>
      <c r="J293" s="47">
        <f t="shared" si="8"/>
        <v>11</v>
      </c>
      <c r="K293" s="161"/>
      <c r="L293" s="154"/>
      <c r="M293" s="68"/>
    </row>
    <row r="294" spans="1:13" ht="39" thickBot="1" x14ac:dyDescent="0.3">
      <c r="A294" s="43" t="s">
        <v>236</v>
      </c>
      <c r="B294" s="33">
        <v>0</v>
      </c>
      <c r="C294" s="33">
        <v>0</v>
      </c>
      <c r="D294" s="33">
        <v>1</v>
      </c>
      <c r="E294" s="33">
        <v>1</v>
      </c>
      <c r="F294" s="33">
        <v>0</v>
      </c>
      <c r="G294" s="33">
        <v>1</v>
      </c>
      <c r="H294" s="33">
        <v>0</v>
      </c>
      <c r="I294" s="36">
        <v>1</v>
      </c>
      <c r="J294" s="47">
        <f t="shared" si="8"/>
        <v>4</v>
      </c>
      <c r="K294" s="161"/>
      <c r="L294" s="154"/>
      <c r="M294" s="67"/>
    </row>
    <row r="295" spans="1:13" ht="26.25" thickBot="1" x14ac:dyDescent="0.3">
      <c r="A295" s="43" t="s">
        <v>378</v>
      </c>
      <c r="B295" s="33">
        <v>0</v>
      </c>
      <c r="C295" s="33">
        <v>1</v>
      </c>
      <c r="D295" s="33">
        <v>0</v>
      </c>
      <c r="E295" s="33">
        <v>0</v>
      </c>
      <c r="F295" s="33">
        <v>0</v>
      </c>
      <c r="G295" s="33">
        <v>0</v>
      </c>
      <c r="H295" s="33">
        <v>0</v>
      </c>
      <c r="I295" s="36">
        <v>1</v>
      </c>
      <c r="J295" s="47">
        <f t="shared" si="8"/>
        <v>2</v>
      </c>
      <c r="K295" s="161"/>
      <c r="L295" s="154"/>
      <c r="M295" s="65"/>
    </row>
    <row r="296" spans="1:13" ht="26.25" thickBot="1" x14ac:dyDescent="0.3">
      <c r="A296" s="43" t="s">
        <v>379</v>
      </c>
      <c r="B296" s="33">
        <v>0</v>
      </c>
      <c r="C296" s="33">
        <v>1</v>
      </c>
      <c r="D296" s="33">
        <v>0</v>
      </c>
      <c r="E296" s="33">
        <v>0</v>
      </c>
      <c r="F296" s="33">
        <v>0</v>
      </c>
      <c r="G296" s="33">
        <v>0</v>
      </c>
      <c r="H296" s="33">
        <v>0</v>
      </c>
      <c r="I296" s="36">
        <v>0</v>
      </c>
      <c r="J296" s="47">
        <f t="shared" si="8"/>
        <v>1</v>
      </c>
      <c r="K296" s="161"/>
      <c r="L296" s="154"/>
      <c r="M296" s="86"/>
    </row>
    <row r="297" spans="1:13" ht="26.25" thickBot="1" x14ac:dyDescent="0.3">
      <c r="A297" s="43" t="s">
        <v>226</v>
      </c>
      <c r="B297" s="33">
        <v>0</v>
      </c>
      <c r="C297" s="33">
        <v>0</v>
      </c>
      <c r="D297" s="33">
        <v>0</v>
      </c>
      <c r="E297" s="33">
        <v>1</v>
      </c>
      <c r="F297" s="33">
        <v>1</v>
      </c>
      <c r="G297" s="33">
        <v>0</v>
      </c>
      <c r="H297" s="33">
        <v>1</v>
      </c>
      <c r="I297" s="36">
        <v>0</v>
      </c>
      <c r="J297" s="47">
        <f t="shared" si="8"/>
        <v>3</v>
      </c>
      <c r="K297" s="161"/>
      <c r="L297" s="154"/>
      <c r="M297" s="82"/>
    </row>
    <row r="298" spans="1:13" ht="13.5" thickBot="1" x14ac:dyDescent="0.3">
      <c r="A298" s="169" t="s">
        <v>329</v>
      </c>
      <c r="B298" s="170"/>
      <c r="C298" s="170"/>
      <c r="D298" s="170"/>
      <c r="E298" s="170"/>
      <c r="F298" s="170"/>
      <c r="G298" s="170"/>
      <c r="H298" s="170"/>
      <c r="I298" s="170"/>
      <c r="J298" s="171"/>
      <c r="K298" s="175" t="s">
        <v>412</v>
      </c>
      <c r="L298" s="162" t="s">
        <v>120</v>
      </c>
      <c r="M298" s="116"/>
    </row>
    <row r="299" spans="1:13" ht="13.5" customHeight="1" thickBot="1" x14ac:dyDescent="0.3">
      <c r="A299" s="40" t="s">
        <v>91</v>
      </c>
      <c r="B299" s="15">
        <v>0</v>
      </c>
      <c r="C299" s="39">
        <v>1</v>
      </c>
      <c r="D299" s="39">
        <v>0</v>
      </c>
      <c r="E299" s="15">
        <v>1</v>
      </c>
      <c r="F299" s="39">
        <v>0</v>
      </c>
      <c r="G299" s="39">
        <v>0</v>
      </c>
      <c r="H299" s="15">
        <v>0</v>
      </c>
      <c r="I299" s="39">
        <v>3</v>
      </c>
      <c r="J299" s="47">
        <f t="shared" si="8"/>
        <v>5</v>
      </c>
      <c r="K299" s="176"/>
      <c r="L299" s="154"/>
      <c r="M299" s="85"/>
    </row>
    <row r="300" spans="1:13" ht="15.75" customHeight="1" thickBot="1" x14ac:dyDescent="0.3">
      <c r="A300" s="40" t="s">
        <v>228</v>
      </c>
      <c r="B300" s="15">
        <v>1</v>
      </c>
      <c r="C300" s="39">
        <v>1</v>
      </c>
      <c r="D300" s="39">
        <v>0</v>
      </c>
      <c r="E300" s="15">
        <v>2</v>
      </c>
      <c r="F300" s="39">
        <v>1</v>
      </c>
      <c r="G300" s="39">
        <v>1</v>
      </c>
      <c r="H300" s="15">
        <v>1</v>
      </c>
      <c r="I300" s="39">
        <v>3</v>
      </c>
      <c r="J300" s="47">
        <f t="shared" si="8"/>
        <v>10</v>
      </c>
      <c r="K300" s="176"/>
      <c r="L300" s="154"/>
      <c r="M300" s="68"/>
    </row>
    <row r="301" spans="1:13" ht="13.5" customHeight="1" thickBot="1" x14ac:dyDescent="0.3">
      <c r="A301" s="40" t="s">
        <v>248</v>
      </c>
      <c r="B301" s="15">
        <v>0</v>
      </c>
      <c r="C301" s="39">
        <v>0</v>
      </c>
      <c r="D301" s="39">
        <v>0</v>
      </c>
      <c r="E301" s="15">
        <v>1</v>
      </c>
      <c r="F301" s="39">
        <v>2</v>
      </c>
      <c r="G301" s="39">
        <v>1</v>
      </c>
      <c r="H301" s="15">
        <v>0</v>
      </c>
      <c r="I301" s="39">
        <v>1</v>
      </c>
      <c r="J301" s="47">
        <f t="shared" si="8"/>
        <v>5</v>
      </c>
      <c r="K301" s="176"/>
      <c r="L301" s="154"/>
      <c r="M301" s="68"/>
    </row>
    <row r="302" spans="1:13" ht="26.25" thickBot="1" x14ac:dyDescent="0.3">
      <c r="A302" s="40" t="s">
        <v>237</v>
      </c>
      <c r="B302" s="15">
        <v>0</v>
      </c>
      <c r="C302" s="39">
        <v>0</v>
      </c>
      <c r="D302" s="39">
        <v>1</v>
      </c>
      <c r="E302" s="15">
        <v>0</v>
      </c>
      <c r="F302" s="39">
        <v>0</v>
      </c>
      <c r="G302" s="39">
        <v>0</v>
      </c>
      <c r="H302" s="15">
        <v>0</v>
      </c>
      <c r="I302" s="48">
        <v>0</v>
      </c>
      <c r="J302" s="50">
        <f t="shared" si="8"/>
        <v>1</v>
      </c>
      <c r="K302" s="176"/>
      <c r="L302" s="154"/>
      <c r="M302" s="68"/>
    </row>
    <row r="303" spans="1:13" ht="15.75" thickBot="1" x14ac:dyDescent="0.3">
      <c r="A303" s="40" t="s">
        <v>249</v>
      </c>
      <c r="B303" s="15">
        <v>0</v>
      </c>
      <c r="C303" s="39">
        <v>0</v>
      </c>
      <c r="D303" s="39">
        <v>0</v>
      </c>
      <c r="E303" s="15">
        <v>0</v>
      </c>
      <c r="F303" s="39">
        <v>1</v>
      </c>
      <c r="G303" s="39">
        <v>0</v>
      </c>
      <c r="H303" s="15">
        <v>0</v>
      </c>
      <c r="I303" s="48">
        <v>1</v>
      </c>
      <c r="J303" s="50">
        <f t="shared" si="8"/>
        <v>2</v>
      </c>
      <c r="K303" s="176"/>
      <c r="L303" s="154"/>
      <c r="M303" s="67"/>
    </row>
    <row r="304" spans="1:13" ht="15.75" thickBot="1" x14ac:dyDescent="0.3">
      <c r="A304" s="40" t="s">
        <v>96</v>
      </c>
      <c r="B304" s="15">
        <v>5</v>
      </c>
      <c r="C304" s="39">
        <v>0</v>
      </c>
      <c r="D304" s="39">
        <v>0</v>
      </c>
      <c r="E304" s="15">
        <v>1</v>
      </c>
      <c r="F304" s="39">
        <v>1</v>
      </c>
      <c r="G304" s="39">
        <v>0</v>
      </c>
      <c r="H304" s="15">
        <v>1</v>
      </c>
      <c r="I304" s="48">
        <v>2</v>
      </c>
      <c r="J304" s="50">
        <f t="shared" si="8"/>
        <v>10</v>
      </c>
      <c r="K304" s="176"/>
      <c r="L304" s="154"/>
      <c r="M304" s="84"/>
    </row>
    <row r="305" spans="1:13" ht="26.25" thickBot="1" x14ac:dyDescent="0.3">
      <c r="A305" s="40" t="s">
        <v>279</v>
      </c>
      <c r="B305" s="15">
        <v>0</v>
      </c>
      <c r="C305" s="39">
        <v>0</v>
      </c>
      <c r="D305" s="39">
        <v>0</v>
      </c>
      <c r="E305" s="15">
        <v>0</v>
      </c>
      <c r="F305" s="39">
        <v>0</v>
      </c>
      <c r="G305" s="39">
        <v>0</v>
      </c>
      <c r="H305" s="15">
        <v>0</v>
      </c>
      <c r="I305" s="48">
        <v>1</v>
      </c>
      <c r="J305" s="50">
        <f t="shared" si="8"/>
        <v>1</v>
      </c>
      <c r="K305" s="176"/>
      <c r="L305" s="154"/>
      <c r="M305" s="111"/>
    </row>
    <row r="306" spans="1:13" ht="26.25" thickBot="1" x14ac:dyDescent="0.3">
      <c r="A306" s="40" t="s">
        <v>280</v>
      </c>
      <c r="B306" s="15">
        <v>0</v>
      </c>
      <c r="C306" s="39">
        <v>0</v>
      </c>
      <c r="D306" s="39">
        <v>0</v>
      </c>
      <c r="E306" s="15">
        <v>0</v>
      </c>
      <c r="F306" s="39">
        <v>0</v>
      </c>
      <c r="G306" s="39">
        <v>0</v>
      </c>
      <c r="H306" s="15">
        <v>0</v>
      </c>
      <c r="I306" s="48">
        <v>1</v>
      </c>
      <c r="J306" s="50">
        <f t="shared" si="8"/>
        <v>1</v>
      </c>
      <c r="K306" s="177"/>
      <c r="L306" s="163"/>
      <c r="M306" s="115"/>
    </row>
    <row r="307" spans="1:13" ht="15.75" thickBot="1" x14ac:dyDescent="0.3">
      <c r="A307" s="169" t="s">
        <v>330</v>
      </c>
      <c r="B307" s="170"/>
      <c r="C307" s="170"/>
      <c r="D307" s="170"/>
      <c r="E307" s="170"/>
      <c r="F307" s="170"/>
      <c r="G307" s="170"/>
      <c r="H307" s="170"/>
      <c r="I307" s="170"/>
      <c r="J307" s="171"/>
      <c r="K307" s="175" t="s">
        <v>381</v>
      </c>
      <c r="L307" s="162" t="s">
        <v>120</v>
      </c>
      <c r="M307" s="111"/>
    </row>
    <row r="308" spans="1:13" ht="26.25" thickBot="1" x14ac:dyDescent="0.3">
      <c r="A308" s="43" t="s">
        <v>81</v>
      </c>
      <c r="B308" s="33">
        <v>5</v>
      </c>
      <c r="C308" s="33">
        <v>3</v>
      </c>
      <c r="D308" s="33">
        <v>2</v>
      </c>
      <c r="E308" s="33">
        <v>3</v>
      </c>
      <c r="F308" s="33">
        <v>3</v>
      </c>
      <c r="G308" s="33">
        <v>4</v>
      </c>
      <c r="H308" s="33">
        <v>4</v>
      </c>
      <c r="I308" s="36">
        <v>5</v>
      </c>
      <c r="J308" s="49">
        <f t="shared" si="8"/>
        <v>29</v>
      </c>
      <c r="K308" s="176"/>
      <c r="L308" s="154"/>
      <c r="M308" s="65"/>
    </row>
    <row r="309" spans="1:13" ht="15" customHeight="1" thickBot="1" x14ac:dyDescent="0.3">
      <c r="A309" s="43" t="s">
        <v>74</v>
      </c>
      <c r="B309" s="33">
        <v>0</v>
      </c>
      <c r="C309" s="33">
        <v>0</v>
      </c>
      <c r="D309" s="33">
        <v>1</v>
      </c>
      <c r="E309" s="33">
        <v>0</v>
      </c>
      <c r="F309" s="33">
        <v>0</v>
      </c>
      <c r="G309" s="33">
        <v>0</v>
      </c>
      <c r="H309" s="33">
        <v>0</v>
      </c>
      <c r="I309" s="36">
        <v>1</v>
      </c>
      <c r="J309" s="49">
        <f t="shared" si="8"/>
        <v>2</v>
      </c>
      <c r="K309" s="176"/>
      <c r="L309" s="154"/>
      <c r="M309" s="68"/>
    </row>
    <row r="310" spans="1:13" ht="26.25" thickBot="1" x14ac:dyDescent="0.3">
      <c r="A310" s="43" t="s">
        <v>167</v>
      </c>
      <c r="B310" s="33">
        <v>2</v>
      </c>
      <c r="C310" s="33">
        <v>1</v>
      </c>
      <c r="D310" s="33">
        <v>2</v>
      </c>
      <c r="E310" s="33">
        <v>2</v>
      </c>
      <c r="F310" s="33">
        <v>1</v>
      </c>
      <c r="G310" s="33">
        <v>1</v>
      </c>
      <c r="H310" s="33">
        <v>1</v>
      </c>
      <c r="I310" s="36">
        <v>2</v>
      </c>
      <c r="J310" s="49">
        <f t="shared" si="8"/>
        <v>12</v>
      </c>
      <c r="K310" s="176"/>
      <c r="L310" s="154"/>
      <c r="M310" s="68"/>
    </row>
    <row r="311" spans="1:13" ht="26.25" thickBot="1" x14ac:dyDescent="0.3">
      <c r="A311" s="43" t="s">
        <v>202</v>
      </c>
      <c r="B311" s="33">
        <v>0</v>
      </c>
      <c r="C311" s="33">
        <v>1</v>
      </c>
      <c r="D311" s="33">
        <v>0</v>
      </c>
      <c r="E311" s="33">
        <v>1</v>
      </c>
      <c r="F311" s="33">
        <v>0</v>
      </c>
      <c r="G311" s="33">
        <v>0</v>
      </c>
      <c r="H311" s="33">
        <v>0</v>
      </c>
      <c r="I311" s="36">
        <v>1</v>
      </c>
      <c r="J311" s="49">
        <f t="shared" si="8"/>
        <v>3</v>
      </c>
      <c r="K311" s="176"/>
      <c r="L311" s="154"/>
      <c r="M311" s="83"/>
    </row>
    <row r="312" spans="1:13" ht="26.25" thickBot="1" x14ac:dyDescent="0.3">
      <c r="A312" s="43" t="s">
        <v>238</v>
      </c>
      <c r="B312" s="33">
        <v>0</v>
      </c>
      <c r="C312" s="33">
        <v>0</v>
      </c>
      <c r="D312" s="33">
        <v>1</v>
      </c>
      <c r="E312" s="33">
        <v>0</v>
      </c>
      <c r="F312" s="33">
        <v>0</v>
      </c>
      <c r="G312" s="33">
        <v>0</v>
      </c>
      <c r="H312" s="33">
        <v>0</v>
      </c>
      <c r="I312" s="36">
        <v>0</v>
      </c>
      <c r="J312" s="49">
        <f t="shared" si="8"/>
        <v>1</v>
      </c>
      <c r="K312" s="177"/>
      <c r="L312" s="163"/>
      <c r="M312" s="103"/>
    </row>
    <row r="313" spans="1:13" ht="15.75" thickBot="1" x14ac:dyDescent="0.3">
      <c r="A313" s="169" t="s">
        <v>331</v>
      </c>
      <c r="B313" s="170"/>
      <c r="C313" s="170"/>
      <c r="D313" s="170"/>
      <c r="E313" s="170"/>
      <c r="F313" s="170"/>
      <c r="G313" s="170"/>
      <c r="H313" s="170"/>
      <c r="I313" s="170"/>
      <c r="J313" s="171"/>
      <c r="K313" s="175" t="s">
        <v>398</v>
      </c>
      <c r="L313" s="162" t="s">
        <v>120</v>
      </c>
      <c r="M313" s="110"/>
    </row>
    <row r="314" spans="1:13" ht="25.5" customHeight="1" thickBot="1" x14ac:dyDescent="0.3">
      <c r="A314" s="40" t="s">
        <v>118</v>
      </c>
      <c r="B314" s="15">
        <v>0</v>
      </c>
      <c r="C314" s="39">
        <v>0</v>
      </c>
      <c r="D314" s="15">
        <v>1</v>
      </c>
      <c r="E314" s="39">
        <v>2</v>
      </c>
      <c r="F314" s="15">
        <v>1</v>
      </c>
      <c r="G314" s="39">
        <v>0</v>
      </c>
      <c r="H314" s="15">
        <v>1</v>
      </c>
      <c r="I314" s="48">
        <v>5</v>
      </c>
      <c r="J314" s="49">
        <f t="shared" si="8"/>
        <v>10</v>
      </c>
      <c r="K314" s="176"/>
      <c r="L314" s="154"/>
      <c r="M314" s="66"/>
    </row>
    <row r="315" spans="1:13" ht="15.75" customHeight="1" thickBot="1" x14ac:dyDescent="0.3">
      <c r="A315" s="40" t="s">
        <v>119</v>
      </c>
      <c r="B315" s="15">
        <v>0</v>
      </c>
      <c r="C315" s="39">
        <v>0</v>
      </c>
      <c r="D315" s="15">
        <v>0</v>
      </c>
      <c r="E315" s="39">
        <v>0</v>
      </c>
      <c r="F315" s="15">
        <v>0</v>
      </c>
      <c r="G315" s="39">
        <v>0</v>
      </c>
      <c r="H315" s="15">
        <v>1</v>
      </c>
      <c r="I315" s="48">
        <v>3</v>
      </c>
      <c r="J315" s="49">
        <f t="shared" si="8"/>
        <v>4</v>
      </c>
      <c r="K315" s="176"/>
      <c r="L315" s="154"/>
      <c r="M315" s="65"/>
    </row>
    <row r="316" spans="1:13" ht="26.25" thickBot="1" x14ac:dyDescent="0.3">
      <c r="A316" s="40" t="s">
        <v>250</v>
      </c>
      <c r="B316" s="15">
        <v>0</v>
      </c>
      <c r="C316" s="15">
        <v>0</v>
      </c>
      <c r="D316" s="15">
        <v>0</v>
      </c>
      <c r="E316" s="15">
        <v>1</v>
      </c>
      <c r="F316" s="15">
        <v>0</v>
      </c>
      <c r="G316" s="15">
        <v>0</v>
      </c>
      <c r="H316" s="15">
        <v>0</v>
      </c>
      <c r="I316" s="15">
        <v>0</v>
      </c>
      <c r="J316" s="49">
        <f t="shared" ref="J316:J319" si="10">SUM(B316:I316)</f>
        <v>1</v>
      </c>
      <c r="K316" s="176"/>
      <c r="L316" s="154"/>
      <c r="M316" s="68"/>
    </row>
    <row r="317" spans="1:13" ht="26.25" thickBot="1" x14ac:dyDescent="0.3">
      <c r="A317" s="40" t="s">
        <v>168</v>
      </c>
      <c r="B317" s="15">
        <v>0</v>
      </c>
      <c r="C317" s="15">
        <v>0</v>
      </c>
      <c r="D317" s="15">
        <v>0</v>
      </c>
      <c r="E317" s="15">
        <v>0</v>
      </c>
      <c r="F317" s="15">
        <v>0</v>
      </c>
      <c r="G317" s="15">
        <v>1</v>
      </c>
      <c r="H317" s="15">
        <v>0</v>
      </c>
      <c r="I317" s="15">
        <v>0</v>
      </c>
      <c r="J317" s="49">
        <f t="shared" si="10"/>
        <v>1</v>
      </c>
      <c r="K317" s="176"/>
      <c r="L317" s="154"/>
      <c r="M317" s="68"/>
    </row>
    <row r="318" spans="1:13" ht="13.5" thickBot="1" x14ac:dyDescent="0.3">
      <c r="A318" s="40" t="s">
        <v>229</v>
      </c>
      <c r="B318" s="15">
        <v>0</v>
      </c>
      <c r="C318" s="15">
        <v>0</v>
      </c>
      <c r="D318" s="15">
        <v>0</v>
      </c>
      <c r="E318" s="15">
        <v>1</v>
      </c>
      <c r="F318" s="15">
        <v>0</v>
      </c>
      <c r="G318" s="15">
        <v>0</v>
      </c>
      <c r="H318" s="15">
        <v>0</v>
      </c>
      <c r="I318" s="16">
        <v>0</v>
      </c>
      <c r="J318" s="49">
        <f t="shared" si="10"/>
        <v>1</v>
      </c>
      <c r="K318" s="176"/>
      <c r="L318" s="154"/>
      <c r="M318" s="68"/>
    </row>
    <row r="319" spans="1:13" ht="27" customHeight="1" thickBot="1" x14ac:dyDescent="0.3">
      <c r="A319" s="40" t="s">
        <v>262</v>
      </c>
      <c r="B319" s="15">
        <v>0</v>
      </c>
      <c r="C319" s="15">
        <v>0</v>
      </c>
      <c r="D319" s="15">
        <v>0</v>
      </c>
      <c r="E319" s="15">
        <v>0</v>
      </c>
      <c r="F319" s="15">
        <v>0</v>
      </c>
      <c r="G319" s="15">
        <v>0</v>
      </c>
      <c r="H319" s="15">
        <v>1</v>
      </c>
      <c r="I319" s="16">
        <v>2</v>
      </c>
      <c r="J319" s="49">
        <f t="shared" si="10"/>
        <v>3</v>
      </c>
      <c r="K319" s="177"/>
      <c r="L319" s="163"/>
      <c r="M319" s="82"/>
    </row>
    <row r="320" spans="1:13" ht="18.75" customHeight="1" thickBot="1" x14ac:dyDescent="0.3">
      <c r="A320" s="169" t="s">
        <v>332</v>
      </c>
      <c r="B320" s="170"/>
      <c r="C320" s="170"/>
      <c r="D320" s="170"/>
      <c r="E320" s="170"/>
      <c r="F320" s="170"/>
      <c r="G320" s="170"/>
      <c r="H320" s="170"/>
      <c r="I320" s="170"/>
      <c r="J320" s="172"/>
      <c r="K320" s="173" t="s">
        <v>382</v>
      </c>
      <c r="L320" s="162" t="s">
        <v>120</v>
      </c>
      <c r="M320" s="107"/>
    </row>
    <row r="321" spans="1:13" ht="13.5" customHeight="1" thickBot="1" x14ac:dyDescent="0.3">
      <c r="A321" s="43" t="s">
        <v>92</v>
      </c>
      <c r="B321" s="33">
        <v>0</v>
      </c>
      <c r="C321" s="33">
        <v>2</v>
      </c>
      <c r="D321" s="33">
        <v>0</v>
      </c>
      <c r="E321" s="33">
        <v>0</v>
      </c>
      <c r="F321" s="33">
        <v>1</v>
      </c>
      <c r="G321" s="33">
        <v>0</v>
      </c>
      <c r="H321" s="33">
        <v>3</v>
      </c>
      <c r="I321" s="36">
        <v>0</v>
      </c>
      <c r="J321" s="49">
        <f t="shared" ref="J321:J327" si="11">SUM(B321:I321)</f>
        <v>6</v>
      </c>
      <c r="K321" s="173"/>
      <c r="L321" s="154"/>
      <c r="M321" s="81"/>
    </row>
    <row r="322" spans="1:13" ht="15.75" thickBot="1" x14ac:dyDescent="0.3">
      <c r="A322" s="43" t="s">
        <v>170</v>
      </c>
      <c r="B322" s="33">
        <v>0</v>
      </c>
      <c r="C322" s="33">
        <v>0</v>
      </c>
      <c r="D322" s="33">
        <v>0</v>
      </c>
      <c r="E322" s="33">
        <v>0</v>
      </c>
      <c r="F322" s="33">
        <v>0</v>
      </c>
      <c r="G322" s="33">
        <v>1</v>
      </c>
      <c r="H322" s="33">
        <v>0</v>
      </c>
      <c r="I322" s="36">
        <v>0</v>
      </c>
      <c r="J322" s="49">
        <f t="shared" si="11"/>
        <v>1</v>
      </c>
      <c r="K322" s="173"/>
      <c r="L322" s="154"/>
      <c r="M322" s="65"/>
    </row>
    <row r="323" spans="1:13" ht="15.75" customHeight="1" thickBot="1" x14ac:dyDescent="0.3">
      <c r="A323" s="43" t="s">
        <v>169</v>
      </c>
      <c r="B323" s="33">
        <v>0</v>
      </c>
      <c r="C323" s="33">
        <v>1</v>
      </c>
      <c r="D323" s="33">
        <v>1</v>
      </c>
      <c r="E323" s="33">
        <v>2</v>
      </c>
      <c r="F323" s="33">
        <v>1</v>
      </c>
      <c r="G323" s="33">
        <v>3</v>
      </c>
      <c r="H323" s="33">
        <v>1</v>
      </c>
      <c r="I323" s="36">
        <v>8</v>
      </c>
      <c r="J323" s="49">
        <f t="shared" si="11"/>
        <v>17</v>
      </c>
      <c r="K323" s="173"/>
      <c r="L323" s="154"/>
      <c r="M323" s="68"/>
    </row>
    <row r="324" spans="1:13" ht="15.75" customHeight="1" thickBot="1" x14ac:dyDescent="0.3">
      <c r="A324" s="43" t="s">
        <v>251</v>
      </c>
      <c r="B324" s="33">
        <v>0</v>
      </c>
      <c r="C324" s="33">
        <v>4</v>
      </c>
      <c r="D324" s="33">
        <v>0</v>
      </c>
      <c r="E324" s="33">
        <v>2</v>
      </c>
      <c r="F324" s="33">
        <v>1</v>
      </c>
      <c r="G324" s="33">
        <v>2</v>
      </c>
      <c r="H324" s="33">
        <v>1</v>
      </c>
      <c r="I324" s="36">
        <v>2</v>
      </c>
      <c r="J324" s="49">
        <f t="shared" si="11"/>
        <v>12</v>
      </c>
      <c r="K324" s="173"/>
      <c r="L324" s="154"/>
      <c r="M324" s="68"/>
    </row>
    <row r="325" spans="1:13" ht="26.25" thickBot="1" x14ac:dyDescent="0.3">
      <c r="A325" s="43" t="s">
        <v>230</v>
      </c>
      <c r="B325" s="33">
        <v>0</v>
      </c>
      <c r="C325" s="33">
        <v>1</v>
      </c>
      <c r="D325" s="33">
        <v>0</v>
      </c>
      <c r="E325" s="33">
        <v>1</v>
      </c>
      <c r="F325" s="33">
        <v>0</v>
      </c>
      <c r="G325" s="33">
        <v>0</v>
      </c>
      <c r="H325" s="33">
        <v>0</v>
      </c>
      <c r="I325" s="36">
        <v>1</v>
      </c>
      <c r="J325" s="49">
        <f t="shared" si="11"/>
        <v>3</v>
      </c>
      <c r="K325" s="173"/>
      <c r="L325" s="154"/>
      <c r="M325" s="68"/>
    </row>
    <row r="326" spans="1:13" ht="26.25" thickBot="1" x14ac:dyDescent="0.3">
      <c r="A326" s="43" t="s">
        <v>93</v>
      </c>
      <c r="B326" s="33">
        <v>0</v>
      </c>
      <c r="C326" s="33">
        <v>0</v>
      </c>
      <c r="D326" s="33">
        <v>0</v>
      </c>
      <c r="E326" s="33">
        <v>0</v>
      </c>
      <c r="F326" s="33">
        <v>0</v>
      </c>
      <c r="G326" s="33">
        <v>1</v>
      </c>
      <c r="H326" s="33">
        <v>0</v>
      </c>
      <c r="I326" s="36">
        <v>0</v>
      </c>
      <c r="J326" s="49">
        <f t="shared" si="11"/>
        <v>1</v>
      </c>
      <c r="K326" s="173"/>
      <c r="L326" s="154"/>
      <c r="M326" s="67"/>
    </row>
    <row r="327" spans="1:13" ht="15.75" thickBot="1" x14ac:dyDescent="0.3">
      <c r="A327" s="43" t="s">
        <v>203</v>
      </c>
      <c r="B327" s="33">
        <v>0</v>
      </c>
      <c r="C327" s="33">
        <v>1</v>
      </c>
      <c r="D327" s="33">
        <v>0</v>
      </c>
      <c r="E327" s="33">
        <v>0</v>
      </c>
      <c r="F327" s="33">
        <v>0</v>
      </c>
      <c r="G327" s="33">
        <v>0</v>
      </c>
      <c r="H327" s="33">
        <v>0</v>
      </c>
      <c r="I327" s="36">
        <v>0</v>
      </c>
      <c r="J327" s="49">
        <f t="shared" si="11"/>
        <v>1</v>
      </c>
      <c r="K327" s="174"/>
      <c r="L327" s="163"/>
      <c r="M327" s="114"/>
    </row>
  </sheetData>
  <mergeCells count="120">
    <mergeCell ref="J1:J2"/>
    <mergeCell ref="M176:M177"/>
    <mergeCell ref="M120:M121"/>
    <mergeCell ref="M141:M142"/>
    <mergeCell ref="M15:M16"/>
    <mergeCell ref="K1:K4"/>
    <mergeCell ref="L1:L4"/>
    <mergeCell ref="M1:M4"/>
    <mergeCell ref="A72:J72"/>
    <mergeCell ref="A175:J175"/>
    <mergeCell ref="K119:K133"/>
    <mergeCell ref="L119:L133"/>
    <mergeCell ref="K115:K118"/>
    <mergeCell ref="L115:L118"/>
    <mergeCell ref="K108:K114"/>
    <mergeCell ref="L108:L114"/>
    <mergeCell ref="K148:K150"/>
    <mergeCell ref="L148:L150"/>
    <mergeCell ref="K139:K147"/>
    <mergeCell ref="L139:L147"/>
    <mergeCell ref="A3:A4"/>
    <mergeCell ref="A5:J5"/>
    <mergeCell ref="K5:K18"/>
    <mergeCell ref="K151:K154"/>
    <mergeCell ref="K298:K306"/>
    <mergeCell ref="L298:L306"/>
    <mergeCell ref="K289:K297"/>
    <mergeCell ref="L289:L297"/>
    <mergeCell ref="K175:K192"/>
    <mergeCell ref="L175:L192"/>
    <mergeCell ref="K168:K174"/>
    <mergeCell ref="L168:L174"/>
    <mergeCell ref="K155:K167"/>
    <mergeCell ref="L155:L167"/>
    <mergeCell ref="K256:K264"/>
    <mergeCell ref="L256:L264"/>
    <mergeCell ref="K243:K255"/>
    <mergeCell ref="L243:L255"/>
    <mergeCell ref="K239:K242"/>
    <mergeCell ref="L239:L242"/>
    <mergeCell ref="K283:K288"/>
    <mergeCell ref="L283:L288"/>
    <mergeCell ref="K276:K282"/>
    <mergeCell ref="L276:L282"/>
    <mergeCell ref="K265:K275"/>
    <mergeCell ref="L265:L275"/>
    <mergeCell ref="K209:K215"/>
    <mergeCell ref="L209:L215"/>
    <mergeCell ref="L151:L154"/>
    <mergeCell ref="A96:J96"/>
    <mergeCell ref="A108:J108"/>
    <mergeCell ref="A115:J115"/>
    <mergeCell ref="A119:J119"/>
    <mergeCell ref="A134:J134"/>
    <mergeCell ref="A19:J19"/>
    <mergeCell ref="A30:J30"/>
    <mergeCell ref="A41:J41"/>
    <mergeCell ref="A55:J55"/>
    <mergeCell ref="A193:J193"/>
    <mergeCell ref="A201:J201"/>
    <mergeCell ref="A209:J209"/>
    <mergeCell ref="A216:J216"/>
    <mergeCell ref="A139:J139"/>
    <mergeCell ref="A148:J148"/>
    <mergeCell ref="A151:J151"/>
    <mergeCell ref="A155:J155"/>
    <mergeCell ref="A168:J168"/>
    <mergeCell ref="A265:J265"/>
    <mergeCell ref="A276:J276"/>
    <mergeCell ref="A283:J283"/>
    <mergeCell ref="A289:J289"/>
    <mergeCell ref="A298:J298"/>
    <mergeCell ref="A224:J224"/>
    <mergeCell ref="A227:J227"/>
    <mergeCell ref="A239:J239"/>
    <mergeCell ref="A243:J243"/>
    <mergeCell ref="A256:J256"/>
    <mergeCell ref="A307:J307"/>
    <mergeCell ref="A313:J313"/>
    <mergeCell ref="A320:J320"/>
    <mergeCell ref="K320:K327"/>
    <mergeCell ref="L320:L327"/>
    <mergeCell ref="K313:K319"/>
    <mergeCell ref="L313:L319"/>
    <mergeCell ref="K307:K312"/>
    <mergeCell ref="L307:L312"/>
    <mergeCell ref="K201:K208"/>
    <mergeCell ref="L201:L208"/>
    <mergeCell ref="K193:K200"/>
    <mergeCell ref="L193:L200"/>
    <mergeCell ref="K227:K238"/>
    <mergeCell ref="L227:L238"/>
    <mergeCell ref="K224:K226"/>
    <mergeCell ref="L224:L226"/>
    <mergeCell ref="K216:K223"/>
    <mergeCell ref="L216:L223"/>
    <mergeCell ref="M5:M7"/>
    <mergeCell ref="M8:M10"/>
    <mergeCell ref="M55:M56"/>
    <mergeCell ref="M72:M73"/>
    <mergeCell ref="M155:M156"/>
    <mergeCell ref="M30:M31"/>
    <mergeCell ref="M41:M42"/>
    <mergeCell ref="M168:M169"/>
    <mergeCell ref="K134:K138"/>
    <mergeCell ref="L134:L138"/>
    <mergeCell ref="K55:K71"/>
    <mergeCell ref="L55:L71"/>
    <mergeCell ref="K41:K54"/>
    <mergeCell ref="L41:L54"/>
    <mergeCell ref="K30:K40"/>
    <mergeCell ref="L30:L40"/>
    <mergeCell ref="K96:K107"/>
    <mergeCell ref="L96:L107"/>
    <mergeCell ref="K72:K95"/>
    <mergeCell ref="L72:L95"/>
    <mergeCell ref="M20:M21"/>
    <mergeCell ref="L5:L18"/>
    <mergeCell ref="K19:K29"/>
    <mergeCell ref="L19:L29"/>
  </mergeCells>
  <phoneticPr fontId="8" type="noConversion"/>
  <conditionalFormatting sqref="J299:J306 J277:J282 J194:J200 J97:J107 J6:J18 J20:J29 J31:J40 J56:J71 J73:J95 J109:J114 J116:J118 J120:J133 J135:J138 J140:J147 J149:J150 J152:J154 J156:J167 J169:J174 J176:J192 J202:J208 J210:J215 J217:J223 J225:J226 J228:J238 J240:J242 J244:J255 J257:J264 J266:J275 J284:J288 J290:J297 J308:J312 J314:J319 J321:J327 J42:J54">
    <cfRule type="colorScale" priority="200">
      <colorScale>
        <cfvo type="min"/>
        <cfvo type="max"/>
        <color rgb="FFFCFCFF"/>
        <color rgb="FFF8696B"/>
      </colorScale>
    </cfRule>
  </conditionalFormatting>
  <hyperlinks>
    <hyperlink ref="M8" r:id="rId1" display="https://groundviews.org/2020/09/14/human-elephant-conflict-in-sri-lanka-undoing-thousands-of-years-coexistence/" xr:uid="{9014A47D-1FE7-4A3F-ACDC-186E668FA8A3}"/>
    <hyperlink ref="M119" r:id="rId2" xr:uid="{1E2E464C-5907-453C-8800-2A3B0CFC2DED}"/>
    <hyperlink ref="M5" r:id="rId3" xr:uid="{B5E6C7FA-86F4-4EEB-B013-5D6DBE504FB1}"/>
    <hyperlink ref="M55:M56" r:id="rId4" display="IFRC, Sri Lanka Complex Emergency - Needs Assessment Report,, 2022" xr:uid="{7251FCC3-DBCD-475C-9D45-E9E20F87B455}"/>
    <hyperlink ref="M72:M73" r:id="rId5" display="IFRC, Sri Lanka Complex Emergency - Needs Assessment Report,, 2022" xr:uid="{2EE04025-6D1D-434D-B5ED-F063EFEA1DF3}"/>
    <hyperlink ref="M155:M156" r:id="rId6" display="Care, Food security and nutrition crisis in Sri Lanka, 2022" xr:uid="{96049E00-7527-4055-A84B-B53C03082863}"/>
    <hyperlink ref="M30:M31" r:id="rId7" display="Save the Children, Sri Lanka Rapid Needs Assessment, 2022" xr:uid="{94CCA177-F648-450E-BD5B-33C09204AC99}"/>
    <hyperlink ref="M41:M42" r:id="rId8" display="IFRC, Sri Lanka Complex Emergency - Needs Assessment Report,, 2022" xr:uid="{1C061942-38F3-496C-9A6F-FFF459932DC3}"/>
    <hyperlink ref="M168:M169" r:id="rId9" display="Save the Children, Sri Lanka Rapid Needs Assessment, 2022" xr:uid="{CB6162BB-097B-4D53-B2B7-74A847968341}"/>
  </hyperlinks>
  <pageMargins left="0.7" right="0.7" top="0.75" bottom="0.75" header="0.3" footer="0.3"/>
  <pageSetup paperSize="9" orientation="portrait" verticalDpi="1200"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 ME</vt:lpstr>
      <vt:lpstr>Method Report</vt:lpstr>
      <vt:lpstr>DSAG_Batticaloa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amine.bahri</cp:lastModifiedBy>
  <cp:revision/>
  <dcterms:created xsi:type="dcterms:W3CDTF">2021-06-14T16:53:04Z</dcterms:created>
  <dcterms:modified xsi:type="dcterms:W3CDTF">2023-05-15T08:57:44Z</dcterms:modified>
  <cp:category/>
  <cp:contentStatus/>
</cp:coreProperties>
</file>