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acted.sharepoint.com/sites/IMPACTMDA/Documents partages/General/01.Projects/REACH/Sectoral Assessment/3_Data Analysis/"/>
    </mc:Choice>
  </mc:AlternateContent>
  <xr:revisionPtr revIDLastSave="10861" documentId="8_{EA08352C-3FE2-446E-952D-6FE69F5A2CD5}" xr6:coauthVersionLast="47" xr6:coauthVersionMax="47" xr10:uidLastSave="{D4902CD4-532B-45C1-88D9-F99819577AC1}"/>
  <bookViews>
    <workbookView xWindow="-110" yWindow="-110" windowWidth="19420" windowHeight="10420" activeTab="2" xr2:uid="{00000000-000D-0000-FFFF-FFFF00000000}"/>
  </bookViews>
  <sheets>
    <sheet name="READ_ME" sheetId="12" r:id="rId1"/>
    <sheet name="READ_ME_DSAG" sheetId="2" r:id="rId2"/>
    <sheet name="Analytical Method Report " sheetId="4" r:id="rId3"/>
    <sheet name="FGDs Child primary online" sheetId="1" r:id="rId4"/>
    <sheet name="FGDs Child primary MOLD" sheetId="5" r:id="rId5"/>
    <sheet name="FGDs Child sec MOLD" sheetId="18" r:id="rId6"/>
    <sheet name="FGDs Child second online" sheetId="19" r:id="rId7"/>
    <sheet name="IIs Caregiver UKR online" sheetId="11" r:id="rId8"/>
    <sheet name="IIs Caregiver in person MOLD" sheetId="13" r:id="rId9"/>
    <sheet name="KIIs Teacher UKR online" sheetId="14" r:id="rId10"/>
    <sheet name="KIIs Teacher in person MOLD" sheetId="15" r:id="rId11"/>
    <sheet name="KIIs Education Authority" sheetId="16" r:id="rId12"/>
  </sheets>
  <definedNames>
    <definedName name="_ftnref1" localSheetId="3">'FGDs Child primary online'!#REF!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15" l="1"/>
  <c r="O49" i="15"/>
  <c r="O50" i="15"/>
  <c r="O51" i="15"/>
  <c r="N48" i="15"/>
  <c r="N49" i="15"/>
  <c r="N50" i="15"/>
  <c r="N51" i="15"/>
  <c r="F59" i="14"/>
  <c r="O55" i="15"/>
  <c r="O56" i="15"/>
  <c r="O57" i="15"/>
  <c r="I8" i="19"/>
  <c r="I9" i="19"/>
  <c r="I10" i="19"/>
  <c r="I11" i="19"/>
  <c r="I12" i="19"/>
  <c r="I13" i="19"/>
  <c r="I15" i="19"/>
  <c r="I16" i="19"/>
  <c r="I17" i="19"/>
  <c r="I18" i="19"/>
  <c r="I19" i="19"/>
  <c r="I20" i="19"/>
  <c r="I21" i="19"/>
  <c r="I22" i="19"/>
  <c r="I23" i="19"/>
  <c r="I24" i="19"/>
  <c r="I26" i="19"/>
  <c r="I27" i="19"/>
  <c r="I28" i="19"/>
  <c r="I29" i="19"/>
  <c r="I30" i="19"/>
  <c r="I31" i="19"/>
  <c r="I32" i="19"/>
  <c r="I33" i="19"/>
  <c r="I35" i="19"/>
  <c r="I36" i="19"/>
  <c r="I37" i="19"/>
  <c r="I38" i="19"/>
  <c r="I39" i="19"/>
  <c r="I40" i="19"/>
  <c r="I41" i="19"/>
  <c r="I42" i="19"/>
  <c r="I43" i="19"/>
  <c r="I44" i="19"/>
  <c r="I45" i="19"/>
  <c r="I46" i="19"/>
  <c r="I47" i="19"/>
  <c r="I48" i="19"/>
  <c r="I49" i="19"/>
  <c r="I50" i="19"/>
  <c r="I51" i="19"/>
  <c r="I52" i="19"/>
  <c r="I53" i="19"/>
  <c r="I54" i="19"/>
  <c r="I55" i="19"/>
  <c r="I56" i="19"/>
  <c r="I57" i="19"/>
  <c r="I59" i="19"/>
  <c r="I60" i="19"/>
  <c r="I61" i="19"/>
  <c r="I62" i="19"/>
  <c r="I63" i="19"/>
  <c r="I64" i="19"/>
  <c r="I65" i="19"/>
  <c r="I66" i="19"/>
  <c r="I67" i="19"/>
  <c r="I68" i="19"/>
  <c r="I69" i="19"/>
  <c r="I71" i="19"/>
  <c r="I72" i="19"/>
  <c r="I73" i="19"/>
  <c r="I74" i="19"/>
  <c r="I75" i="19"/>
  <c r="I76" i="19"/>
  <c r="I78" i="19"/>
  <c r="I79" i="19"/>
  <c r="I80" i="19"/>
  <c r="I81" i="19"/>
  <c r="I82" i="19"/>
  <c r="I83" i="19"/>
  <c r="I84" i="19"/>
  <c r="I85" i="19"/>
  <c r="I86" i="19"/>
  <c r="I87" i="19"/>
  <c r="I89" i="19"/>
  <c r="I90" i="19"/>
  <c r="I91" i="19"/>
  <c r="I92" i="19"/>
  <c r="I93" i="19"/>
  <c r="I94" i="19"/>
  <c r="I95" i="19"/>
  <c r="I96" i="19"/>
  <c r="I98" i="19"/>
  <c r="I99" i="19"/>
  <c r="I100" i="19"/>
  <c r="I101" i="19"/>
  <c r="I102" i="19"/>
  <c r="I103" i="19"/>
  <c r="I105" i="19"/>
  <c r="I106" i="19"/>
  <c r="I107" i="19"/>
  <c r="I108" i="19"/>
  <c r="I109" i="19"/>
  <c r="I110" i="19"/>
  <c r="I112" i="19"/>
  <c r="I113" i="19"/>
  <c r="I114" i="19"/>
  <c r="I115" i="19"/>
  <c r="I116" i="19"/>
  <c r="I118" i="19"/>
  <c r="I119" i="19"/>
  <c r="I120" i="19"/>
  <c r="I121" i="19"/>
  <c r="I123" i="19"/>
  <c r="I124" i="19"/>
  <c r="I125" i="19"/>
  <c r="I126" i="19"/>
  <c r="I127" i="19"/>
  <c r="I128" i="19"/>
  <c r="I129" i="19"/>
  <c r="I130" i="19"/>
  <c r="I131" i="19"/>
  <c r="I132" i="19"/>
  <c r="I133" i="19"/>
  <c r="I135" i="19"/>
  <c r="I136" i="19"/>
  <c r="I137" i="19"/>
  <c r="I138" i="19"/>
  <c r="I139" i="19"/>
  <c r="I140" i="19"/>
  <c r="I142" i="19"/>
  <c r="I143" i="19"/>
  <c r="I144" i="19"/>
  <c r="I145" i="19"/>
  <c r="I146" i="19"/>
  <c r="I147" i="19"/>
  <c r="I148" i="19"/>
  <c r="I149" i="19"/>
  <c r="I150" i="19"/>
  <c r="I151" i="19"/>
  <c r="I152" i="19"/>
  <c r="I153" i="19"/>
  <c r="I155" i="19"/>
  <c r="I156" i="19"/>
  <c r="I157" i="19"/>
  <c r="I158" i="19"/>
  <c r="I160" i="19"/>
  <c r="I161" i="19"/>
  <c r="I162" i="19"/>
  <c r="I163" i="19"/>
  <c r="I164" i="19"/>
  <c r="I165" i="19"/>
  <c r="I166" i="19"/>
  <c r="I167" i="19"/>
  <c r="I168" i="19"/>
  <c r="I169" i="19"/>
  <c r="I170" i="19"/>
  <c r="I171" i="19"/>
  <c r="I172" i="19"/>
  <c r="I174" i="19"/>
  <c r="I175" i="19"/>
  <c r="I176" i="19"/>
  <c r="I177" i="19"/>
  <c r="I178" i="19"/>
  <c r="I179" i="19"/>
  <c r="I180" i="19"/>
  <c r="I182" i="19"/>
  <c r="I183" i="19"/>
  <c r="I184" i="19"/>
  <c r="I185" i="19"/>
  <c r="I186" i="19"/>
  <c r="I187" i="19"/>
  <c r="I188" i="19"/>
  <c r="I190" i="19"/>
  <c r="I191" i="19"/>
  <c r="I192" i="19"/>
  <c r="I193" i="19"/>
  <c r="I194" i="19"/>
  <c r="I195" i="19"/>
  <c r="I196" i="19"/>
  <c r="I198" i="19"/>
  <c r="I199" i="19"/>
  <c r="I200" i="19"/>
  <c r="I202" i="19"/>
  <c r="I203" i="19"/>
  <c r="I204" i="19"/>
  <c r="I205" i="19"/>
  <c r="I206" i="19"/>
  <c r="I207" i="19"/>
  <c r="I208" i="19"/>
  <c r="I209" i="19"/>
  <c r="I210" i="19"/>
  <c r="I7" i="19"/>
  <c r="I8" i="1"/>
  <c r="I9" i="1"/>
  <c r="I10" i="1"/>
  <c r="I11" i="1"/>
  <c r="I12" i="1"/>
  <c r="I13" i="1"/>
  <c r="I14" i="1"/>
  <c r="I15" i="1"/>
  <c r="I16" i="1"/>
  <c r="I17" i="1"/>
  <c r="I18" i="1"/>
  <c r="I19" i="1"/>
  <c r="I20" i="1"/>
  <c r="I21" i="1"/>
  <c r="I22" i="1"/>
  <c r="I23" i="1"/>
  <c r="I24" i="1"/>
  <c r="I25" i="1"/>
  <c r="I26" i="1"/>
  <c r="I28" i="1"/>
  <c r="I29" i="1"/>
  <c r="I30" i="1"/>
  <c r="I31" i="1"/>
  <c r="I32" i="1"/>
  <c r="I33" i="1"/>
  <c r="I34" i="1"/>
  <c r="I35" i="1"/>
  <c r="I36" i="1"/>
  <c r="I38" i="1"/>
  <c r="I39" i="1"/>
  <c r="I40" i="1"/>
  <c r="I41" i="1"/>
  <c r="I42" i="1"/>
  <c r="I43" i="1"/>
  <c r="I44" i="1"/>
  <c r="I45" i="1"/>
  <c r="I46" i="1"/>
  <c r="I47" i="1"/>
  <c r="I48" i="1"/>
  <c r="I49" i="1"/>
  <c r="I50" i="1"/>
  <c r="I51" i="1"/>
  <c r="I53" i="1"/>
  <c r="I54" i="1"/>
  <c r="I55" i="1"/>
  <c r="I56" i="1"/>
  <c r="I57" i="1"/>
  <c r="I58" i="1"/>
  <c r="I59" i="1"/>
  <c r="I60" i="1"/>
  <c r="I61" i="1"/>
  <c r="I62" i="1"/>
  <c r="I63" i="1"/>
  <c r="I64" i="1"/>
  <c r="I66" i="1"/>
  <c r="I67" i="1"/>
  <c r="I68" i="1"/>
  <c r="I69" i="1"/>
  <c r="I71" i="1"/>
  <c r="I72" i="1"/>
  <c r="I73" i="1"/>
  <c r="I74" i="1"/>
  <c r="I75" i="1"/>
  <c r="I76" i="1"/>
  <c r="I77" i="1"/>
  <c r="I78" i="1"/>
  <c r="I79" i="1"/>
  <c r="I81" i="1"/>
  <c r="I82" i="1"/>
  <c r="I83" i="1"/>
  <c r="I84" i="1"/>
  <c r="I85" i="1"/>
  <c r="I86" i="1"/>
  <c r="I87" i="1"/>
  <c r="I88" i="1"/>
  <c r="I89" i="1"/>
  <c r="I90" i="1"/>
  <c r="I92" i="1"/>
  <c r="I93" i="1"/>
  <c r="I94" i="1"/>
  <c r="I95" i="1"/>
  <c r="I96" i="1"/>
  <c r="I97" i="1"/>
  <c r="I98" i="1"/>
  <c r="I99" i="1"/>
  <c r="I100" i="1"/>
  <c r="I101" i="1"/>
  <c r="I102" i="1"/>
  <c r="I103" i="1"/>
  <c r="I104" i="1"/>
  <c r="I105" i="1"/>
  <c r="I106" i="1"/>
  <c r="I107" i="1"/>
  <c r="I108" i="1"/>
  <c r="I109" i="1"/>
  <c r="I111" i="1"/>
  <c r="I112" i="1"/>
  <c r="I113" i="1"/>
  <c r="I114" i="1"/>
  <c r="I115" i="1"/>
  <c r="I116" i="1"/>
  <c r="I117" i="1"/>
  <c r="I118" i="1"/>
  <c r="I119" i="1"/>
  <c r="I120" i="1"/>
  <c r="I121" i="1"/>
  <c r="I123" i="1"/>
  <c r="I124" i="1"/>
  <c r="I125" i="1"/>
  <c r="I126" i="1"/>
  <c r="I127" i="1"/>
  <c r="I128" i="1"/>
  <c r="I129" i="1"/>
  <c r="I130" i="1"/>
  <c r="I132" i="1"/>
  <c r="I133" i="1"/>
  <c r="I134" i="1"/>
  <c r="I135" i="1"/>
  <c r="I136" i="1"/>
  <c r="I137" i="1"/>
  <c r="I138" i="1"/>
  <c r="I139" i="1"/>
  <c r="I140" i="1"/>
  <c r="I141" i="1"/>
  <c r="I142" i="1"/>
  <c r="I143" i="1"/>
  <c r="I145" i="1"/>
  <c r="I146" i="1"/>
  <c r="I147" i="1"/>
  <c r="I148" i="1"/>
  <c r="I149" i="1"/>
  <c r="I150" i="1"/>
  <c r="I151" i="1"/>
  <c r="I152" i="1"/>
  <c r="I7" i="1"/>
  <c r="E15" i="19"/>
  <c r="E16" i="19"/>
  <c r="E17" i="19"/>
  <c r="E18" i="19"/>
  <c r="E19" i="19"/>
  <c r="E20" i="19"/>
  <c r="E21" i="19"/>
  <c r="E22" i="19"/>
  <c r="E23" i="19"/>
  <c r="E24" i="19"/>
  <c r="E26" i="19"/>
  <c r="E27" i="19"/>
  <c r="E28" i="19"/>
  <c r="E29" i="19"/>
  <c r="E30" i="19"/>
  <c r="E31" i="19"/>
  <c r="E32" i="19"/>
  <c r="E33" i="19"/>
  <c r="E35" i="19"/>
  <c r="E36" i="19"/>
  <c r="E37" i="19"/>
  <c r="E38" i="19"/>
  <c r="E39" i="19"/>
  <c r="E40" i="19"/>
  <c r="E41" i="19"/>
  <c r="E42" i="19"/>
  <c r="E43" i="19"/>
  <c r="E44" i="19"/>
  <c r="E45" i="19"/>
  <c r="E46" i="19"/>
  <c r="E47" i="19"/>
  <c r="E48" i="19"/>
  <c r="E49" i="19"/>
  <c r="E50" i="19"/>
  <c r="E51" i="19"/>
  <c r="E52" i="19"/>
  <c r="E53" i="19"/>
  <c r="E54" i="19"/>
  <c r="E55" i="19"/>
  <c r="E56" i="19"/>
  <c r="E57" i="19"/>
  <c r="E59" i="19"/>
  <c r="E60" i="19"/>
  <c r="E61" i="19"/>
  <c r="E62" i="19"/>
  <c r="E63" i="19"/>
  <c r="E64" i="19"/>
  <c r="E65" i="19"/>
  <c r="E66" i="19"/>
  <c r="E67" i="19"/>
  <c r="E68" i="19"/>
  <c r="E69" i="19"/>
  <c r="E71" i="19"/>
  <c r="E72" i="19"/>
  <c r="E73" i="19"/>
  <c r="E74" i="19"/>
  <c r="E75" i="19"/>
  <c r="E76" i="19"/>
  <c r="E78" i="19"/>
  <c r="E79" i="19"/>
  <c r="E80" i="19"/>
  <c r="E81" i="19"/>
  <c r="E82" i="19"/>
  <c r="E83" i="19"/>
  <c r="E84" i="19"/>
  <c r="E85" i="19"/>
  <c r="E86" i="19"/>
  <c r="E87" i="19"/>
  <c r="E89" i="19"/>
  <c r="E90" i="19"/>
  <c r="E91" i="19"/>
  <c r="E92" i="19"/>
  <c r="E93" i="19"/>
  <c r="E94" i="19"/>
  <c r="E95" i="19"/>
  <c r="E96" i="19"/>
  <c r="E98" i="19"/>
  <c r="E99" i="19"/>
  <c r="E100" i="19"/>
  <c r="E101" i="19"/>
  <c r="E102" i="19"/>
  <c r="E103" i="19"/>
  <c r="E105" i="19"/>
  <c r="E106" i="19"/>
  <c r="E107" i="19"/>
  <c r="E108" i="19"/>
  <c r="E109" i="19"/>
  <c r="E110" i="19"/>
  <c r="E112" i="19"/>
  <c r="E113" i="19"/>
  <c r="E114" i="19"/>
  <c r="E115" i="19"/>
  <c r="E116" i="19"/>
  <c r="E118" i="19"/>
  <c r="E119" i="19"/>
  <c r="E120" i="19"/>
  <c r="E121" i="19"/>
  <c r="E123" i="19"/>
  <c r="E124" i="19"/>
  <c r="E125" i="19"/>
  <c r="E126" i="19"/>
  <c r="E127" i="19"/>
  <c r="E128" i="19"/>
  <c r="E129" i="19"/>
  <c r="E130" i="19"/>
  <c r="E131" i="19"/>
  <c r="E132" i="19"/>
  <c r="E133" i="19"/>
  <c r="E135" i="19"/>
  <c r="E136" i="19"/>
  <c r="E137" i="19"/>
  <c r="E138" i="19"/>
  <c r="E139" i="19"/>
  <c r="E140" i="19"/>
  <c r="E142" i="19"/>
  <c r="E143" i="19"/>
  <c r="E144" i="19"/>
  <c r="E145" i="19"/>
  <c r="E146" i="19"/>
  <c r="E147" i="19"/>
  <c r="E148" i="19"/>
  <c r="E149" i="19"/>
  <c r="E150" i="19"/>
  <c r="E151" i="19"/>
  <c r="E152" i="19"/>
  <c r="E153" i="19"/>
  <c r="E155" i="19"/>
  <c r="E156" i="19"/>
  <c r="E157" i="19"/>
  <c r="E158" i="19"/>
  <c r="E160" i="19"/>
  <c r="E161" i="19"/>
  <c r="E162" i="19"/>
  <c r="E163" i="19"/>
  <c r="E164" i="19"/>
  <c r="E165" i="19"/>
  <c r="E166" i="19"/>
  <c r="E167" i="19"/>
  <c r="E168" i="19"/>
  <c r="E169" i="19"/>
  <c r="E170" i="19"/>
  <c r="E171" i="19"/>
  <c r="E172" i="19"/>
  <c r="E174" i="19"/>
  <c r="E175" i="19"/>
  <c r="E176" i="19"/>
  <c r="E177" i="19"/>
  <c r="E178" i="19"/>
  <c r="E179" i="19"/>
  <c r="E180" i="19"/>
  <c r="E182" i="19"/>
  <c r="E183" i="19"/>
  <c r="E184" i="19"/>
  <c r="E185" i="19"/>
  <c r="E186" i="19"/>
  <c r="E187" i="19"/>
  <c r="E188" i="19"/>
  <c r="E190" i="19"/>
  <c r="E191" i="19"/>
  <c r="E192" i="19"/>
  <c r="E193" i="19"/>
  <c r="E194" i="19"/>
  <c r="E195" i="19"/>
  <c r="E196" i="19"/>
  <c r="E198" i="19"/>
  <c r="E199" i="19"/>
  <c r="E200" i="19"/>
  <c r="E202" i="19"/>
  <c r="E203" i="19"/>
  <c r="E204" i="19"/>
  <c r="E205" i="19"/>
  <c r="E206" i="19"/>
  <c r="E207" i="19"/>
  <c r="E208" i="19"/>
  <c r="E209" i="19"/>
  <c r="E210" i="19"/>
  <c r="E8" i="19"/>
  <c r="E9" i="19"/>
  <c r="E10" i="19"/>
  <c r="E11" i="19"/>
  <c r="E12" i="19"/>
  <c r="E13" i="19"/>
  <c r="E7" i="19"/>
  <c r="E38" i="1"/>
  <c r="E39" i="1"/>
  <c r="E40" i="1"/>
  <c r="E41" i="1"/>
  <c r="E42" i="1"/>
  <c r="E43" i="1"/>
  <c r="E44" i="1"/>
  <c r="E45" i="1"/>
  <c r="E46" i="1"/>
  <c r="E47" i="1"/>
  <c r="E48" i="1"/>
  <c r="E49" i="1"/>
  <c r="E50" i="1"/>
  <c r="E51" i="1"/>
  <c r="E53" i="1"/>
  <c r="E54" i="1"/>
  <c r="E55" i="1"/>
  <c r="E56" i="1"/>
  <c r="E57" i="1"/>
  <c r="E58" i="1"/>
  <c r="E59" i="1"/>
  <c r="E60" i="1"/>
  <c r="E61" i="1"/>
  <c r="E62" i="1"/>
  <c r="E63" i="1"/>
  <c r="E64" i="1"/>
  <c r="E66" i="1"/>
  <c r="E67" i="1"/>
  <c r="E68" i="1"/>
  <c r="E69" i="1"/>
  <c r="E71" i="1"/>
  <c r="E72" i="1"/>
  <c r="E73" i="1"/>
  <c r="E74" i="1"/>
  <c r="E75" i="1"/>
  <c r="E76" i="1"/>
  <c r="E77" i="1"/>
  <c r="E78" i="1"/>
  <c r="E79" i="1"/>
  <c r="E81" i="1"/>
  <c r="E82" i="1"/>
  <c r="E83" i="1"/>
  <c r="E84" i="1"/>
  <c r="E85" i="1"/>
  <c r="E86" i="1"/>
  <c r="E87" i="1"/>
  <c r="E88" i="1"/>
  <c r="E89" i="1"/>
  <c r="E90" i="1"/>
  <c r="E92" i="1"/>
  <c r="E93" i="1"/>
  <c r="E94" i="1"/>
  <c r="E95" i="1"/>
  <c r="E96" i="1"/>
  <c r="E97" i="1"/>
  <c r="E98" i="1"/>
  <c r="E99" i="1"/>
  <c r="E100" i="1"/>
  <c r="E101" i="1"/>
  <c r="E102" i="1"/>
  <c r="E103" i="1"/>
  <c r="E104" i="1"/>
  <c r="E105" i="1"/>
  <c r="E106" i="1"/>
  <c r="E107" i="1"/>
  <c r="E108" i="1"/>
  <c r="E109" i="1"/>
  <c r="E111" i="1"/>
  <c r="E112" i="1"/>
  <c r="E113" i="1"/>
  <c r="E114" i="1"/>
  <c r="E115" i="1"/>
  <c r="E116" i="1"/>
  <c r="E117" i="1"/>
  <c r="E118" i="1"/>
  <c r="E119" i="1"/>
  <c r="E120" i="1"/>
  <c r="E121" i="1"/>
  <c r="E123" i="1"/>
  <c r="E124" i="1"/>
  <c r="E125" i="1"/>
  <c r="E126" i="1"/>
  <c r="E127" i="1"/>
  <c r="E128" i="1"/>
  <c r="E129" i="1"/>
  <c r="E130" i="1"/>
  <c r="E132" i="1"/>
  <c r="E133" i="1"/>
  <c r="E134" i="1"/>
  <c r="E135" i="1"/>
  <c r="E136" i="1"/>
  <c r="E137" i="1"/>
  <c r="E138" i="1"/>
  <c r="E139" i="1"/>
  <c r="E140" i="1"/>
  <c r="E141" i="1"/>
  <c r="E142" i="1"/>
  <c r="E143" i="1"/>
  <c r="E145" i="1"/>
  <c r="E146" i="1"/>
  <c r="E147" i="1"/>
  <c r="E148" i="1"/>
  <c r="E149" i="1"/>
  <c r="E150" i="1"/>
  <c r="E151" i="1"/>
  <c r="E152" i="1"/>
  <c r="E28" i="1"/>
  <c r="E29" i="1"/>
  <c r="E30" i="1"/>
  <c r="E31" i="1"/>
  <c r="E32" i="1"/>
  <c r="E33" i="1"/>
  <c r="E34" i="1"/>
  <c r="E35" i="1"/>
  <c r="E36" i="1"/>
  <c r="E8" i="1"/>
  <c r="E9" i="1"/>
  <c r="E10" i="1"/>
  <c r="E11" i="1"/>
  <c r="E12" i="1"/>
  <c r="E13" i="1"/>
  <c r="E14" i="1"/>
  <c r="E15" i="1"/>
  <c r="E16" i="1"/>
  <c r="E17" i="1"/>
  <c r="E18" i="1"/>
  <c r="E19" i="1"/>
  <c r="E20" i="1"/>
  <c r="E21" i="1"/>
  <c r="E22" i="1"/>
  <c r="E23" i="1"/>
  <c r="E24" i="1"/>
  <c r="E25" i="1"/>
  <c r="E26" i="1"/>
  <c r="E7" i="1"/>
  <c r="J8" i="19"/>
  <c r="J9" i="19"/>
  <c r="J10" i="19"/>
  <c r="J11" i="19"/>
  <c r="J12" i="19"/>
  <c r="J13" i="19"/>
  <c r="J16" i="19"/>
  <c r="J17" i="19"/>
  <c r="J18" i="19"/>
  <c r="J19" i="19"/>
  <c r="J20" i="19"/>
  <c r="J21" i="19"/>
  <c r="J22" i="19"/>
  <c r="J23" i="19"/>
  <c r="J24" i="19"/>
  <c r="J27" i="19"/>
  <c r="J28" i="19"/>
  <c r="J29" i="19"/>
  <c r="J30" i="19"/>
  <c r="J31" i="19"/>
  <c r="J32" i="19"/>
  <c r="J33" i="19"/>
  <c r="J36" i="19"/>
  <c r="J37" i="19"/>
  <c r="J38" i="19"/>
  <c r="J39" i="19"/>
  <c r="J40" i="19"/>
  <c r="J41" i="19"/>
  <c r="J42" i="19"/>
  <c r="J43" i="19"/>
  <c r="J44" i="19"/>
  <c r="J45" i="19"/>
  <c r="J46" i="19"/>
  <c r="J47" i="19"/>
  <c r="J48" i="19"/>
  <c r="J49" i="19"/>
  <c r="J50" i="19"/>
  <c r="J51" i="19"/>
  <c r="J52" i="19"/>
  <c r="J53" i="19"/>
  <c r="J54" i="19"/>
  <c r="J55" i="19"/>
  <c r="J56" i="19"/>
  <c r="J57" i="19"/>
  <c r="J60" i="19"/>
  <c r="J61" i="19"/>
  <c r="J62" i="19"/>
  <c r="J63" i="19"/>
  <c r="J64" i="19"/>
  <c r="J65" i="19"/>
  <c r="J66" i="19"/>
  <c r="J67" i="19"/>
  <c r="J68" i="19"/>
  <c r="J69" i="19"/>
  <c r="J72" i="19"/>
  <c r="J73" i="19"/>
  <c r="J74" i="19"/>
  <c r="J75" i="19"/>
  <c r="J76" i="19"/>
  <c r="J79" i="19"/>
  <c r="J80" i="19"/>
  <c r="J81" i="19"/>
  <c r="J82" i="19"/>
  <c r="J83" i="19"/>
  <c r="J84" i="19"/>
  <c r="J85" i="19"/>
  <c r="J86" i="19"/>
  <c r="J87" i="19"/>
  <c r="J90" i="19"/>
  <c r="J91" i="19"/>
  <c r="J92" i="19"/>
  <c r="J93" i="19"/>
  <c r="J94" i="19"/>
  <c r="J95" i="19"/>
  <c r="J96" i="19"/>
  <c r="J99" i="19"/>
  <c r="J100" i="19"/>
  <c r="J101" i="19"/>
  <c r="J102" i="19"/>
  <c r="J103" i="19"/>
  <c r="J106" i="19"/>
  <c r="J107" i="19"/>
  <c r="J108" i="19"/>
  <c r="J109" i="19"/>
  <c r="J110" i="19"/>
  <c r="J113" i="19"/>
  <c r="J114" i="19"/>
  <c r="J115" i="19"/>
  <c r="J116" i="19"/>
  <c r="J119" i="19"/>
  <c r="J120" i="19"/>
  <c r="J121" i="19"/>
  <c r="J124" i="19"/>
  <c r="J125" i="19"/>
  <c r="J126" i="19"/>
  <c r="J127" i="19"/>
  <c r="J128" i="19"/>
  <c r="J129" i="19"/>
  <c r="J130" i="19"/>
  <c r="J131" i="19"/>
  <c r="J132" i="19"/>
  <c r="J133" i="19"/>
  <c r="J136" i="19"/>
  <c r="J137" i="19"/>
  <c r="J138" i="19"/>
  <c r="J139" i="19"/>
  <c r="J140" i="19"/>
  <c r="J143" i="19"/>
  <c r="J144" i="19"/>
  <c r="J145" i="19"/>
  <c r="J146" i="19"/>
  <c r="J147" i="19"/>
  <c r="J148" i="19"/>
  <c r="J149" i="19"/>
  <c r="J150" i="19"/>
  <c r="J151" i="19"/>
  <c r="J152" i="19"/>
  <c r="J153" i="19"/>
  <c r="J156" i="19"/>
  <c r="J157" i="19"/>
  <c r="J158" i="19"/>
  <c r="J161" i="19"/>
  <c r="J162" i="19"/>
  <c r="J163" i="19"/>
  <c r="J164" i="19"/>
  <c r="J165" i="19"/>
  <c r="J166" i="19"/>
  <c r="J167" i="19"/>
  <c r="J168" i="19"/>
  <c r="J169" i="19"/>
  <c r="J170" i="19"/>
  <c r="J171" i="19"/>
  <c r="J172" i="19"/>
  <c r="J175" i="19"/>
  <c r="J176" i="19"/>
  <c r="J177" i="19"/>
  <c r="J178" i="19"/>
  <c r="J179" i="19"/>
  <c r="J180" i="19"/>
  <c r="J183" i="19"/>
  <c r="J184" i="19"/>
  <c r="J185" i="19"/>
  <c r="J186" i="19"/>
  <c r="J187" i="19"/>
  <c r="J188" i="19"/>
  <c r="J191" i="19"/>
  <c r="J192" i="19"/>
  <c r="J193" i="19"/>
  <c r="J194" i="19"/>
  <c r="J195" i="19"/>
  <c r="J196" i="19"/>
  <c r="J199" i="19"/>
  <c r="J200" i="19"/>
  <c r="J203" i="19"/>
  <c r="J204" i="19"/>
  <c r="J205" i="19"/>
  <c r="J206" i="19"/>
  <c r="J207" i="19"/>
  <c r="J208" i="19"/>
  <c r="J209" i="19"/>
  <c r="J210" i="19"/>
  <c r="J202" i="19"/>
  <c r="J198" i="19"/>
  <c r="J190" i="19"/>
  <c r="J182" i="19"/>
  <c r="J174" i="19"/>
  <c r="J160" i="19"/>
  <c r="J155" i="19"/>
  <c r="J142" i="19"/>
  <c r="J135" i="19"/>
  <c r="J123" i="19"/>
  <c r="J118" i="19"/>
  <c r="J112" i="19"/>
  <c r="J105" i="19"/>
  <c r="J89" i="19"/>
  <c r="J98" i="19"/>
  <c r="J71" i="19"/>
  <c r="J78" i="19"/>
  <c r="J35" i="19"/>
  <c r="J59" i="19"/>
  <c r="J15" i="19"/>
  <c r="J26" i="19"/>
  <c r="J7" i="19"/>
  <c r="J145" i="1"/>
  <c r="J146" i="1"/>
  <c r="J147" i="1"/>
  <c r="J148" i="1"/>
  <c r="J149" i="1"/>
  <c r="J150" i="1"/>
  <c r="J151" i="1"/>
  <c r="J152" i="1"/>
  <c r="J132" i="1"/>
  <c r="J133" i="1"/>
  <c r="J134" i="1"/>
  <c r="J135" i="1"/>
  <c r="J136" i="1"/>
  <c r="J137" i="1"/>
  <c r="J138" i="1"/>
  <c r="J139" i="1"/>
  <c r="J140" i="1"/>
  <c r="J141" i="1"/>
  <c r="J142" i="1"/>
  <c r="J143" i="1"/>
  <c r="J111" i="1"/>
  <c r="J112" i="1"/>
  <c r="J113" i="1"/>
  <c r="J114" i="1"/>
  <c r="J115" i="1"/>
  <c r="J116" i="1"/>
  <c r="J117" i="1"/>
  <c r="J118" i="1"/>
  <c r="J119" i="1"/>
  <c r="J120" i="1"/>
  <c r="J121" i="1"/>
  <c r="J123" i="1"/>
  <c r="J124" i="1"/>
  <c r="J125" i="1"/>
  <c r="J126" i="1"/>
  <c r="J127" i="1"/>
  <c r="J128" i="1"/>
  <c r="J129" i="1"/>
  <c r="J130" i="1"/>
  <c r="J92" i="1"/>
  <c r="J93" i="1"/>
  <c r="J94" i="1"/>
  <c r="J95" i="1"/>
  <c r="J96" i="1"/>
  <c r="J97" i="1"/>
  <c r="J98" i="1"/>
  <c r="J99" i="1"/>
  <c r="J100" i="1"/>
  <c r="J101" i="1"/>
  <c r="J102" i="1"/>
  <c r="J103" i="1"/>
  <c r="J104" i="1"/>
  <c r="J105" i="1"/>
  <c r="J106" i="1"/>
  <c r="J107" i="1"/>
  <c r="J108" i="1"/>
  <c r="J109" i="1"/>
  <c r="J54" i="1"/>
  <c r="J55" i="1"/>
  <c r="J56" i="1"/>
  <c r="J57" i="1"/>
  <c r="J58" i="1"/>
  <c r="J59" i="1"/>
  <c r="J60" i="1"/>
  <c r="J61" i="1"/>
  <c r="J62" i="1"/>
  <c r="J63" i="1"/>
  <c r="J64" i="1"/>
  <c r="J81" i="1"/>
  <c r="J82" i="1"/>
  <c r="J83" i="1"/>
  <c r="J84" i="1"/>
  <c r="J85" i="1"/>
  <c r="J86" i="1"/>
  <c r="J87" i="1"/>
  <c r="J88" i="1"/>
  <c r="J89" i="1"/>
  <c r="J90" i="1"/>
  <c r="J53" i="1"/>
  <c r="J66" i="1"/>
  <c r="J67" i="1"/>
  <c r="J68" i="1"/>
  <c r="J69" i="1"/>
  <c r="J71" i="1"/>
  <c r="J72" i="1"/>
  <c r="J73" i="1"/>
  <c r="J74" i="1"/>
  <c r="J75" i="1"/>
  <c r="J76" i="1"/>
  <c r="J77" i="1"/>
  <c r="J78" i="1"/>
  <c r="J79" i="1"/>
  <c r="J39" i="1"/>
  <c r="J40" i="1"/>
  <c r="J41" i="1"/>
  <c r="J42" i="1"/>
  <c r="J43" i="1"/>
  <c r="J44" i="1"/>
  <c r="J45" i="1"/>
  <c r="J46" i="1"/>
  <c r="J47" i="1"/>
  <c r="J48" i="1"/>
  <c r="J49" i="1"/>
  <c r="J50" i="1"/>
  <c r="J51" i="1"/>
  <c r="J29" i="1"/>
  <c r="J30" i="1"/>
  <c r="J31" i="1"/>
  <c r="J32" i="1"/>
  <c r="J33" i="1"/>
  <c r="J34" i="1"/>
  <c r="J35" i="1"/>
  <c r="J36" i="1"/>
  <c r="J8" i="1"/>
  <c r="J9" i="1"/>
  <c r="J10" i="1"/>
  <c r="J11" i="1"/>
  <c r="J12" i="1"/>
  <c r="J13" i="1"/>
  <c r="J14" i="1"/>
  <c r="J15" i="1"/>
  <c r="J16" i="1"/>
  <c r="J17" i="1"/>
  <c r="J18" i="1"/>
  <c r="J19" i="1"/>
  <c r="J20" i="1"/>
  <c r="J21" i="1"/>
  <c r="J22" i="1"/>
  <c r="J23" i="1"/>
  <c r="J24" i="1"/>
  <c r="J25" i="1"/>
  <c r="J26" i="1"/>
  <c r="J38" i="1"/>
  <c r="J28" i="1"/>
  <c r="J7" i="1"/>
  <c r="D64" i="5"/>
  <c r="D65" i="5"/>
  <c r="D66" i="5"/>
  <c r="D67" i="5"/>
  <c r="D68" i="5"/>
  <c r="D71" i="5"/>
  <c r="D72" i="5"/>
  <c r="D58" i="5"/>
  <c r="D59" i="5"/>
  <c r="D60" i="5"/>
  <c r="D61" i="5"/>
  <c r="D62" i="5"/>
  <c r="D54" i="5"/>
  <c r="D55" i="5"/>
  <c r="D21" i="5"/>
  <c r="D22" i="5"/>
  <c r="D23" i="5"/>
  <c r="D24" i="5"/>
  <c r="D20" i="5"/>
  <c r="D13" i="5"/>
  <c r="D14" i="5"/>
  <c r="D15" i="5"/>
  <c r="D16" i="5"/>
  <c r="D17" i="5"/>
  <c r="D115" i="18"/>
  <c r="D116" i="18"/>
  <c r="D117" i="18"/>
  <c r="D111" i="18"/>
  <c r="D112" i="18"/>
  <c r="D113" i="18"/>
  <c r="D106" i="18"/>
  <c r="D107" i="18"/>
  <c r="D108" i="18"/>
  <c r="D109" i="18"/>
  <c r="D103" i="18"/>
  <c r="D101" i="18"/>
  <c r="D102" i="18"/>
  <c r="D94" i="18"/>
  <c r="D95" i="18"/>
  <c r="D96" i="18"/>
  <c r="D97" i="18"/>
  <c r="D98" i="18"/>
  <c r="D99" i="18"/>
  <c r="D100" i="18"/>
  <c r="D104" i="18"/>
  <c r="D80" i="18"/>
  <c r="D81" i="18"/>
  <c r="D82" i="18"/>
  <c r="D83" i="18"/>
  <c r="D84" i="18"/>
  <c r="D85" i="18"/>
  <c r="D86" i="18"/>
  <c r="D87" i="18"/>
  <c r="D88" i="18"/>
  <c r="D89" i="18"/>
  <c r="D90" i="18"/>
  <c r="D91" i="18"/>
  <c r="D92" i="18"/>
  <c r="D74" i="18"/>
  <c r="D75" i="18"/>
  <c r="D76" i="18"/>
  <c r="D77" i="18"/>
  <c r="D78" i="18"/>
  <c r="D69" i="18"/>
  <c r="D70" i="18"/>
  <c r="D71" i="18"/>
  <c r="D72" i="18"/>
  <c r="D64" i="18"/>
  <c r="D65" i="18"/>
  <c r="D66" i="18"/>
  <c r="D67" i="18"/>
  <c r="D61" i="18"/>
  <c r="D62" i="18"/>
  <c r="D55" i="18"/>
  <c r="D56" i="18"/>
  <c r="D57" i="18"/>
  <c r="D58" i="18"/>
  <c r="D59" i="18"/>
  <c r="D52" i="18"/>
  <c r="D53" i="18"/>
  <c r="D38" i="18"/>
  <c r="D39" i="18"/>
  <c r="D40" i="18"/>
  <c r="D41" i="18"/>
  <c r="D42" i="18"/>
  <c r="D43" i="18"/>
  <c r="D44" i="18"/>
  <c r="D45" i="18"/>
  <c r="D46" i="18"/>
  <c r="D47" i="18"/>
  <c r="D48" i="18"/>
  <c r="D49" i="18"/>
  <c r="D50" i="18"/>
  <c r="D31" i="18"/>
  <c r="D32" i="18"/>
  <c r="D33" i="18"/>
  <c r="D34" i="18"/>
  <c r="D35" i="18"/>
  <c r="D36" i="18"/>
  <c r="D25" i="18"/>
  <c r="D26" i="18"/>
  <c r="D27" i="18"/>
  <c r="D28" i="18"/>
  <c r="D29" i="18"/>
  <c r="D14" i="18"/>
  <c r="D15" i="18"/>
  <c r="D16" i="18"/>
  <c r="D17" i="18"/>
  <c r="D18" i="18"/>
  <c r="D19" i="18"/>
  <c r="D20" i="18"/>
  <c r="D21" i="18"/>
  <c r="D22" i="18"/>
  <c r="D23" i="18"/>
  <c r="D11" i="18"/>
  <c r="D12" i="18"/>
  <c r="D8" i="18"/>
  <c r="D9" i="18"/>
  <c r="D7" i="18"/>
  <c r="H152" i="11"/>
  <c r="P137" i="11"/>
  <c r="H13" i="11"/>
  <c r="H14" i="11"/>
  <c r="H15" i="11"/>
  <c r="H16" i="11"/>
  <c r="H17" i="11"/>
  <c r="H18" i="11"/>
  <c r="H19" i="11"/>
  <c r="H20" i="11"/>
  <c r="H23" i="11"/>
  <c r="H24" i="11"/>
  <c r="H25" i="11"/>
  <c r="H26" i="11"/>
  <c r="H27" i="11"/>
  <c r="H28" i="11"/>
  <c r="H29" i="11"/>
  <c r="H30" i="11"/>
  <c r="H31" i="11"/>
  <c r="H32" i="11"/>
  <c r="H33" i="11"/>
  <c r="H34" i="11"/>
  <c r="H35" i="11"/>
  <c r="H36" i="11"/>
  <c r="H37" i="11"/>
  <c r="H38" i="11"/>
  <c r="H39" i="11"/>
  <c r="H40" i="11"/>
  <c r="H41" i="11"/>
  <c r="H44" i="11"/>
  <c r="H45" i="11"/>
  <c r="H46" i="11"/>
  <c r="H47" i="11"/>
  <c r="H48" i="11"/>
  <c r="H49" i="11"/>
  <c r="H50" i="11"/>
  <c r="H51" i="11"/>
  <c r="H52" i="11"/>
  <c r="H53" i="11"/>
  <c r="H54" i="11"/>
  <c r="H55" i="11"/>
  <c r="H56" i="11"/>
  <c r="H57" i="11"/>
  <c r="H60" i="11"/>
  <c r="H61" i="11"/>
  <c r="H62" i="11"/>
  <c r="H63" i="11"/>
  <c r="H64" i="11"/>
  <c r="H65" i="11"/>
  <c r="H66" i="11"/>
  <c r="H67" i="11"/>
  <c r="H70" i="11"/>
  <c r="H71" i="11"/>
  <c r="H72" i="11"/>
  <c r="H73" i="11"/>
  <c r="H74" i="11"/>
  <c r="H75" i="11"/>
  <c r="H76" i="11"/>
  <c r="H77" i="11"/>
  <c r="H78" i="11"/>
  <c r="H81" i="11"/>
  <c r="H82" i="11"/>
  <c r="H83" i="11"/>
  <c r="H84" i="11"/>
  <c r="H87" i="11"/>
  <c r="H88" i="11"/>
  <c r="H89" i="11"/>
  <c r="H90" i="11"/>
  <c r="H91" i="11"/>
  <c r="H92" i="11"/>
  <c r="H93" i="11"/>
  <c r="H94" i="11"/>
  <c r="H95" i="11"/>
  <c r="H96" i="11"/>
  <c r="H97" i="11"/>
  <c r="H98" i="11"/>
  <c r="H99" i="11"/>
  <c r="H100" i="11"/>
  <c r="H101" i="11"/>
  <c r="H102" i="11"/>
  <c r="H105" i="11"/>
  <c r="H106" i="11"/>
  <c r="H107" i="11"/>
  <c r="H108" i="11"/>
  <c r="H109" i="11"/>
  <c r="H110" i="11"/>
  <c r="H111" i="11"/>
  <c r="H112" i="11"/>
  <c r="H113" i="11"/>
  <c r="H114" i="11"/>
  <c r="H115" i="11"/>
  <c r="H118" i="11"/>
  <c r="H119" i="11"/>
  <c r="H120" i="11"/>
  <c r="H121" i="11"/>
  <c r="H122" i="11"/>
  <c r="H123" i="11"/>
  <c r="H124" i="11"/>
  <c r="H125" i="11"/>
  <c r="H126" i="11"/>
  <c r="H127" i="11"/>
  <c r="H128" i="11"/>
  <c r="H129" i="11"/>
  <c r="H130" i="11"/>
  <c r="H131" i="11"/>
  <c r="H134" i="11"/>
  <c r="H135" i="11"/>
  <c r="H136" i="11"/>
  <c r="H137" i="11"/>
  <c r="H140" i="11"/>
  <c r="H141" i="11"/>
  <c r="H142" i="11"/>
  <c r="H143" i="11"/>
  <c r="H144" i="11"/>
  <c r="H145" i="11"/>
  <c r="H146" i="11"/>
  <c r="H147" i="11"/>
  <c r="H148" i="11"/>
  <c r="H149" i="11"/>
  <c r="H150" i="11"/>
  <c r="H151" i="11"/>
  <c r="H153" i="11"/>
  <c r="H154" i="11"/>
  <c r="H157" i="11"/>
  <c r="H158" i="11"/>
  <c r="H159" i="11"/>
  <c r="H160" i="11"/>
  <c r="H161" i="11"/>
  <c r="H162" i="11"/>
  <c r="H163" i="11"/>
  <c r="H164" i="11"/>
  <c r="H167" i="11"/>
  <c r="H168" i="11"/>
  <c r="H169" i="11"/>
  <c r="H170" i="11"/>
  <c r="H171" i="11"/>
  <c r="H172" i="11"/>
  <c r="H173" i="11"/>
  <c r="H176" i="11"/>
  <c r="H177" i="11"/>
  <c r="H178" i="11"/>
  <c r="H179" i="11"/>
  <c r="H182" i="11"/>
  <c r="H183" i="11"/>
  <c r="H184" i="11"/>
  <c r="H185" i="11"/>
  <c r="H186" i="11"/>
  <c r="H187" i="11"/>
  <c r="H188" i="11"/>
  <c r="H189" i="11"/>
  <c r="H192" i="11"/>
  <c r="H193" i="11"/>
  <c r="H194" i="11"/>
  <c r="H195" i="11"/>
  <c r="H196" i="11"/>
  <c r="H197" i="11"/>
  <c r="H198" i="11"/>
  <c r="P192" i="11"/>
  <c r="Q192" i="11"/>
  <c r="P193" i="11"/>
  <c r="Q193" i="11"/>
  <c r="P194" i="11"/>
  <c r="Q194" i="11"/>
  <c r="P195" i="11"/>
  <c r="Q195" i="11"/>
  <c r="P196" i="11"/>
  <c r="Q196" i="11"/>
  <c r="P197" i="11"/>
  <c r="Q197" i="11"/>
  <c r="P198" i="11"/>
  <c r="Q198" i="11"/>
  <c r="P182" i="11"/>
  <c r="Q182" i="11"/>
  <c r="P183" i="11"/>
  <c r="Q183" i="11"/>
  <c r="P184" i="11"/>
  <c r="Q184" i="11"/>
  <c r="P185" i="11"/>
  <c r="Q185" i="11"/>
  <c r="P186" i="11"/>
  <c r="Q186" i="11"/>
  <c r="P187" i="11"/>
  <c r="Q187" i="11"/>
  <c r="P188" i="11"/>
  <c r="Q188" i="11"/>
  <c r="P189" i="11"/>
  <c r="Q189" i="11"/>
  <c r="P176" i="11"/>
  <c r="Q176" i="11"/>
  <c r="P177" i="11"/>
  <c r="Q177" i="11"/>
  <c r="P178" i="11"/>
  <c r="Q178" i="11"/>
  <c r="P179" i="11"/>
  <c r="Q179" i="11"/>
  <c r="P167" i="11"/>
  <c r="Q167" i="11"/>
  <c r="P168" i="11"/>
  <c r="Q168" i="11"/>
  <c r="P169" i="11"/>
  <c r="Q169" i="11"/>
  <c r="P170" i="11"/>
  <c r="Q170" i="11"/>
  <c r="P171" i="11"/>
  <c r="Q171" i="11"/>
  <c r="P172" i="11"/>
  <c r="Q172" i="11"/>
  <c r="P173" i="11"/>
  <c r="Q173" i="11"/>
  <c r="P157" i="11"/>
  <c r="Q157" i="11"/>
  <c r="P158" i="11"/>
  <c r="Q158" i="11"/>
  <c r="P159" i="11"/>
  <c r="Q159" i="11"/>
  <c r="P160" i="11"/>
  <c r="Q160" i="11"/>
  <c r="P161" i="11"/>
  <c r="Q161" i="11"/>
  <c r="P162" i="11"/>
  <c r="Q162" i="11"/>
  <c r="P163" i="11"/>
  <c r="Q163" i="11"/>
  <c r="P164" i="11"/>
  <c r="Q164" i="11"/>
  <c r="P140" i="11"/>
  <c r="Q140" i="11"/>
  <c r="P141" i="11"/>
  <c r="Q141" i="11"/>
  <c r="P142" i="11"/>
  <c r="Q142" i="11"/>
  <c r="P143" i="11"/>
  <c r="Q143" i="11"/>
  <c r="P144" i="11"/>
  <c r="Q144" i="11"/>
  <c r="P145" i="11"/>
  <c r="Q145" i="11"/>
  <c r="P146" i="11"/>
  <c r="Q146" i="11"/>
  <c r="P147" i="11"/>
  <c r="Q147" i="11"/>
  <c r="P148" i="11"/>
  <c r="Q148" i="11"/>
  <c r="P149" i="11"/>
  <c r="Q149" i="11"/>
  <c r="P150" i="11"/>
  <c r="Q150" i="11"/>
  <c r="P151" i="11"/>
  <c r="Q151" i="11"/>
  <c r="P152" i="11"/>
  <c r="Q152" i="11"/>
  <c r="P153" i="11"/>
  <c r="Q153" i="11"/>
  <c r="P154" i="11"/>
  <c r="Q154" i="11"/>
  <c r="P134" i="11"/>
  <c r="Q134" i="11"/>
  <c r="P135" i="11"/>
  <c r="Q135" i="11"/>
  <c r="P136" i="11"/>
  <c r="Q136" i="11"/>
  <c r="Q137" i="11"/>
  <c r="P118" i="11"/>
  <c r="Q118" i="11"/>
  <c r="P119" i="11"/>
  <c r="Q119" i="11"/>
  <c r="P120" i="11"/>
  <c r="Q120" i="11"/>
  <c r="P121" i="11"/>
  <c r="Q121" i="11"/>
  <c r="P122" i="11"/>
  <c r="Q122" i="11"/>
  <c r="P123" i="11"/>
  <c r="Q123" i="11"/>
  <c r="P124" i="11"/>
  <c r="Q124" i="11"/>
  <c r="P125" i="11"/>
  <c r="Q125" i="11"/>
  <c r="P126" i="11"/>
  <c r="Q126" i="11"/>
  <c r="P127" i="11"/>
  <c r="Q127" i="11"/>
  <c r="P128" i="11"/>
  <c r="Q128" i="11"/>
  <c r="P129" i="11"/>
  <c r="Q129" i="11"/>
  <c r="P130" i="11"/>
  <c r="Q130" i="11"/>
  <c r="P131" i="11"/>
  <c r="Q131" i="11"/>
  <c r="P105" i="11"/>
  <c r="Q105" i="11"/>
  <c r="P106" i="11"/>
  <c r="Q106" i="11"/>
  <c r="P107" i="11"/>
  <c r="Q107" i="11"/>
  <c r="P108" i="11"/>
  <c r="Q108" i="11"/>
  <c r="P109" i="11"/>
  <c r="Q109" i="11"/>
  <c r="P110" i="11"/>
  <c r="Q110" i="11"/>
  <c r="P111" i="11"/>
  <c r="Q111" i="11"/>
  <c r="P112" i="11"/>
  <c r="Q112" i="11"/>
  <c r="P113" i="11"/>
  <c r="Q113" i="11"/>
  <c r="P114" i="11"/>
  <c r="Q114" i="11"/>
  <c r="P115" i="11"/>
  <c r="Q115" i="11"/>
  <c r="P87" i="11"/>
  <c r="Q87" i="11"/>
  <c r="P88" i="11"/>
  <c r="Q88" i="11"/>
  <c r="P89" i="11"/>
  <c r="Q89" i="11"/>
  <c r="P90" i="11"/>
  <c r="Q90" i="11"/>
  <c r="P91" i="11"/>
  <c r="Q91" i="11"/>
  <c r="P92" i="11"/>
  <c r="Q92" i="11"/>
  <c r="P93" i="11"/>
  <c r="Q93" i="11"/>
  <c r="P94" i="11"/>
  <c r="Q94" i="11"/>
  <c r="P95" i="11"/>
  <c r="Q95" i="11"/>
  <c r="P96" i="11"/>
  <c r="Q96" i="11"/>
  <c r="P97" i="11"/>
  <c r="Q97" i="11"/>
  <c r="P98" i="11"/>
  <c r="Q98" i="11"/>
  <c r="P99" i="11"/>
  <c r="Q99" i="11"/>
  <c r="P100" i="11"/>
  <c r="Q100" i="11"/>
  <c r="P101" i="11"/>
  <c r="Q101" i="11"/>
  <c r="P102" i="11"/>
  <c r="Q102" i="11"/>
  <c r="P81" i="11"/>
  <c r="Q81" i="11"/>
  <c r="P82" i="11"/>
  <c r="Q82" i="11"/>
  <c r="P83" i="11"/>
  <c r="Q83" i="11"/>
  <c r="P84" i="11"/>
  <c r="Q84" i="11"/>
  <c r="P70" i="11"/>
  <c r="Q70" i="11"/>
  <c r="P71" i="11"/>
  <c r="Q71" i="11"/>
  <c r="P72" i="11"/>
  <c r="Q72" i="11"/>
  <c r="P73" i="11"/>
  <c r="Q73" i="11"/>
  <c r="P74" i="11"/>
  <c r="Q74" i="11"/>
  <c r="P75" i="11"/>
  <c r="Q75" i="11"/>
  <c r="P76" i="11"/>
  <c r="Q76" i="11"/>
  <c r="P77" i="11"/>
  <c r="Q77" i="11"/>
  <c r="P78" i="11"/>
  <c r="Q78" i="11"/>
  <c r="P60" i="11"/>
  <c r="Q60" i="11"/>
  <c r="P61" i="11"/>
  <c r="Q61" i="11"/>
  <c r="P62" i="11"/>
  <c r="Q62" i="11"/>
  <c r="P63" i="11"/>
  <c r="Q63" i="11"/>
  <c r="P64" i="11"/>
  <c r="Q64" i="11"/>
  <c r="P65" i="11"/>
  <c r="Q65" i="11"/>
  <c r="P66" i="11"/>
  <c r="Q66" i="11"/>
  <c r="P67" i="11"/>
  <c r="Q67" i="11"/>
  <c r="P44" i="11"/>
  <c r="Q44" i="11"/>
  <c r="P45" i="11"/>
  <c r="Q45" i="11"/>
  <c r="P46" i="11"/>
  <c r="Q46" i="11"/>
  <c r="P47" i="11"/>
  <c r="Q47" i="11"/>
  <c r="P48" i="11"/>
  <c r="Q48" i="11"/>
  <c r="P49" i="11"/>
  <c r="Q49" i="11"/>
  <c r="P50" i="11"/>
  <c r="Q50" i="11"/>
  <c r="P51" i="11"/>
  <c r="Q51" i="11"/>
  <c r="P52" i="11"/>
  <c r="Q52" i="11"/>
  <c r="P53" i="11"/>
  <c r="Q53" i="11"/>
  <c r="P54" i="11"/>
  <c r="Q54" i="11"/>
  <c r="P55" i="11"/>
  <c r="Q55" i="11"/>
  <c r="P56" i="11"/>
  <c r="Q56" i="11"/>
  <c r="P57" i="11"/>
  <c r="Q57" i="11"/>
  <c r="P23" i="11"/>
  <c r="Q23" i="11"/>
  <c r="P24" i="11"/>
  <c r="Q24" i="11"/>
  <c r="P25" i="11"/>
  <c r="Q25" i="11"/>
  <c r="P26" i="11"/>
  <c r="Q26" i="11"/>
  <c r="P27" i="11"/>
  <c r="Q27" i="11"/>
  <c r="P28" i="11"/>
  <c r="Q28" i="11"/>
  <c r="P29" i="11"/>
  <c r="Q29" i="11"/>
  <c r="P30" i="11"/>
  <c r="Q30" i="11"/>
  <c r="P31" i="11"/>
  <c r="Q31" i="11"/>
  <c r="P32" i="11"/>
  <c r="Q32" i="11"/>
  <c r="P33" i="11"/>
  <c r="Q33" i="11"/>
  <c r="P34" i="11"/>
  <c r="Q34" i="11"/>
  <c r="P35" i="11"/>
  <c r="Q35" i="11"/>
  <c r="P36" i="11"/>
  <c r="Q36" i="11"/>
  <c r="P37" i="11"/>
  <c r="Q37" i="11"/>
  <c r="P38" i="11"/>
  <c r="Q38" i="11"/>
  <c r="P39" i="11"/>
  <c r="Q39" i="11"/>
  <c r="P40" i="11"/>
  <c r="Q40" i="11"/>
  <c r="P41" i="11"/>
  <c r="Q41" i="11"/>
  <c r="P14" i="11"/>
  <c r="Q14" i="11"/>
  <c r="P15" i="11"/>
  <c r="Q15" i="11"/>
  <c r="P16" i="11"/>
  <c r="Q16" i="11"/>
  <c r="P17" i="11"/>
  <c r="Q17" i="11"/>
  <c r="P18" i="11"/>
  <c r="Q18" i="11"/>
  <c r="P19" i="11"/>
  <c r="Q19" i="11"/>
  <c r="P20" i="11"/>
  <c r="Q20" i="11"/>
  <c r="P13" i="11"/>
  <c r="Q13" i="11"/>
  <c r="P10" i="11"/>
  <c r="Q10" i="11"/>
  <c r="P12" i="13"/>
  <c r="P13" i="13"/>
  <c r="P14" i="13"/>
  <c r="P15" i="13"/>
  <c r="P16" i="13"/>
  <c r="P17" i="13"/>
  <c r="P18" i="13"/>
  <c r="P19" i="13"/>
  <c r="O153" i="13"/>
  <c r="O154" i="13"/>
  <c r="O155" i="13"/>
  <c r="O156" i="13"/>
  <c r="O157" i="13"/>
  <c r="O158" i="13"/>
  <c r="O159" i="13"/>
  <c r="P153" i="13"/>
  <c r="P154" i="13"/>
  <c r="P155" i="13"/>
  <c r="P156" i="13"/>
  <c r="P157" i="13"/>
  <c r="P158" i="13"/>
  <c r="P159" i="13"/>
  <c r="P143" i="13"/>
  <c r="P144" i="13"/>
  <c r="P145" i="13"/>
  <c r="P146" i="13"/>
  <c r="P147" i="13"/>
  <c r="P148" i="13"/>
  <c r="P149" i="13"/>
  <c r="P150" i="13"/>
  <c r="O143" i="13"/>
  <c r="O144" i="13"/>
  <c r="O145" i="13"/>
  <c r="O146" i="13"/>
  <c r="O147" i="13"/>
  <c r="O148" i="13"/>
  <c r="O149" i="13"/>
  <c r="O150" i="13"/>
  <c r="O131" i="13"/>
  <c r="O132" i="13"/>
  <c r="O133" i="13"/>
  <c r="O134" i="13"/>
  <c r="O135" i="13"/>
  <c r="O136" i="13"/>
  <c r="O137" i="13"/>
  <c r="O138" i="13"/>
  <c r="O139" i="13"/>
  <c r="O140" i="13"/>
  <c r="P131" i="13"/>
  <c r="P132" i="13"/>
  <c r="P133" i="13"/>
  <c r="P134" i="13"/>
  <c r="P135" i="13"/>
  <c r="P136" i="13"/>
  <c r="P137" i="13"/>
  <c r="P138" i="13"/>
  <c r="P139" i="13"/>
  <c r="P140" i="13"/>
  <c r="P123" i="13"/>
  <c r="P124" i="13"/>
  <c r="P125" i="13"/>
  <c r="P126" i="13"/>
  <c r="P127" i="13"/>
  <c r="P128" i="13"/>
  <c r="O123" i="13"/>
  <c r="O124" i="13"/>
  <c r="O125" i="13"/>
  <c r="O126" i="13"/>
  <c r="O127" i="13"/>
  <c r="O128" i="13"/>
  <c r="P114" i="13"/>
  <c r="P115" i="13"/>
  <c r="P116" i="13"/>
  <c r="P117" i="13"/>
  <c r="P118" i="13"/>
  <c r="P119" i="13"/>
  <c r="P120" i="13"/>
  <c r="O114" i="13"/>
  <c r="O115" i="13"/>
  <c r="O116" i="13"/>
  <c r="O117" i="13"/>
  <c r="O118" i="13"/>
  <c r="O119" i="13"/>
  <c r="O120" i="13"/>
  <c r="P103" i="13"/>
  <c r="P104" i="13"/>
  <c r="P105" i="13"/>
  <c r="P106" i="13"/>
  <c r="P107" i="13"/>
  <c r="P108" i="13"/>
  <c r="P109" i="13"/>
  <c r="P110" i="13"/>
  <c r="P111" i="13"/>
  <c r="O103" i="13"/>
  <c r="O104" i="13"/>
  <c r="O105" i="13"/>
  <c r="O106" i="13"/>
  <c r="O107" i="13"/>
  <c r="O108" i="13"/>
  <c r="O109" i="13"/>
  <c r="O110" i="13"/>
  <c r="O111" i="13"/>
  <c r="O98" i="13"/>
  <c r="O99" i="13"/>
  <c r="O100" i="13"/>
  <c r="P98" i="13"/>
  <c r="P99" i="13"/>
  <c r="P100" i="13"/>
  <c r="P86" i="13"/>
  <c r="P87" i="13"/>
  <c r="P88" i="13"/>
  <c r="P89" i="13"/>
  <c r="P90" i="13"/>
  <c r="P91" i="13"/>
  <c r="P92" i="13"/>
  <c r="P93" i="13"/>
  <c r="P94" i="13"/>
  <c r="P95" i="13"/>
  <c r="O86" i="13"/>
  <c r="O87" i="13"/>
  <c r="O88" i="13"/>
  <c r="O89" i="13"/>
  <c r="O90" i="13"/>
  <c r="O91" i="13"/>
  <c r="O92" i="13"/>
  <c r="O93" i="13"/>
  <c r="O94" i="13"/>
  <c r="O95" i="13"/>
  <c r="O80" i="13"/>
  <c r="O81" i="13"/>
  <c r="O82" i="13"/>
  <c r="O83" i="13"/>
  <c r="P80" i="13"/>
  <c r="P81" i="13"/>
  <c r="P82" i="13"/>
  <c r="P83" i="13"/>
  <c r="P73" i="13"/>
  <c r="P74" i="13"/>
  <c r="P75" i="13"/>
  <c r="P76" i="13"/>
  <c r="P77" i="13"/>
  <c r="O73" i="13"/>
  <c r="O74" i="13"/>
  <c r="O75" i="13"/>
  <c r="O76" i="13"/>
  <c r="O77" i="13"/>
  <c r="P64" i="13"/>
  <c r="P65" i="13"/>
  <c r="P66" i="13"/>
  <c r="P67" i="13"/>
  <c r="P68" i="13"/>
  <c r="P69" i="13"/>
  <c r="P70" i="13"/>
  <c r="O64" i="13"/>
  <c r="O65" i="13"/>
  <c r="O66" i="13"/>
  <c r="O67" i="13"/>
  <c r="O68" i="13"/>
  <c r="O69" i="13"/>
  <c r="P56" i="13"/>
  <c r="P57" i="13"/>
  <c r="P58" i="13"/>
  <c r="P59" i="13"/>
  <c r="P60" i="13"/>
  <c r="P61" i="13"/>
  <c r="O56" i="13"/>
  <c r="O57" i="13"/>
  <c r="O58" i="13"/>
  <c r="O59" i="13"/>
  <c r="O60" i="13"/>
  <c r="O61" i="13"/>
  <c r="O37" i="13"/>
  <c r="O38" i="13"/>
  <c r="O39" i="13"/>
  <c r="O40" i="13"/>
  <c r="O41" i="13"/>
  <c r="O42" i="13"/>
  <c r="O43" i="13"/>
  <c r="O44" i="13"/>
  <c r="O45" i="13"/>
  <c r="O46" i="13"/>
  <c r="O47" i="13"/>
  <c r="O48" i="13"/>
  <c r="O49" i="13"/>
  <c r="O50" i="13"/>
  <c r="O51" i="13"/>
  <c r="O52" i="13"/>
  <c r="O53" i="13"/>
  <c r="O26" i="13"/>
  <c r="O27" i="13"/>
  <c r="O28" i="13"/>
  <c r="O29" i="13"/>
  <c r="O30" i="13"/>
  <c r="O31" i="13"/>
  <c r="O32" i="13"/>
  <c r="O33" i="13"/>
  <c r="O34" i="13"/>
  <c r="O22" i="13"/>
  <c r="O23" i="13"/>
  <c r="O12" i="13"/>
  <c r="O13" i="13"/>
  <c r="O14" i="13"/>
  <c r="O15" i="13"/>
  <c r="O16" i="13"/>
  <c r="O17" i="13"/>
  <c r="O18" i="13"/>
  <c r="O19" i="13"/>
  <c r="O9" i="13"/>
  <c r="G153" i="13"/>
  <c r="G154" i="13"/>
  <c r="G155" i="13"/>
  <c r="G156" i="13"/>
  <c r="G157" i="13"/>
  <c r="G158" i="13"/>
  <c r="G159" i="13"/>
  <c r="G143" i="13"/>
  <c r="G144" i="13"/>
  <c r="G145" i="13"/>
  <c r="G146" i="13"/>
  <c r="G147" i="13"/>
  <c r="G148" i="13"/>
  <c r="G149" i="13"/>
  <c r="G150" i="13"/>
  <c r="G131" i="13"/>
  <c r="G132" i="13"/>
  <c r="G133" i="13"/>
  <c r="G134" i="13"/>
  <c r="G135" i="13"/>
  <c r="G136" i="13"/>
  <c r="G137" i="13"/>
  <c r="G138" i="13"/>
  <c r="G139" i="13"/>
  <c r="G140" i="13"/>
  <c r="G123" i="13"/>
  <c r="G124" i="13"/>
  <c r="G125" i="13"/>
  <c r="G126" i="13"/>
  <c r="G127" i="13"/>
  <c r="G128" i="13"/>
  <c r="G114" i="13"/>
  <c r="G115" i="13"/>
  <c r="G116" i="13"/>
  <c r="G117" i="13"/>
  <c r="G118" i="13"/>
  <c r="G119" i="13"/>
  <c r="G120" i="13"/>
  <c r="G103" i="13"/>
  <c r="G104" i="13"/>
  <c r="G105" i="13"/>
  <c r="G106" i="13"/>
  <c r="G107" i="13"/>
  <c r="G108" i="13"/>
  <c r="G109" i="13"/>
  <c r="G110" i="13"/>
  <c r="G111" i="13"/>
  <c r="G98" i="13"/>
  <c r="G99" i="13"/>
  <c r="G100" i="13"/>
  <c r="G86" i="13"/>
  <c r="G87" i="13"/>
  <c r="G88" i="13"/>
  <c r="G89" i="13"/>
  <c r="G90" i="13"/>
  <c r="G91" i="13"/>
  <c r="G92" i="13"/>
  <c r="G93" i="13"/>
  <c r="G94" i="13"/>
  <c r="G95" i="13"/>
  <c r="G80" i="13"/>
  <c r="G81" i="13"/>
  <c r="G82" i="13"/>
  <c r="G83" i="13"/>
  <c r="G73" i="13"/>
  <c r="G74" i="13"/>
  <c r="G75" i="13"/>
  <c r="G76" i="13"/>
  <c r="G77" i="13"/>
  <c r="G64" i="13"/>
  <c r="G65" i="13"/>
  <c r="G66" i="13"/>
  <c r="G67" i="13"/>
  <c r="G68" i="13"/>
  <c r="G69" i="13"/>
  <c r="G70" i="13"/>
  <c r="G56" i="13"/>
  <c r="G57" i="13"/>
  <c r="G58" i="13"/>
  <c r="G59" i="13"/>
  <c r="G60" i="13"/>
  <c r="G61" i="13"/>
  <c r="G37" i="13"/>
  <c r="G38" i="13"/>
  <c r="G39" i="13"/>
  <c r="G40" i="13"/>
  <c r="G41" i="13"/>
  <c r="G42" i="13"/>
  <c r="G43" i="13"/>
  <c r="G44" i="13"/>
  <c r="G45" i="13"/>
  <c r="G46" i="13"/>
  <c r="G47" i="13"/>
  <c r="G48" i="13"/>
  <c r="G49" i="13"/>
  <c r="G50" i="13"/>
  <c r="G51" i="13"/>
  <c r="G52" i="13"/>
  <c r="G53" i="13"/>
  <c r="G26" i="13"/>
  <c r="G27" i="13"/>
  <c r="G28" i="13"/>
  <c r="G29" i="13"/>
  <c r="G30" i="13"/>
  <c r="G31" i="13"/>
  <c r="G32" i="13"/>
  <c r="G33" i="13"/>
  <c r="G34" i="13"/>
  <c r="G22" i="13"/>
  <c r="G23" i="13"/>
  <c r="G12" i="13"/>
  <c r="G13" i="13"/>
  <c r="G14" i="13"/>
  <c r="G15" i="13"/>
  <c r="G16" i="13"/>
  <c r="G17" i="13"/>
  <c r="G18" i="13"/>
  <c r="G19" i="13"/>
  <c r="H22" i="11"/>
  <c r="H43" i="11"/>
  <c r="H59" i="11"/>
  <c r="H69" i="11"/>
  <c r="H80" i="11"/>
  <c r="H86" i="11"/>
  <c r="H104" i="11"/>
  <c r="H117" i="11"/>
  <c r="H133" i="11"/>
  <c r="H139" i="11"/>
  <c r="H156" i="11"/>
  <c r="H166" i="11"/>
  <c r="H175" i="11"/>
  <c r="H181" i="11"/>
  <c r="H191" i="11"/>
  <c r="Q12" i="11"/>
  <c r="Q22" i="11"/>
  <c r="Q43" i="11"/>
  <c r="Q59" i="11"/>
  <c r="Q69" i="11"/>
  <c r="Q80" i="11"/>
  <c r="Q86" i="11"/>
  <c r="Q104" i="11"/>
  <c r="Q117" i="11"/>
  <c r="Q133" i="11"/>
  <c r="Q139" i="11"/>
  <c r="Q156" i="11"/>
  <c r="Q166" i="11"/>
  <c r="Q175" i="11"/>
  <c r="Q181" i="11"/>
  <c r="Q191" i="11"/>
  <c r="P12" i="11"/>
  <c r="P22" i="11"/>
  <c r="P43" i="11"/>
  <c r="P59" i="11"/>
  <c r="P69" i="11"/>
  <c r="P80" i="11"/>
  <c r="P86" i="11"/>
  <c r="P104" i="11"/>
  <c r="P117" i="11"/>
  <c r="P133" i="11"/>
  <c r="P139" i="11"/>
  <c r="P156" i="11"/>
  <c r="P166" i="11"/>
  <c r="P175" i="11"/>
  <c r="P181" i="11"/>
  <c r="P191" i="11"/>
  <c r="Q7" i="11"/>
  <c r="Q9" i="11"/>
  <c r="Q6" i="11"/>
  <c r="P7" i="11"/>
  <c r="P9" i="11"/>
  <c r="P6" i="11"/>
  <c r="H12" i="11"/>
  <c r="H7" i="11"/>
  <c r="H9" i="11"/>
  <c r="H10" i="11"/>
  <c r="H6" i="11"/>
  <c r="N6" i="15"/>
  <c r="N7" i="15"/>
  <c r="N8" i="15"/>
  <c r="N9" i="15"/>
  <c r="N10" i="15"/>
  <c r="N11" i="15"/>
  <c r="N12" i="15"/>
  <c r="N13" i="15"/>
  <c r="N15" i="15"/>
  <c r="N16" i="15"/>
  <c r="N17" i="15"/>
  <c r="N18" i="15"/>
  <c r="N19" i="15"/>
  <c r="N20" i="15"/>
  <c r="N21" i="15"/>
  <c r="N22" i="15"/>
  <c r="N23" i="15"/>
  <c r="N24" i="15"/>
  <c r="N25" i="15"/>
  <c r="N27" i="15"/>
  <c r="N28" i="15"/>
  <c r="N29" i="15"/>
  <c r="N30" i="15"/>
  <c r="N31" i="15"/>
  <c r="N32" i="15"/>
  <c r="N33" i="15"/>
  <c r="N34" i="15"/>
  <c r="N36" i="15"/>
  <c r="N37" i="15"/>
  <c r="N38" i="15"/>
  <c r="N40" i="15"/>
  <c r="N41" i="15"/>
  <c r="N42" i="15"/>
  <c r="N43" i="15"/>
  <c r="N44" i="15"/>
  <c r="N45" i="15"/>
  <c r="N46" i="15"/>
  <c r="N47" i="15"/>
  <c r="N53" i="15"/>
  <c r="N54" i="15"/>
  <c r="N55" i="15"/>
  <c r="N56" i="15"/>
  <c r="N57" i="15"/>
  <c r="N59" i="15"/>
  <c r="N60" i="15"/>
  <c r="N61" i="15"/>
  <c r="N62" i="15"/>
  <c r="N63" i="15"/>
  <c r="N64" i="15"/>
  <c r="N65" i="15"/>
  <c r="N66" i="15"/>
  <c r="N67" i="15"/>
  <c r="N69" i="15"/>
  <c r="N70" i="15"/>
  <c r="N71" i="15"/>
  <c r="N72" i="15"/>
  <c r="N73" i="15"/>
  <c r="N74" i="15"/>
  <c r="N75" i="15"/>
  <c r="N77" i="15"/>
  <c r="N78" i="15"/>
  <c r="N80" i="15"/>
  <c r="N81" i="15"/>
  <c r="N82" i="15"/>
  <c r="N83" i="15"/>
  <c r="N84" i="15"/>
  <c r="N85" i="15"/>
  <c r="N86" i="15"/>
  <c r="N87" i="15"/>
  <c r="N89" i="15"/>
  <c r="N90" i="15"/>
  <c r="N91" i="15"/>
  <c r="N92" i="15"/>
  <c r="N93" i="15"/>
  <c r="N94" i="15"/>
  <c r="N95" i="15"/>
  <c r="N5" i="15"/>
  <c r="H6" i="15"/>
  <c r="H7" i="15"/>
  <c r="H8" i="15"/>
  <c r="H9" i="15"/>
  <c r="H10" i="15"/>
  <c r="H11" i="15"/>
  <c r="H12" i="15"/>
  <c r="H13" i="15"/>
  <c r="H15" i="15"/>
  <c r="H16" i="15"/>
  <c r="H17" i="15"/>
  <c r="H18" i="15"/>
  <c r="H19" i="15"/>
  <c r="H20" i="15"/>
  <c r="H21" i="15"/>
  <c r="H22" i="15"/>
  <c r="H23" i="15"/>
  <c r="H24" i="15"/>
  <c r="H25" i="15"/>
  <c r="H27" i="15"/>
  <c r="H28" i="15"/>
  <c r="H29" i="15"/>
  <c r="H30" i="15"/>
  <c r="H31" i="15"/>
  <c r="H32" i="15"/>
  <c r="H33" i="15"/>
  <c r="H34" i="15"/>
  <c r="H36" i="15"/>
  <c r="H37" i="15"/>
  <c r="H38" i="15"/>
  <c r="H40" i="15"/>
  <c r="H41" i="15"/>
  <c r="H42" i="15"/>
  <c r="H43" i="15"/>
  <c r="H44" i="15"/>
  <c r="H45" i="15"/>
  <c r="H46" i="15"/>
  <c r="H47" i="15"/>
  <c r="H48" i="15"/>
  <c r="H49" i="15"/>
  <c r="H50" i="15"/>
  <c r="H51" i="15"/>
  <c r="H53" i="15"/>
  <c r="H54" i="15"/>
  <c r="H55" i="15"/>
  <c r="H56" i="15"/>
  <c r="H57" i="15"/>
  <c r="H59" i="15"/>
  <c r="H60" i="15"/>
  <c r="H61" i="15"/>
  <c r="H62" i="15"/>
  <c r="H63" i="15"/>
  <c r="H64" i="15"/>
  <c r="H65" i="15"/>
  <c r="H66" i="15"/>
  <c r="H67" i="15"/>
  <c r="H69" i="15"/>
  <c r="H70" i="15"/>
  <c r="H71" i="15"/>
  <c r="H72" i="15"/>
  <c r="H73" i="15"/>
  <c r="H74" i="15"/>
  <c r="H75" i="15"/>
  <c r="H77" i="15"/>
  <c r="H78" i="15"/>
  <c r="H80" i="15"/>
  <c r="H81" i="15"/>
  <c r="H82" i="15"/>
  <c r="H83" i="15"/>
  <c r="H84" i="15"/>
  <c r="H85" i="15"/>
  <c r="H86" i="15"/>
  <c r="H87" i="15"/>
  <c r="H89" i="15"/>
  <c r="H90" i="15"/>
  <c r="H91" i="15"/>
  <c r="H92" i="15"/>
  <c r="H93" i="15"/>
  <c r="H94" i="15"/>
  <c r="H95" i="15"/>
  <c r="H5" i="15"/>
  <c r="O6" i="13"/>
  <c r="O8" i="13"/>
  <c r="O11" i="13"/>
  <c r="O21" i="13"/>
  <c r="O25" i="13"/>
  <c r="O36" i="13"/>
  <c r="O55" i="13"/>
  <c r="O63" i="13"/>
  <c r="O70" i="13"/>
  <c r="O72" i="13"/>
  <c r="O79" i="13"/>
  <c r="O85" i="13"/>
  <c r="O97" i="13"/>
  <c r="O102" i="13"/>
  <c r="O113" i="13"/>
  <c r="O122" i="13"/>
  <c r="O130" i="13"/>
  <c r="O142" i="13"/>
  <c r="O152" i="13"/>
  <c r="O5" i="13"/>
  <c r="G5" i="13"/>
  <c r="G8" i="13"/>
  <c r="G9" i="13"/>
  <c r="G11" i="13"/>
  <c r="G21" i="13"/>
  <c r="G25" i="13"/>
  <c r="G36" i="13"/>
  <c r="G55" i="13"/>
  <c r="G63" i="13"/>
  <c r="G72" i="13"/>
  <c r="G79" i="13"/>
  <c r="G85" i="13"/>
  <c r="G97" i="13"/>
  <c r="G102" i="13"/>
  <c r="G113" i="13"/>
  <c r="G122" i="13"/>
  <c r="G130" i="13"/>
  <c r="G142" i="13"/>
  <c r="G152" i="13"/>
  <c r="G6" i="13"/>
  <c r="P21" i="13"/>
  <c r="P22" i="13"/>
  <c r="P23" i="13"/>
  <c r="P25" i="13"/>
  <c r="P26" i="13"/>
  <c r="P27" i="13"/>
  <c r="P28" i="13"/>
  <c r="P29" i="13"/>
  <c r="P30" i="13"/>
  <c r="P31" i="13"/>
  <c r="P32" i="13"/>
  <c r="P33" i="13"/>
  <c r="P34" i="13"/>
  <c r="P36" i="13"/>
  <c r="P37" i="13"/>
  <c r="P38" i="13"/>
  <c r="P39" i="13"/>
  <c r="P40" i="13"/>
  <c r="P41" i="13"/>
  <c r="P42" i="13"/>
  <c r="P43" i="13"/>
  <c r="P44" i="13"/>
  <c r="P45" i="13"/>
  <c r="P46" i="13"/>
  <c r="P47" i="13"/>
  <c r="P48" i="13"/>
  <c r="P49" i="13"/>
  <c r="P50" i="13"/>
  <c r="P51" i="13"/>
  <c r="P52" i="13"/>
  <c r="P53" i="13"/>
  <c r="P55" i="13"/>
  <c r="P63" i="13"/>
  <c r="P72" i="13"/>
  <c r="P79" i="13"/>
  <c r="P85" i="13"/>
  <c r="P97" i="13"/>
  <c r="P102" i="13"/>
  <c r="P113" i="13"/>
  <c r="P122" i="13"/>
  <c r="P130" i="13"/>
  <c r="P142" i="13"/>
  <c r="P152" i="13"/>
  <c r="P6" i="13"/>
  <c r="P8" i="13"/>
  <c r="P9" i="13"/>
  <c r="P11" i="13"/>
  <c r="P5" i="13"/>
  <c r="F110" i="14"/>
  <c r="F111" i="14"/>
  <c r="F112" i="14"/>
  <c r="F30" i="14"/>
  <c r="F13" i="14"/>
  <c r="F16" i="14" l="1"/>
  <c r="F17" i="14"/>
  <c r="F18" i="14"/>
  <c r="F19" i="14"/>
  <c r="F20" i="14"/>
  <c r="F21" i="14"/>
  <c r="F22" i="14"/>
  <c r="F24" i="14"/>
  <c r="F25" i="14"/>
  <c r="F26" i="14"/>
  <c r="F27" i="14"/>
  <c r="F28" i="14"/>
  <c r="F29" i="14"/>
  <c r="F31" i="14"/>
  <c r="F33" i="14"/>
  <c r="F34" i="14"/>
  <c r="F35" i="14"/>
  <c r="F36" i="14"/>
  <c r="F37" i="14"/>
  <c r="F38" i="14"/>
  <c r="F39" i="14"/>
  <c r="F41" i="14"/>
  <c r="F42" i="14"/>
  <c r="F43" i="14"/>
  <c r="F44" i="14"/>
  <c r="F45" i="14"/>
  <c r="F46" i="14"/>
  <c r="F47" i="14"/>
  <c r="F48" i="14"/>
  <c r="F50" i="14"/>
  <c r="F51" i="14"/>
  <c r="F52" i="14"/>
  <c r="F53" i="14"/>
  <c r="F54" i="14"/>
  <c r="F55" i="14"/>
  <c r="F57" i="14"/>
  <c r="F58" i="14"/>
  <c r="F60" i="14"/>
  <c r="F61" i="14"/>
  <c r="F63" i="14"/>
  <c r="F64" i="14"/>
  <c r="F65" i="14"/>
  <c r="F67" i="14"/>
  <c r="F68" i="14"/>
  <c r="F69" i="14"/>
  <c r="F70" i="14"/>
  <c r="F71" i="14"/>
  <c r="F72" i="14"/>
  <c r="F73" i="14"/>
  <c r="F75" i="14"/>
  <c r="F76" i="14"/>
  <c r="F77" i="14"/>
  <c r="F78" i="14"/>
  <c r="F79" i="14"/>
  <c r="F81" i="14"/>
  <c r="F82" i="14"/>
  <c r="F83" i="14"/>
  <c r="F84" i="14"/>
  <c r="F86" i="14"/>
  <c r="F87" i="14"/>
  <c r="F88" i="14"/>
  <c r="F89" i="14"/>
  <c r="F90" i="14"/>
  <c r="F91" i="14"/>
  <c r="F92" i="14"/>
  <c r="F94" i="14"/>
  <c r="F95" i="14"/>
  <c r="F96" i="14"/>
  <c r="F97" i="14"/>
  <c r="F98" i="14"/>
  <c r="F100" i="14"/>
  <c r="F101" i="14"/>
  <c r="F102" i="14"/>
  <c r="F103" i="14"/>
  <c r="F104" i="14"/>
  <c r="F106" i="14"/>
  <c r="F107" i="14"/>
  <c r="F109" i="14"/>
  <c r="F7" i="14"/>
  <c r="F8" i="14"/>
  <c r="F9" i="14"/>
  <c r="F10" i="14"/>
  <c r="F11" i="14"/>
  <c r="F12" i="14"/>
  <c r="F14" i="14"/>
  <c r="F6" i="14"/>
  <c r="O61" i="15"/>
  <c r="O62" i="15"/>
  <c r="O44" i="15"/>
  <c r="O45" i="15"/>
  <c r="O46" i="15"/>
  <c r="O19" i="15"/>
  <c r="O20" i="15"/>
  <c r="O16" i="15"/>
  <c r="O17" i="15"/>
  <c r="O18" i="15"/>
  <c r="O21" i="15"/>
  <c r="O22" i="15"/>
  <c r="O23" i="15"/>
  <c r="O24" i="15"/>
  <c r="O25" i="15"/>
  <c r="O6" i="15"/>
  <c r="O5" i="15"/>
  <c r="O41" i="15"/>
  <c r="O82" i="15"/>
  <c r="O83" i="15"/>
  <c r="O84" i="15"/>
  <c r="O85" i="15"/>
  <c r="O86" i="15"/>
  <c r="O80" i="15"/>
  <c r="O87" i="15"/>
  <c r="O70" i="15"/>
  <c r="O71" i="15"/>
  <c r="O72" i="15"/>
  <c r="O73" i="15"/>
  <c r="O74" i="15"/>
  <c r="O75" i="15"/>
  <c r="O66" i="15"/>
  <c r="O67" i="15"/>
  <c r="O64" i="15"/>
  <c r="O65" i="15"/>
  <c r="O15" i="15"/>
  <c r="O7" i="15"/>
  <c r="O8" i="15"/>
  <c r="O9" i="15"/>
  <c r="O10" i="15"/>
  <c r="O11" i="15"/>
  <c r="O12" i="15"/>
  <c r="O13" i="15"/>
  <c r="O27" i="15"/>
  <c r="O28" i="15"/>
  <c r="O29" i="15"/>
  <c r="O31" i="15"/>
  <c r="O32" i="15"/>
  <c r="O33" i="15"/>
  <c r="O34" i="15"/>
  <c r="O36" i="15"/>
  <c r="O37" i="15"/>
  <c r="O38" i="15"/>
  <c r="O42" i="15"/>
  <c r="O43" i="15"/>
  <c r="O47" i="15"/>
  <c r="O40" i="15"/>
  <c r="O53" i="15"/>
  <c r="O54" i="15"/>
  <c r="O59" i="15"/>
  <c r="O60" i="15"/>
  <c r="O63" i="15"/>
  <c r="O69" i="15"/>
  <c r="O77" i="15"/>
  <c r="O78" i="15"/>
  <c r="O81" i="15"/>
  <c r="O89" i="15"/>
  <c r="O90" i="15"/>
  <c r="O91" i="15"/>
  <c r="O92" i="15"/>
  <c r="O93" i="15"/>
  <c r="O94" i="15"/>
  <c r="O95" i="15"/>
  <c r="E71" i="16"/>
  <c r="E64" i="16"/>
  <c r="E46" i="16"/>
  <c r="E29" i="16"/>
  <c r="E20" i="16"/>
  <c r="E19" i="16"/>
  <c r="E21" i="16"/>
  <c r="E18" i="16"/>
  <c r="E10" i="16"/>
  <c r="E56" i="16"/>
  <c r="E65" i="16"/>
  <c r="E24" i="16"/>
  <c r="E25" i="16"/>
  <c r="E26" i="16"/>
  <c r="E27" i="16"/>
  <c r="E28" i="16"/>
  <c r="E30" i="16"/>
  <c r="E32" i="16"/>
  <c r="E34" i="16"/>
  <c r="E35" i="16"/>
  <c r="E36" i="16"/>
  <c r="E37" i="16"/>
  <c r="E38" i="16"/>
  <c r="E39" i="16"/>
  <c r="E41" i="16"/>
  <c r="E42" i="16"/>
  <c r="E43" i="16"/>
  <c r="E48" i="16"/>
  <c r="E49" i="16"/>
  <c r="E50" i="16"/>
  <c r="E44" i="16"/>
  <c r="E45" i="16"/>
  <c r="E47" i="16"/>
  <c r="E52" i="16"/>
  <c r="E53" i="16"/>
  <c r="E54" i="16"/>
  <c r="E55" i="16"/>
  <c r="E57" i="16"/>
  <c r="E58" i="16"/>
  <c r="E59" i="16"/>
  <c r="E61" i="16"/>
  <c r="E62" i="16"/>
  <c r="E63" i="16"/>
  <c r="E66" i="16"/>
  <c r="E68" i="16"/>
  <c r="E69" i="16"/>
  <c r="E70" i="16"/>
  <c r="E72" i="16"/>
  <c r="E73" i="16"/>
  <c r="E74" i="16"/>
  <c r="E76" i="16"/>
  <c r="E77" i="16"/>
  <c r="E78" i="16"/>
  <c r="E79" i="16"/>
  <c r="E23" i="16"/>
  <c r="E14" i="16"/>
  <c r="E15" i="16"/>
  <c r="E16" i="16"/>
  <c r="E17" i="16"/>
  <c r="E13" i="16"/>
  <c r="E6" i="16"/>
  <c r="E7" i="16"/>
  <c r="E8" i="16"/>
  <c r="E9" i="16"/>
  <c r="E11" i="16"/>
  <c r="E5" i="16"/>
  <c r="D43" i="5" l="1"/>
  <c r="D44" i="5"/>
  <c r="D46" i="5"/>
  <c r="D47" i="5"/>
  <c r="D48" i="5"/>
  <c r="D32" i="5"/>
  <c r="D70" i="5"/>
  <c r="D57" i="5"/>
  <c r="D53" i="5"/>
  <c r="D52" i="5"/>
  <c r="D51" i="5"/>
  <c r="D50" i="5"/>
  <c r="D45" i="5"/>
  <c r="D41" i="5"/>
  <c r="D40" i="5"/>
  <c r="D39" i="5"/>
  <c r="D38" i="5"/>
  <c r="D37" i="5"/>
  <c r="D36" i="5"/>
  <c r="D34" i="5"/>
  <c r="D33" i="5"/>
  <c r="D31" i="5"/>
  <c r="D29" i="5"/>
  <c r="D28" i="5"/>
  <c r="D27" i="5"/>
  <c r="D26" i="5"/>
  <c r="D19" i="5"/>
  <c r="D12" i="5"/>
  <c r="D10" i="5"/>
  <c r="D9" i="5"/>
  <c r="D8" i="5"/>
  <c r="D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tc={F5DD93FA-EB0C-4328-A81B-A4774E79864F}</author>
  </authors>
  <commentList>
    <comment ref="C71" authorId="0" shapeId="0" xr:uid="{F5DD93FA-EB0C-4328-A81B-A4774E79864F}">
      <text>
        <t>[Threaded comment]
Your version of Excel allows you to read this threaded comment; however, any edits to it will get removed if the file is opened in a newer version of Excel. Learn more: https://go.microsoft.com/fwlink/?linkid=870924
Comment:
    if the parent doesn’t discuss problems at home than children are more calm</t>
      </text>
    </comment>
  </commentList>
</comments>
</file>

<file path=xl/sharedStrings.xml><?xml version="1.0" encoding="utf-8"?>
<sst xmlns="http://schemas.openxmlformats.org/spreadsheetml/2006/main" count="1793" uniqueCount="1656">
  <si>
    <t>Items</t>
  </si>
  <si>
    <t>Description</t>
  </si>
  <si>
    <t>Project Background</t>
  </si>
  <si>
    <t>Primary data collection time period</t>
  </si>
  <si>
    <t>Geographic Coverage</t>
  </si>
  <si>
    <t>Chisinau, Moldova</t>
  </si>
  <si>
    <t>Methodology &amp; Sampling</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</si>
  <si>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</si>
  <si>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</si>
  <si>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</si>
  <si>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</si>
  <si>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</si>
  <si>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</si>
  <si>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</si>
  <si>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</si>
  <si>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</si>
  <si>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</si>
  <si>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</si>
  <si>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</si>
  <si>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</si>
  <si>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</si>
  <si>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</si>
  <si>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</si>
  <si>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</si>
  <si>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</si>
  <si>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</si>
  <si>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</si>
  <si>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</si>
  <si>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</si>
  <si>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What method was used to collect the data?</t>
  </si>
  <si>
    <t>What approach was used for the analysis and why? </t>
  </si>
  <si>
    <t>(Please refer to the Qualitative Analysis guidance to better understand the different analysis approaches)</t>
  </si>
  <si>
    <t>Data was analysed with an intuitive process, identifying codes based on the discussions to leave room for unforeseen key points.</t>
  </si>
  <si>
    <t>Assumptions and Choices Made</t>
  </si>
  <si>
    <t>All important discussion points from the transcripts, were included in the data saturation grid. However, in each discussion point, not all the discussion topics are relevant for our research questions and will be omitted from further analysis.</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</si>
  <si>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</si>
  <si>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</si>
  <si>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</si>
  <si>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</si>
  <si>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</si>
  <si>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</si>
  <si>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</si>
  <si>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</si>
  <si>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Analysis Grid, Report based on the findings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</si>
  <si>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</si>
  <si>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</si>
  <si>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</si>
  <si>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</si>
  <si>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Total # References per Discussion Point</t>
  </si>
  <si>
    <t>Key Findings Summary
(Merged per Discussion Topic)</t>
  </si>
  <si>
    <r>
      <t xml:space="preserve">KII ID </t>
    </r>
    <r>
      <rPr>
        <sz val="10"/>
        <color rgb="FFFFFFFF"/>
        <rFont val="Arial Narrow"/>
        <family val="2"/>
      </rPr>
      <t>(Anonymised code used to link analysis with original transcript)</t>
    </r>
  </si>
  <si>
    <t>Summary of "Areas in the city where most refugees settle" Key Findings</t>
  </si>
  <si>
    <t>Summary of " Anticipated impact of refugee influx" Key Findings</t>
  </si>
  <si>
    <r>
      <rPr>
        <b/>
        <u/>
        <sz val="10"/>
        <color rgb="FFEE5859"/>
        <rFont val="Arial Narrow"/>
        <family val="2"/>
      </rPr>
      <t xml:space="preserve">
</t>
    </r>
    <r>
      <rPr>
        <sz val="10"/>
        <color rgb="FFEE5859"/>
        <rFont val="Arial Narrow"/>
        <family val="2"/>
      </rPr>
      <t>THE DATA IN THIS DATASET WAS COLLECTED THROUGH QUALITATIVE METHODS THROUGH A PURPOSIVE SAMPLE; RESULTS ARE NOT GENERALISABLE</t>
    </r>
  </si>
  <si>
    <t>As of 2nd of April 2023, the total influx of refugees from Ukraine into the Republic of Moldova (since February 2022) has exceeded 798,223 border crossings, with 106,634 Ukrainian nationals remaining in the country. Among those who reside in Moldova, almost half are children. According to the latest figures from the Republic of Moldova Ministry of Education and Research, only 1,887 refugee children are enrolled in in-person schooling in Moldova as of March 2023. Findings from the Education Rapid Needs Assessment (RNA) conducted in June 2022 indicate that the majority of refugee children receive education through the Ukrainian Ministry of Education and Science's online learning programmes. Yet, little is known about the students accessing this type of learning modality or how learning online has affected learning quality. Additionally, while the RNA explored barriers faced by refugee children to accessing the Moldovan education system, the relationship between these barriers and the reasons for children continuing their education through Ukrainian online learning platforms requires further investigation. Finally, the impact of displacement and the protraction of the crisis is likely to have taken a toll on children’s social and emotional well-being which in turn, can hinder their development and ability to learn and integrate within the community and schools. To address the identified information gaps, REACH proposes to conduct an assessment to explore perceptions of access to education, challenges in the learning environment of refugee children, and to explore aspects of the social and emotional well-being.</t>
  </si>
  <si>
    <t>UNHCR, UNICEF, EWG (Education working group)</t>
  </si>
  <si>
    <t>Joanna Filopoulos - joanna.filopoulos@impact-initiatives.org</t>
  </si>
  <si>
    <t>Explanation of how to read the Data Saturation and Analysis Grids</t>
  </si>
  <si>
    <t>Sheet 1- READ_ME</t>
  </si>
  <si>
    <t>Overview of the project and methodology</t>
  </si>
  <si>
    <t>Sheet 2- READ_ME_DSAG</t>
  </si>
  <si>
    <t>Sheet 3- Analytical Method Report</t>
  </si>
  <si>
    <t>DSAG of the Informant Interviews with Caregivers of children conducting Ukrainian online schooling</t>
  </si>
  <si>
    <t>DSAG of the Informant Interviews with Caregivers of children conducting in person Moldovan schooling</t>
  </si>
  <si>
    <t>DSAG of the KIIs with Ukrainian online school teachers from Ukraine</t>
  </si>
  <si>
    <t xml:space="preserve">DSAG of the KIIs with Moldovan school teachers </t>
  </si>
  <si>
    <t>REACH MOLDOVA | MDA2303 SECTORAL ASSESSMENT CHISINAU QUALITATIVE DATASET</t>
  </si>
  <si>
    <t>Description of objectives, methodology, strengths and weaknesses of the analysis</t>
  </si>
  <si>
    <t>Gender/Age</t>
  </si>
  <si>
    <t>Education Level</t>
  </si>
  <si>
    <t>Primary</t>
  </si>
  <si>
    <t>Secondary</t>
  </si>
  <si>
    <t>Focus Group Discussions (FGDs) with primary school children- online Ukrainian schooling</t>
  </si>
  <si>
    <t>Sheet 4- Data Saturation Grid Child Primary -Ukrainian online schooling consultations (FGDs)</t>
  </si>
  <si>
    <t>DSAG of the consultations conducted with primary school aged (6-10 years) refugee children- Ukrainian online schooling.</t>
  </si>
  <si>
    <t>Sheet 5- Data Saturation Grid Child Primary- In person Moldovan schooling consultations (FGDs)</t>
  </si>
  <si>
    <t>DSAG of the consultations conducted with  primary school aged (6-10 years) refugee children- in person Moldovan schooling.</t>
  </si>
  <si>
    <t>Focus Group Discussions (FGDs) with primary school children- in person Moldovan schooling</t>
  </si>
  <si>
    <t>Key Informant Interviews (KIIs) with Ukrainian online school teachers</t>
  </si>
  <si>
    <t>Key Informant Interviews (KIIs) with Municipal (Chisinau) and National (Ministry of Education and Research) Moldovan Education Authorities</t>
  </si>
  <si>
    <t>DSAG of the KIIs with Chisinau Education Authorities and the Ministry of Education and Research Education Authorities</t>
  </si>
  <si>
    <t>Enjoy learning online_yes</t>
  </si>
  <si>
    <t>Enjoy learning online_maybe</t>
  </si>
  <si>
    <t>Enjoy learning online_no</t>
  </si>
  <si>
    <t xml:space="preserve">DT1: Do you like going to school online? What do you like about it? </t>
  </si>
  <si>
    <t>DT2: Is there anything hard about going to school online? What is hard about it?</t>
  </si>
  <si>
    <t>Hard_yes</t>
  </si>
  <si>
    <t>Hard_no</t>
  </si>
  <si>
    <t>Like teachers_yes</t>
  </si>
  <si>
    <t>Like teachers_no</t>
  </si>
  <si>
    <t>DT5: What do you do when you need help with lessons or homework? Who helps with this?</t>
  </si>
  <si>
    <t>DT4: What is your relationship with your classmates online? Do you speak outside of the classroom? Are they living in Moldova?</t>
  </si>
  <si>
    <t>Living in Moldova_yes</t>
  </si>
  <si>
    <t>Living in Moldova_no</t>
  </si>
  <si>
    <t>DT3: Do you like your teachers? What do you like about them? Is your teacher the same person that taught you in Ukraine?</t>
  </si>
  <si>
    <t>DT6: How do you access online classes? Do you need anything more?</t>
  </si>
  <si>
    <t>DT7: Where do you study? Is this space comfortable for you to do work?</t>
  </si>
  <si>
    <t xml:space="preserve">DT9: Would anyone like to go to school in Moldova? </t>
  </si>
  <si>
    <t>DT10: What are some activities that you do with your friends when you're not at school?</t>
  </si>
  <si>
    <t>DT12: Are there things that you and your friends worry about since coming to Moldova? What are they?</t>
  </si>
  <si>
    <t># of Child Participants</t>
  </si>
  <si>
    <t>DT1: Do you like going to school in Moldova? What do you like about it?</t>
  </si>
  <si>
    <t>DT2: Is there anything hard about going to school? What is hard about it?</t>
  </si>
  <si>
    <t>DT3: Do you like your teachers? What do you like about them?</t>
  </si>
  <si>
    <t xml:space="preserve">DT4: What language do your teachers speak in class? Are you able to understand them? What do you do if you cannot understand? </t>
  </si>
  <si>
    <t>DT5: What do you do when you need help with lessons or homework? Who helps you with this?</t>
  </si>
  <si>
    <t xml:space="preserve">DT6: Do you get along with Moldovan kids at school? If yes, are you able to talk to them outside class? Why, why not? </t>
  </si>
  <si>
    <t>DT7: What are some things that you do with your friends when you are not in school?</t>
  </si>
  <si>
    <t xml:space="preserve">DT8: Who do you talk to when you have a problem with another child or adult? </t>
  </si>
  <si>
    <t xml:space="preserve">DT11: Who do you talk to when you have a problem with another child or adult? </t>
  </si>
  <si>
    <t xml:space="preserve">DT9: Are there things you and your friends worry about since coming to Moldova? What are they? </t>
  </si>
  <si>
    <t xml:space="preserve">DT10: Is there anything you need, to help you with school? </t>
  </si>
  <si>
    <t xml:space="preserve">DT11: Is there anything else you want to share with us about school or how you feel here? </t>
  </si>
  <si>
    <t xml:space="preserve">DT13:  Is there anything else you want to share with us about school or how you feel here? </t>
  </si>
  <si>
    <t xml:space="preserve">DT22: Is there anything else you want to share with us about school or how you feel? </t>
  </si>
  <si>
    <t xml:space="preserve">DT1: How many months have you been attending school in Moldova? </t>
  </si>
  <si>
    <t xml:space="preserve">DT2: Were you attending school in person in Ukraine before being in Moldova? If not, why? </t>
  </si>
  <si>
    <t xml:space="preserve">DT3: Do you like attending school in Moldova? What do you like about it? </t>
  </si>
  <si>
    <t xml:space="preserve">DT4: Are there things you like less about going to school in Moldova? What are these things? </t>
  </si>
  <si>
    <t xml:space="preserve">DT5: What language does you teacher speak in class? Are you able to understand them? How has language impacted your learning? </t>
  </si>
  <si>
    <t>DT7: Do you think you are doing well in school? What about your parents and teachers, how do they perceive your performance?</t>
  </si>
  <si>
    <t xml:space="preserve">DT8: What do you do when you need help with lessons or homework? Who helps you with this? </t>
  </si>
  <si>
    <t xml:space="preserve">DT9: Do you face any challenges attending school in Moldova regarding your interaction with your Moldovan peers? </t>
  </si>
  <si>
    <t xml:space="preserve">DT6: How would you describe your learning quality since you started taking classes in Moldova? Why do you think so? Do you participate in all classes with your Moldovan classmates? </t>
  </si>
  <si>
    <t xml:space="preserve">DT10: Do you know of any other children that have faced similar challenges? </t>
  </si>
  <si>
    <t xml:space="preserve">DT11: Have the teachers or school's admin. Helped you to integrate into the school? If yes, how? </t>
  </si>
  <si>
    <t xml:space="preserve">DT12: Are there any materials/things you need, to help you do well in school? </t>
  </si>
  <si>
    <t>DT13: What activities/things do you do during the day when you're not studying (during school time)?</t>
  </si>
  <si>
    <t xml:space="preserve">DT14: Do you participate in any social activities with friends in your free time? What kinds of activities? Are friends Moldovan? </t>
  </si>
  <si>
    <t xml:space="preserve">DT15: What do you do when you have a problem with another person? Do you have anyone to speak with about problems? </t>
  </si>
  <si>
    <t xml:space="preserve">DT16: Are there things you and your friends worry about since coming to Moldova? What are they? </t>
  </si>
  <si>
    <t xml:space="preserve">DT1: What is you oblast of origin? </t>
  </si>
  <si>
    <t xml:space="preserve">DT2: Why did you or your parents choose to do online schooling? </t>
  </si>
  <si>
    <t xml:space="preserve">DT3: How many months have you been attending online school? Were you attending school in person before being in Moldova? </t>
  </si>
  <si>
    <r>
      <t xml:space="preserve">II ID </t>
    </r>
    <r>
      <rPr>
        <sz val="10"/>
        <color rgb="FFFFFFFF"/>
        <rFont val="Arial Narrow"/>
        <family val="2"/>
      </rPr>
      <t>(Anonymised code used to link analysis with original transcript)</t>
    </r>
  </si>
  <si>
    <t>Child Education Level</t>
  </si>
  <si>
    <t>DT17: Are you aware in your community of any specific challenges for refugee children in interacting with their Moldovan peers?</t>
  </si>
  <si>
    <t>Education Level Taught</t>
  </si>
  <si>
    <t>Oblast</t>
  </si>
  <si>
    <t>Type of Authority</t>
  </si>
  <si>
    <t>Chisinau</t>
  </si>
  <si>
    <t>Ministry of Education</t>
  </si>
  <si>
    <t>KII_1_MER</t>
  </si>
  <si>
    <t>KII_2_MER</t>
  </si>
  <si>
    <t>KII_1_CM</t>
  </si>
  <si>
    <t xml:space="preserve">DT1: What are the main education services available to refugee children from Ukraine in your location? </t>
  </si>
  <si>
    <t xml:space="preserve">DT2: Are Ukrainian children accessing these education services? How? </t>
  </si>
  <si>
    <t>DT3: What are the key barriers Ukrainian caregivers face in accessing these services? Discuss for different education levels.</t>
  </si>
  <si>
    <t>DT4: Are there some groups of refugee children who have better access to these services than others in relation to age, gender, disability status?</t>
  </si>
  <si>
    <t xml:space="preserve">DT5: What types of service difficulties or gaps have been experienced by the education system in Moldova since the influx of refugees? </t>
  </si>
  <si>
    <t xml:space="preserve">DT6: What measures have been implemented by the local/national government to help meet these education needs? Results? Still missing? </t>
  </si>
  <si>
    <t xml:space="preserve">DT7: With the implementation of temporary protection, how do you perceive the impact of this measure on school enrolment? </t>
  </si>
  <si>
    <t xml:space="preserve">DT8: What are the three most important needs or gaps in the education system to ensure enrolment and quality education? </t>
  </si>
  <si>
    <t xml:space="preserve">DT9: What can be done to facilitate better the integration of Ukrainian children in Moldovan schools? Perception of social cohesion of children? Improvements? </t>
  </si>
  <si>
    <t xml:space="preserve">DT10: Focus/priorities planned for the coming school year regarding education and ensuring increased enrollment and proper integration of refugee children? </t>
  </si>
  <si>
    <t xml:space="preserve">DT11: Anything to add? </t>
  </si>
  <si>
    <t>services available_nonformal activities in centres</t>
  </si>
  <si>
    <t>services available_recreation centres</t>
  </si>
  <si>
    <t>services available_basic education access</t>
  </si>
  <si>
    <t>services available_nonformal activities in temporary placement centres</t>
  </si>
  <si>
    <t>accessing services_yes</t>
  </si>
  <si>
    <t>accessing services_yes_how_identification documents</t>
  </si>
  <si>
    <t>barrier_teaching language</t>
  </si>
  <si>
    <t>barrier_teaching language_romanian</t>
  </si>
  <si>
    <t>barrier_teaching language_russian</t>
  </si>
  <si>
    <t>barrier_learning romanian language</t>
  </si>
  <si>
    <t>access differences_no</t>
  </si>
  <si>
    <t>service impediments_financial_meal programs</t>
  </si>
  <si>
    <t>service impediments_financial_access to school resources (teachers, water, sanitation, internet)</t>
  </si>
  <si>
    <t>service impediments_financial_yes</t>
  </si>
  <si>
    <t>policies_temporary protection</t>
  </si>
  <si>
    <t>provision of education_in Russian and Romanian language</t>
  </si>
  <si>
    <t>provision of education_necessary classroom materials</t>
  </si>
  <si>
    <t>impact of tp_not yet felt</t>
  </si>
  <si>
    <t>impact of tp_nothing happens unless families decide to return to home regions</t>
  </si>
  <si>
    <t>impact of tp_schools ask for proof of TP before enrol</t>
  </si>
  <si>
    <t>Data collection was carried out from 19 June 2023 to 14 July 2023 in Chisinau.</t>
  </si>
  <si>
    <t>impact of tp_child might be rejected to enrol without tp</t>
  </si>
  <si>
    <t>education system needs_teachers_training on refugee needs</t>
  </si>
  <si>
    <t>education system needs_school psychologists</t>
  </si>
  <si>
    <t>services available_auditory status</t>
  </si>
  <si>
    <t>services available_same services that are available to Moldovan children</t>
  </si>
  <si>
    <t>accessing services_as a listener</t>
  </si>
  <si>
    <t>barrier_yes</t>
  </si>
  <si>
    <t xml:space="preserve">goals_children enroled in schools </t>
  </si>
  <si>
    <t>goals_provide as much information as possible at beginning of school year for parents</t>
  </si>
  <si>
    <t>facilitation issues_families determination of future_stay or go uncertainty</t>
  </si>
  <si>
    <t>Summary of "Education services availability" Key Findings</t>
  </si>
  <si>
    <t>legal framework gap_recognition of studies obtained in UKR/Moldova</t>
  </si>
  <si>
    <t>impact of tp_monitor beneficiaries</t>
  </si>
  <si>
    <t>impact of tp_estimation of budget allocated to support refugees in education access</t>
  </si>
  <si>
    <t>provision of education_Romanian language classes</t>
  </si>
  <si>
    <t>service impediments_development of educational infrastructure</t>
  </si>
  <si>
    <t>service impediments_migration to urban areas</t>
  </si>
  <si>
    <t>Language assistance_romanian language course</t>
  </si>
  <si>
    <t>Summary of "Access to education" Key Findings</t>
  </si>
  <si>
    <t>Example Quotes</t>
  </si>
  <si>
    <t>Summary of "Barriers to access " Key Findings</t>
  </si>
  <si>
    <t>Summary of "Access based on age, sex, disability" Key Findings</t>
  </si>
  <si>
    <t>Summary of "Service difficulties by education system since influx" Key Findings</t>
  </si>
  <si>
    <t>Summary of  "Temporary Protection Impact" Key Findings</t>
  </si>
  <si>
    <t>Summary of "Education system needs and gaps" Key Findings</t>
  </si>
  <si>
    <t>Summary of "Refugee integration into Moldovan schools" Key Findings</t>
  </si>
  <si>
    <t>''There were proposed schools both in Chisinau and suburbs, but many children preferred not to come to school, accessing online platforms they preferred to stay to learn with their class in Ukraine''.</t>
  </si>
  <si>
    <t xml:space="preserve">         ''If children apply and want to continue their studies, educational institutions are obliged to ask for proof that the parents have obtained temporary protection, valid for one year. If the parent has not acquired this status, the child's right to education is violated in case the child demands to be enrolled in school. ''</t>
  </si>
  <si>
    <t xml:space="preserve">The Temporary Protection of refugees will help the government to monitor beneficiaries and estimate the budget needed to support them for education access. The impact has not fully been felt because it was just passed. The parents will need to have temporary protection valid for one year to go to school .The goal is to allow the child to go to school but without TP there is a risk that the child will not be able to go to school. </t>
  </si>
  <si>
    <t>''I believe that the more information that we do at the beginning of the school year, the more prospects and facilities for parents of children to enroll children in schools.''</t>
  </si>
  <si>
    <t>provision of education_collaboration with Ukraine for school exams in Moldovan territory</t>
  </si>
  <si>
    <t>provision of education_collaboration with partners to provide services</t>
  </si>
  <si>
    <t>accessing services_yes_how_list of institutions to enrol</t>
  </si>
  <si>
    <t>accessing services_yes_how_application necessary</t>
  </si>
  <si>
    <t>services available_psycho-pedagogical assistance</t>
  </si>
  <si>
    <t>services used_classroom instruction</t>
  </si>
  <si>
    <t>services used_extracurricular activities</t>
  </si>
  <si>
    <t>barrier_preference to learn with their class online in Ukraine</t>
  </si>
  <si>
    <t>service impediments_financial_future_high enrolment will require more resources</t>
  </si>
  <si>
    <t>barrier_certificate from Ministry of education in Ukraine important (curriculum)</t>
  </si>
  <si>
    <t>policies_right to education</t>
  </si>
  <si>
    <t>services used_summer/day camps</t>
  </si>
  <si>
    <t>impact of tp_increase in official enrolment of children</t>
  </si>
  <si>
    <t>media publicity of services_more pronounced information about services needed</t>
  </si>
  <si>
    <t>facilitation needs_financial bonus for teachers</t>
  </si>
  <si>
    <t xml:space="preserve"> ''..one of the impediments here would be the financial resources that would have had to be allocated additionally if there were 20 000 children enrolled. But, considering that only 1000 were enrolled, the financial problem was not really felt''.</t>
  </si>
  <si>
    <t xml:space="preserve"> ''No documents are required to confirm that a child has certain special educational needs or disability''.</t>
  </si>
  <si>
    <t xml:space="preserve"> ''This demand was necessary because educational institutions cannot impose compulsory participation.''</t>
  </si>
  <si>
    <t xml:space="preserve"> ''We do not differentiate between children from the Republic of Moldova and refugee children, the whole spectrum that is offered to children from the Republic of Moldova is also offered to refugee children from Ukraine''</t>
  </si>
  <si>
    <t xml:space="preserve"> ''We believe that only the desire of parents and children should exist, no school refused on the grounds that they do not have some academic papers or certificates. ''</t>
  </si>
  <si>
    <t xml:space="preserve"> ''Our employees provided information about all types of services offered by us. This would be a necessity, as they trust information from authorities. Such campaigns are necessary.''</t>
  </si>
  <si>
    <t xml:space="preserve"> ''As a teacher, you have to find that key to create a relationship with that child.''</t>
  </si>
  <si>
    <t>services used_educational activities</t>
  </si>
  <si>
    <t>provision of education_teacher training to work with refugees</t>
  </si>
  <si>
    <t>facilitation_education system demonstated max willingness to include children socialization</t>
  </si>
  <si>
    <t xml:space="preserve">integration measures needed_more information for parents of children to enrol in school </t>
  </si>
  <si>
    <t>integration measures used_activities with Moldovan children</t>
  </si>
  <si>
    <t>integration measures used_summer camps with Moldovan children for summer break</t>
  </si>
  <si>
    <t>focus_collaborations with associations representing Ukrainians in Moldova</t>
  </si>
  <si>
    <t>priorities_no extra efforts from government is necessary if children do not want to be enrolled in school</t>
  </si>
  <si>
    <t>KII_Mold_teach_prim_1</t>
  </si>
  <si>
    <t>KII_Mold_teach_prim_2</t>
  </si>
  <si>
    <t>KII_Mold_teach_prim_3</t>
  </si>
  <si>
    <t>KII_Mold_teach_prim_4</t>
  </si>
  <si>
    <t>KII_Mold_teach_prim_5</t>
  </si>
  <si>
    <t>KII_Mold_teach_prim_6</t>
  </si>
  <si>
    <t>KII_Mold_teach_sec_1</t>
  </si>
  <si>
    <t>KII_Mold_teach_sec_2</t>
  </si>
  <si>
    <t>KII_Mold_teach_sec_3</t>
  </si>
  <si>
    <t>KII_Mold_teach_sec_4</t>
  </si>
  <si>
    <t>KII_Mold_teach_sec_5</t>
  </si>
  <si>
    <t>don’t know</t>
  </si>
  <si>
    <t>no difficulties</t>
  </si>
  <si>
    <t>no</t>
  </si>
  <si>
    <t>better to register as a student than as a listener</t>
  </si>
  <si>
    <t>successful measures_courses were provided for teachers working with refugee children</t>
  </si>
  <si>
    <t xml:space="preserve"> ''She was a little girl who often, when she heard noises, would get scared and hide under the table. She used to write poems in Russian about the war, how she met the war and how she left it, but now she feels better and has settled in.''</t>
  </si>
  <si>
    <t>yes difficulties</t>
  </si>
  <si>
    <t xml:space="preserve"> ''If something is organized for Ukrainian children, then it should also be organized for our children, because children from the younger classes do not understand why they are not helped with school supplies.''</t>
  </si>
  <si>
    <t>no needs</t>
  </si>
  <si>
    <t>no barriers</t>
  </si>
  <si>
    <t>teachers don’t know the curriculum in ukraine so they don’t know what the children know and where to start</t>
  </si>
  <si>
    <t>Summary of "incentives for enrolment" Key Findings</t>
  </si>
  <si>
    <t>Summary of "barriers to enrolment" Key Findings</t>
  </si>
  <si>
    <t>Summary of "educational options for children" Key Findings</t>
  </si>
  <si>
    <t>Summary of "schools ability to cope with refugee arrival" Key Findings</t>
  </si>
  <si>
    <t>Summary of "help for teachers in integration" Key Findings</t>
  </si>
  <si>
    <t>Summary of "difficulties in socio-emotional well being" Key Findings</t>
  </si>
  <si>
    <t>Summary of "support for teachers needs by authorities" Key Findings</t>
  </si>
  <si>
    <t>Summary of "anything to add" Key Findings</t>
  </si>
  <si>
    <t>Example quotes</t>
  </si>
  <si>
    <t xml:space="preserve">DT1: What are the main incentives for Ukrainian parents/caregivers in choosing to enrol their child into the Moldovan education system? </t>
  </si>
  <si>
    <t xml:space="preserve">DT4: How have schools been able to cope with new refugee student arrivals? </t>
  </si>
  <si>
    <t xml:space="preserve">DT5: What are the main integration challenges faced by refugee students who are attending school in Moldova? Why? </t>
  </si>
  <si>
    <t>DT6: What would help teachers in the process of integration?</t>
  </si>
  <si>
    <t>DT9: Have teachers noticed difficulties in students socio-emotional well being?</t>
  </si>
  <si>
    <t xml:space="preserve">DT11: How have the local authorites supported schools/teachers in their needs? </t>
  </si>
  <si>
    <t>DT12: Anything else to add?</t>
  </si>
  <si>
    <t xml:space="preserve"> ''All the computers we received are all for refugees. Now we have to make a digital laboratory in our school. A new modern classroom with laptops, with monoblocs, with an interactive whiteboard, with a parquet, i.e. very different, and they said it's all for Ukrainians. The main motivation behind everything that is being done now is for the refugees.''</t>
  </si>
  <si>
    <t>barrier_no desire from parents to enrol</t>
  </si>
  <si>
    <t>missing_parents desire to enrol children</t>
  </si>
  <si>
    <t>local authority_responsible for child enrolment where child located</t>
  </si>
  <si>
    <t>impact of tp_person could be expelled from country if don’t get tp</t>
  </si>
  <si>
    <t>education system needs_financial issues_money not enough for teachers extra hours</t>
  </si>
  <si>
    <t>education system needs_financial issues_money not enough for social workers extra hours</t>
  </si>
  <si>
    <t>incentives_classes in Russian offered</t>
  </si>
  <si>
    <t>incentives_dont know</t>
  </si>
  <si>
    <t>incentives_Moldova is easier to integrate into learning process through temporary protection</t>
  </si>
  <si>
    <t>incentives_parents want children to continue their studies</t>
  </si>
  <si>
    <t>incentives_the childs desire to learn</t>
  </si>
  <si>
    <t>incentives_school close to where staying</t>
  </si>
  <si>
    <t>incentives_socialization</t>
  </si>
  <si>
    <t>incentives_friendly teacher or children at school</t>
  </si>
  <si>
    <t xml:space="preserve">DT3: Are there other options available for parents/caregivers who want their children to continue their education besides enrolling in school? </t>
  </si>
  <si>
    <t>facilitation of enrolment_everyone helps at the school</t>
  </si>
  <si>
    <t>barriers_fear of entering a new society</t>
  </si>
  <si>
    <t xml:space="preserve">barriers_romanian language </t>
  </si>
  <si>
    <t>facilitators of enrolment_school administrators do this</t>
  </si>
  <si>
    <t>facilitators of enrolment_no need_children enroled as listerners</t>
  </si>
  <si>
    <t xml:space="preserve">barriers_not enough room in schools </t>
  </si>
  <si>
    <t>options_continuing online education</t>
  </si>
  <si>
    <t>options_auditory status</t>
  </si>
  <si>
    <t>options_creative centers</t>
  </si>
  <si>
    <t>options_physical education</t>
  </si>
  <si>
    <t>options_many learning programs</t>
  </si>
  <si>
    <t>options_nonformal education</t>
  </si>
  <si>
    <t>coping measures_new teachers hired</t>
  </si>
  <si>
    <t>coping measures_nothing needed</t>
  </si>
  <si>
    <t>options_Ukrainian language courses</t>
  </si>
  <si>
    <t>integration challenges_cohesion_politics can sometimes reach the point of a fight</t>
  </si>
  <si>
    <t>integration challenges_cohesion_differences in treatment of refugee children compared to moldovan</t>
  </si>
  <si>
    <t>integration challenges_cohesion_integration into society</t>
  </si>
  <si>
    <t>integration challenges_school_language difficulties_Russian</t>
  </si>
  <si>
    <t>integration challenges_school_language difficulties_Romanian</t>
  </si>
  <si>
    <t>integration challenges_school_no remedial classes offered</t>
  </si>
  <si>
    <t>integration challenges_school_curriculum differences between countries either more or less advanced</t>
  </si>
  <si>
    <t>integration challenges_cohesion_misunderstandings between children due to language differences</t>
  </si>
  <si>
    <t>integration challenges_school_too many students in class</t>
  </si>
  <si>
    <t>DT7+8: What are the main needs of Moldovan teachers in order to provide quality education? Do teachers have resources to adapt to students?</t>
  </si>
  <si>
    <t>signs of wellbeing difficulties_come in a state of stress</t>
  </si>
  <si>
    <t>signs of wellbeing difficulties_sensitive to noises</t>
  </si>
  <si>
    <t>signs of wellbeing difficulties_reserved behavior</t>
  </si>
  <si>
    <t>signs of wellbeing difficulties_frightened behavior</t>
  </si>
  <si>
    <t>signs of wellbeing difficulties_child didn’t understand why he had to learn russian if he was returning to Ukraine</t>
  </si>
  <si>
    <t>support_courses for teachers on refugee interaction</t>
  </si>
  <si>
    <t>support_held activities for refugee children</t>
  </si>
  <si>
    <t>support_offered romanian langauge courses</t>
  </si>
  <si>
    <t>support_improved technology of school</t>
  </si>
  <si>
    <t>support_received money</t>
  </si>
  <si>
    <t>support_remain in contact with the ministry if have needs</t>
  </si>
  <si>
    <t>support_children were given school materials and computers/tablets</t>
  </si>
  <si>
    <t>teacher doesn’t understand why refugee parents don’t provide documents so children can get course credit for time in school</t>
  </si>
  <si>
    <t>easier for child to learn if they speak Russian also</t>
  </si>
  <si>
    <t xml:space="preserve">parents constantly moving children from one school to the other is bad for the child </t>
  </si>
  <si>
    <t>think moldovan children should receive same assistance as ukrainian refugees</t>
  </si>
  <si>
    <t>teacher wants the war to end because has family in ukraine</t>
  </si>
  <si>
    <t xml:space="preserve">The teachers were able to provide their perspectives on topics which were not directly asked in the interview. Some teachers provided their opinion on topics related to schooling, such as the difficulty it puts on the refugee children if parents don’t register the children so they can get course credit. One teacher spoke about the desire for the war to end because the person had family in Ukraine. Two teachers mentioned the difference in support between the refugee children and the Ukrainian children by organizations. </t>
  </si>
  <si>
    <t>The main support discussed by teachers was the delivery of trainings and workshops for teachers to prepare them for working with refugee children (n=3). This was done through NGO partners. The other support was for the refugee children themselves in the form of school materials such as backpacks, notebooks, computers, tablets, etc (n=4).</t>
  </si>
  <si>
    <t xml:space="preserve">DT10: Refugee children with disabilites face any specific learning challenges in Moldovan schools? Age, gender. </t>
  </si>
  <si>
    <t>resources_school has a psychologist</t>
  </si>
  <si>
    <t>resources_school has a speech therapist</t>
  </si>
  <si>
    <t>resources_school has a social worker</t>
  </si>
  <si>
    <t>resources_schools offered help to refugee children who did not want to accept it</t>
  </si>
  <si>
    <t>needs_more psychological help for schools</t>
  </si>
  <si>
    <t>teacher assistance_adaptation assistance for children</t>
  </si>
  <si>
    <t>teacher assistance_nothing more needed</t>
  </si>
  <si>
    <t>teacher assistance_classes to work with refugees helpful</t>
  </si>
  <si>
    <t>teacher assistance_success_psychological assistance for children</t>
  </si>
  <si>
    <t xml:space="preserve"> ''Take some courses so that we know how to work with them, because when I learned that I was going to have a girl from Ukraine, I was scared, I did not know how to approach her. After the course we were explained how to talk to them, which topics to avoid, and after that it became easier.''</t>
  </si>
  <si>
    <t xml:space="preserve"> ''There are not enough psychologists in schools because the flow of students has increased and the ranks of psychologists have grown.''</t>
  </si>
  <si>
    <t>'They were not there because the pupils already had the necessary courses, help from teachers to integrate them into their classes.''</t>
  </si>
  <si>
    <t xml:space="preserve"> ''In my classes, I haven't noticed any problems integrating them into the curriculum. Some children, on the contrary, are more advanced in terms of computer science. In Ukraine, many have it taught from the first grade, by choice and so on. And we have it only from the 7th grade.''</t>
  </si>
  <si>
    <t>incentives_physical presence in schools is more successful</t>
  </si>
  <si>
    <t>facilitation of enrolment_no we have enough responsibilities of our own</t>
  </si>
  <si>
    <t>options_home schooling and take exams only in schools</t>
  </si>
  <si>
    <t>no difficulties for students</t>
  </si>
  <si>
    <t>needs_no support for teachers taking on extra work because of refugee children</t>
  </si>
  <si>
    <t>barriers_parents don’t want or don’t have refugee status and this affects child ability to register</t>
  </si>
  <si>
    <t>barriers_children must be vaccinated by decree to be accepted into school</t>
  </si>
  <si>
    <t>integration challenges_school_dont have necessary documents</t>
  </si>
  <si>
    <t>integration challenges_school_prefer online education</t>
  </si>
  <si>
    <t>teacher assistance_language support</t>
  </si>
  <si>
    <t>needs_additional technology for classroom</t>
  </si>
  <si>
    <t>Key Informant Interviews (KIIs) with Moldovan school teachers</t>
  </si>
  <si>
    <t xml:space="preserve"> ''Parents want their children to continue their studies, but other parents do not want refugee status, and because of this their children are in listener status.''</t>
  </si>
  <si>
    <t xml:space="preserve">DT2: What are the main barriers to enrolment for parents/caregivers of Ukrainian students into the Moldovan education system? Is anyone at the school to facilitate? </t>
  </si>
  <si>
    <t xml:space="preserve"> ''...many parents don't want to get refugee status, and their children stay in the classes, but if they go back, they have to take another course of listening, another problem is the Romanian language, many don't understand why they need to learn Romanian, some want to learn, but others say they don't need it.''</t>
  </si>
  <si>
    <t xml:space="preserve"> ''There are children who study in parallel and combine studying online and physics, children adapt very quickly.''</t>
  </si>
  <si>
    <t>KII_UKR_teach_1</t>
  </si>
  <si>
    <t>KII_UKR_teach_2</t>
  </si>
  <si>
    <t>KII_UKR_teach_3</t>
  </si>
  <si>
    <t>KII_UKR_teach_4</t>
  </si>
  <si>
    <t>Kiev</t>
  </si>
  <si>
    <t>changes_no clarity in whether ukraine needs education or only education for children outside ukraine</t>
  </si>
  <si>
    <t>changes_how teachers should evaluate students</t>
  </si>
  <si>
    <t xml:space="preserve">coping strategies_class goes to bomb shelter for alarms and wait, continue class </t>
  </si>
  <si>
    <t xml:space="preserve"> ''There is no decision on the alarm, my class and I retreat to the bomb shelter and wait there, trying to continue the lesson, but failing. The electricity problem has been solved for the time being. As for rural areas, there is a need for a material component, i.e., the provision of quality Internet.''</t>
  </si>
  <si>
    <t>incentives_unsure of the future whether will return soon or not</t>
  </si>
  <si>
    <t>incentives_uncertainty of whether Moldovas education will be considered for the child</t>
  </si>
  <si>
    <t>incentives_there is no law or document explaining the process for how to give students credit if take  classes in another country</t>
  </si>
  <si>
    <t>impact on student_influenced them in a bad way</t>
  </si>
  <si>
    <t>impact on student_difficulty communicating</t>
  </si>
  <si>
    <t>impact on student_students withdrawn, shy, reserved</t>
  </si>
  <si>
    <t>impact on student_parents support needed in learning</t>
  </si>
  <si>
    <t>online education impact on children_depends on the grade level</t>
  </si>
  <si>
    <t>online education impact on children_younger children don’t learn anything from material online, need in person learning</t>
  </si>
  <si>
    <t>online education impact on children_children go online to socialize with eachother during free time from class</t>
  </si>
  <si>
    <t>online education impact on children_few attend online classes for lessons</t>
  </si>
  <si>
    <t>differences_student abroad study independently and only take tests 4 times a year</t>
  </si>
  <si>
    <t>teachers experiences_yes affect their teaching</t>
  </si>
  <si>
    <t>teachers experiences_how_those who came back more enthusiastic to teach kids the importance of education</t>
  </si>
  <si>
    <t>support needed_organize psychological help for the teachers</t>
  </si>
  <si>
    <t>support needed_teachers need time to rest</t>
  </si>
  <si>
    <t>teachers experiences_how_burnout from overwork</t>
  </si>
  <si>
    <t>coordination in education sector_different reporting required for each education branch</t>
  </si>
  <si>
    <t>coordination in education sector_repetition of data for each department</t>
  </si>
  <si>
    <t>coordination in education sector_no unified goal between departments</t>
  </si>
  <si>
    <t>monitoring learning process_how_specific electronic journal so department can watch have access to who is present what is being studied</t>
  </si>
  <si>
    <t>yes</t>
  </si>
  <si>
    <t>Summary of "actions for the Ministry of Education and Science to take for students" Key Findings</t>
  </si>
  <si>
    <t>Summary of "coordination of education sector in Ukraine" Key Findings</t>
  </si>
  <si>
    <t>Summary of "personal experiences of teachers affect work" Key Findings</t>
  </si>
  <si>
    <t>Summary of "affect of online schooling on student interactions" Key Findings</t>
  </si>
  <si>
    <t>Summary of "changes in socio emotional student wellbeing" Key Findings</t>
  </si>
  <si>
    <t>Summary of "challenges for disabled students, those of difference ages or sex" Key Findings</t>
  </si>
  <si>
    <t>challenges for disabled students_no</t>
  </si>
  <si>
    <t>challenges based on age or sex_don’t know</t>
  </si>
  <si>
    <t>Summary of  "differences in online experiences inside and outside Ukraine" Key Findings</t>
  </si>
  <si>
    <t>Summary of "impact of crisis related challenges on online students" Key Findings</t>
  </si>
  <si>
    <t>Summary of "impact of changes in teaching delivery for student learning ability" Key Findings</t>
  </si>
  <si>
    <t>Summary of "incentives for parents/caregivers to enrol children online" Key Findings</t>
  </si>
  <si>
    <t>Summary of "Coping strategies used by teachers for challenges" Key Findings</t>
  </si>
  <si>
    <t>Summary of "main challenges for online school teachers" Key Findings</t>
  </si>
  <si>
    <t>Summary of "change in teaching/curriculum since escalation" Key Findings</t>
  </si>
  <si>
    <t xml:space="preserve">DT1: In your opinion, how has the deliver of curriculum/teaching changed in Ukraine since the start of the escalation? </t>
  </si>
  <si>
    <t>DT2: To the best of your knowledge, what are the top three main challenges facing online school teachers in Ukraine (related to the escalation)?</t>
  </si>
  <si>
    <t xml:space="preserve">DT3: What coping strategies do teachers use for these various challenges? </t>
  </si>
  <si>
    <t xml:space="preserve">DT4: To the best of your knowledge, what are the main incentives for parents/caregivers in choosing to have their children continue education through the online system? </t>
  </si>
  <si>
    <t xml:space="preserve">DT5: In your opinion, has students' ability to learn been impacted by this change in teaching delivery? </t>
  </si>
  <si>
    <t xml:space="preserve">DT6: What are the impacts of crisis-related challenges on children taking Ukrainian online classes? What are the main challenges? </t>
  </si>
  <si>
    <t xml:space="preserve">DT7: How does the situation of online learning differ between students within Ukraine taking online classes and those outside Ukraine? Main challenges? </t>
  </si>
  <si>
    <t xml:space="preserve">DT9: Have Ukrainian teachers noticed any changes in the behavior or students since the escalation? </t>
  </si>
  <si>
    <t xml:space="preserve">DT10: Has the interaction between students been impacted by this change in teaching modality? How? </t>
  </si>
  <si>
    <t xml:space="preserve">DT11: Have teacher's person experiences related to the conflict, affected their ability to teach? </t>
  </si>
  <si>
    <t xml:space="preserve">DT12: What could be done by NGOs or other agencies to further support Ukrainian school teachers to deliver quality education? </t>
  </si>
  <si>
    <t xml:space="preserve">DT13: How are online school teachers and schools coordinating on local, regional, and national levels, to provide education to students? How can they monitor the learning process? </t>
  </si>
  <si>
    <t xml:space="preserve">DT14: Are there any further steps or actions that need to be taken by the Ministry of education and science of Ukraine regarding online learning or enrolment in host countries? </t>
  </si>
  <si>
    <t xml:space="preserve">DT15: Is online education sustainable for the next year or longer? </t>
  </si>
  <si>
    <t xml:space="preserve">DT16: Is there anything else you would like to add? </t>
  </si>
  <si>
    <t>would like support to help buy tools for a workshop for children to learn to rebuild their communities once the war is over</t>
  </si>
  <si>
    <t>Odessa</t>
  </si>
  <si>
    <t>no changes to curriculum</t>
  </si>
  <si>
    <t>teacher challenges_rural areas there is poor or no internet</t>
  </si>
  <si>
    <t>coping strategies_consultation groups for students to ask questions if needed</t>
  </si>
  <si>
    <t>coping strategies_city administration helped teachers to stay in touch with students</t>
  </si>
  <si>
    <t>incentives_none_parents want face to face instruction</t>
  </si>
  <si>
    <t>impact on student_level of education for child decreased</t>
  </si>
  <si>
    <t>challenges based on age or sex_no</t>
  </si>
  <si>
    <t>online education impact on children_interruptions in learning</t>
  </si>
  <si>
    <t>between student interaction changes_relationship between students change because cant be face to face</t>
  </si>
  <si>
    <t>teachers experiences_how_delivery of teaching more difficult from distance</t>
  </si>
  <si>
    <t>support needed_more communication between ngo and teachers and the government</t>
  </si>
  <si>
    <t>monitoring learning process_how_database which each teacher provides zoom link where they give their lessons</t>
  </si>
  <si>
    <t>changes_how to deliver education within Ukraine properly</t>
  </si>
  <si>
    <t>coping strategies_give students less homework and talk more to them</t>
  </si>
  <si>
    <t>teacher challenges_no electricity</t>
  </si>
  <si>
    <t>coping strategies_switch time slots with another teacher or move lesson</t>
  </si>
  <si>
    <t>coping strategies_alternative instruction through creative expression</t>
  </si>
  <si>
    <t>incentives_none_only option for them to get a ukrainian education abroad</t>
  </si>
  <si>
    <t>incentives_to avoid classrooms in Ukraine with alarms and shellings</t>
  </si>
  <si>
    <t>impact on students_less active in learning during online lessons</t>
  </si>
  <si>
    <t xml:space="preserve">impact on students_grading system not reflecting their effort or learning because of leeway given to them </t>
  </si>
  <si>
    <t>online education impact on children_increased anxiety</t>
  </si>
  <si>
    <t>between student interaction changes_negative impact on socialization</t>
  </si>
  <si>
    <t>support needed_organize psychological training for students</t>
  </si>
  <si>
    <t>support needed_organize psychological training for teachers</t>
  </si>
  <si>
    <t>would like more supplies (computers, office equipment)</t>
  </si>
  <si>
    <t>increase in teachers salary</t>
  </si>
  <si>
    <t>teacher challenges_technical problems_internet</t>
  </si>
  <si>
    <t>coping strategies_create video content and upload to zoom so children can review when they have time</t>
  </si>
  <si>
    <t>incentives_flexibility of distance learning</t>
  </si>
  <si>
    <t>impact on students_learn better over distance, no distractions</t>
  </si>
  <si>
    <t>differences_students abroad less likely to come to class</t>
  </si>
  <si>
    <t>differences_students abroad learn worse</t>
  </si>
  <si>
    <t>student wellbeing changes_no</t>
  </si>
  <si>
    <t>student wellbeing changes_afraid of sirens</t>
  </si>
  <si>
    <t>student wellbeing changes_sadness</t>
  </si>
  <si>
    <t>student wellbeing changes_increased levels of aggression</t>
  </si>
  <si>
    <t>student wellbeing changes_administration is understanding if children don’t attend classes</t>
  </si>
  <si>
    <t>student wellbeing changes_dont know yet</t>
  </si>
  <si>
    <t>between student interaction changes_group work easier to do collectively, but hard when remote</t>
  </si>
  <si>
    <t>support needed_generators</t>
  </si>
  <si>
    <t>support needed_internet</t>
  </si>
  <si>
    <t>wish students were more motivated</t>
  </si>
  <si>
    <t>Kirovohrad</t>
  </si>
  <si>
    <t>changes_no clarity in laws regarding education provision to children</t>
  </si>
  <si>
    <t>changes_no clarity in the education program or how to study</t>
  </si>
  <si>
    <t xml:space="preserve"> ''It's complicated. Because there is no clarity in the laws, the program, how to study, whether Ukraine needs education or only education for children who are outside Ukraine. If children want to receive education in Ukraine, how to do it properly? What are teachers to do, how to evaluate. What should parents do, how to get out to lessons if the time is the same? And it would be possible to make one university or school where children who went abroad would come and receive Ukrainian education.''</t>
  </si>
  <si>
    <t>changes_go to shelter to do lessons</t>
  </si>
  <si>
    <t>changes_schooling decisions_what parents should do for lessons for their children</t>
  </si>
  <si>
    <t>changes_more technological_platforms to show material more vividly</t>
  </si>
  <si>
    <t>teacher challenges_energy infrastructure damages cause internet to fail</t>
  </si>
  <si>
    <t>teacher challenges_not all children could afford internet</t>
  </si>
  <si>
    <t>coping strategies_many things set up since covid-19 are useful now</t>
  </si>
  <si>
    <t>teacher challenges_increase in stress in children and teachers</t>
  </si>
  <si>
    <t>teacher challenges_alarms</t>
  </si>
  <si>
    <t xml:space="preserve"> ''If there was no light (and I still have a full-time class), I would switch with another teacher (like computer science), take books and texts, and we'd read. When the light came on, we'd switch back. And with online classes, we made arrangements and moved the lesson to another time.''</t>
  </si>
  <si>
    <t>Teachers use various methods to cope with challenges such as adaptation: continuing class in a bomb shelter, coordinating with other teachers, moving the time of the lesson, or creating video content for lessons so that children can watch when they are able. For instruction, one teacher notes that using alternative instruction through staging an except from a book helped to distract children from the war. The use of consultation groups helps students to ask teachers questions if something was unclear. One teacher reported giving less homework and speaking to the children more to cope with the alarms and lessons in the bomb shelter.</t>
  </si>
  <si>
    <t xml:space="preserve">The incentives for parents mentioned by teachers shows the various uncertainties and flexibility that parents must take into their decision making. For example, one teacher describes the difficulty for the parents to know about the future, when they will return, and if the instruction they received in Moldova will be accepted in Ukraine. Another teacher describes the situation in a positive light, parents can have flexibility in using the online education or leaving it when they want. If parents want to get a Ukrainian education and they are abroad, then online is the only way to do this. </t>
  </si>
  <si>
    <t xml:space="preserve"> ''...children with parents are abroad, but want to get a Ukrainian education, then the only option for them is online learning. Another option is that parents are worried about their children. That is for the shelter during the alarms and shelling and prefer their children to study at home.''</t>
  </si>
  <si>
    <t>The majority of teachers (n=3) agree that the online learning has been negative for children's learning. The level of education  has decreased, relating to the absorption of information by the children. The social ability of the children has also changed, for example, teachers describe children as being more withdrawn, reserved, less active in learning during online sessions, and with difficulty communicating. The grading system does not reflect the child's knowledge, as administration has asked teachers to be more understanding in their grading of children (n=1).</t>
  </si>
  <si>
    <t xml:space="preserve"> ''For the first six months of the war there were full-time and online classes, and after six months there was a striking difference. That is, the online classes lagged far behind the offline classes. Those who studied offline were significantly better at learning the material. ''</t>
  </si>
  <si>
    <t>…''it's in the nature of a child to have a tactile connection and they can't learn the material as the screen (phone, tablet, computer) is cartoons and entertainment. That's why grades 1-4 are very difficult. I haven't heard a single teacher or parent say that online the child has learned anything.''</t>
  </si>
  <si>
    <t>differences_students abroad can take more time to complete lessons</t>
  </si>
  <si>
    <t xml:space="preserve"> ''Students outside of Ukraine are less reactive, less likely to come to class. They learn worse. ''</t>
  </si>
  <si>
    <t xml:space="preserve">DT8: Do refugee students with any disability, different ages or sex, face any specific learning challenges from online learning? </t>
  </si>
  <si>
    <t>student wellbeing changes_children have adapted to war going on</t>
  </si>
  <si>
    <t xml:space="preserve"> ''Children are very afraid of alarms, children are very afraid of sirens. I see different reactions to it. Children have become more mature, more collected, if the siren sounds, they get up, get ready and clearly know what they need to do.''</t>
  </si>
  <si>
    <t>between student interaction changes_children become less focused</t>
  </si>
  <si>
    <t>between student interaction changes_more withdrawn</t>
  </si>
  <si>
    <t xml:space="preserve"> ''Yes, online learning has a negative impact on socialization. Children have become more withdrawn.''</t>
  </si>
  <si>
    <t xml:space="preserve">All teachers reported that personal experiences affect their ability to teach. One teacher that left in the beginning of the war came back with more enthusiasm to teach and to get kids to realize the importance of education. Another teacher described the difficulty in teaching online since the covid 19 pandemic, and how much more preferable it is to teach in person.  One teacher believes that burnout is a problem due to the additional working hours and conditions teachers face. </t>
  </si>
  <si>
    <t xml:space="preserve"> ''And I would like some organization, if possible, to gather all the teachers of our school, without exception, to organize a trip to the sanatorium. Where there will be psychologists and can work with teachers. Turn off all the teachers' cell phones for a week. And all week the teacher will be left to his own devices. It's, you know, that kind of rehabilitation. The teacher rests, regains strength and can work the next year.''</t>
  </si>
  <si>
    <t>actions to improve online learning abroad_one school in ukr for all students to study online abroad</t>
  </si>
  <si>
    <t>actions to improve online learning abroad_to have all children assessed the same way and under the same conditions</t>
  </si>
  <si>
    <t>actions to improve online learning abroad_better communication for what school in ukr children can study remotely</t>
  </si>
  <si>
    <t>actions to improve online learning abroad_for the ministry of edu of ukr to interfere less in the education process</t>
  </si>
  <si>
    <t>actions to improve online learning abroad_dont know</t>
  </si>
  <si>
    <t xml:space="preserve"> ''The Ministry of Education recommended us one distance school for children to apply and study there remotely. When the parents approached the school, the school said they would not accept children under martial law. And after the end, they will.''</t>
  </si>
  <si>
    <t xml:space="preserve">One teacher suggests that the ministry should designate a single school for those who study online abroad so that all the children can be assessed the same way, under the same conditions. The teacher expressed that there was miscommunication from both sides about enrolment. From conversations with other colleagues and experience personally, one teacher suggested that the ministry interfere less in the education process. This sentiment comes from suggestions from the ministry to combine subjects which was not in agreement with the teacher. </t>
  </si>
  <si>
    <t xml:space="preserve"> ''Online education can maintain its sustainability, but I'm leaning toward face-to-face education because the quality of learning is very different..''</t>
  </si>
  <si>
    <t>yes_for the next few years not more</t>
  </si>
  <si>
    <t xml:space="preserve">There were various things that teachers wanted to add to the discussion. One teacher expressed the need for more classroom provisions such as computers and office equipment, and a raise in teachers salaries. Another wanted to disseminate information about a project for children to learn how to make things with their hands in a workshop. The teacher wanted support from donors to be able to fund this project. </t>
  </si>
  <si>
    <t xml:space="preserve"> ''We had children with certain disabilities leave and there they found both schools and support in different countries. Support for both learning, psychological and health support.''</t>
  </si>
  <si>
    <t xml:space="preserve"> ''Teachers also did not sleep at night, children could not come to school, and the teacher would come and go to the basement with the children, and until the last child was taken away, he sat in that basement. And then started preparing for lessons... It's twice as hard as it is in the classroom. If you don't give a teacher that kind of rest, the next year the teacher is burned out. There is no teacher next. Half the teachers at the end of the year were crying and wanted a settlement.''</t>
  </si>
  <si>
    <t xml:space="preserve"> ''There became a lot of different reporting. We have the Ministry of Education, the Department of Education, and the Division of Education. And these structures ask for certain reporting, like filling out a questionnaire or google form.''</t>
  </si>
  <si>
    <r>
      <t xml:space="preserve">II ID </t>
    </r>
    <r>
      <rPr>
        <sz val="11"/>
        <color rgb="FFFFFFFF"/>
        <rFont val="Arial Narrow"/>
        <family val="2"/>
      </rPr>
      <t>(Anonymised code used to link analysis with original transcript)</t>
    </r>
  </si>
  <si>
    <r>
      <t xml:space="preserve">KII ID </t>
    </r>
    <r>
      <rPr>
        <sz val="11"/>
        <color rgb="FFFFFFFF"/>
        <rFont val="Arial Narrow"/>
        <family val="2"/>
      </rPr>
      <t>(Anonymised code used to link analysis with original transcript)</t>
    </r>
  </si>
  <si>
    <t>II_care_primary_mold_1</t>
  </si>
  <si>
    <t>II_care_primary_mold_2</t>
  </si>
  <si>
    <t>II_care_primary_mold_3</t>
  </si>
  <si>
    <t>II_care_primary_mold_4</t>
  </si>
  <si>
    <t>II_care_primary_mold_5</t>
  </si>
  <si>
    <t>II_care_secondary_mold_1</t>
  </si>
  <si>
    <t>II_care_secondary_mold_2</t>
  </si>
  <si>
    <t>II_care_secondary_mold_3</t>
  </si>
  <si>
    <t>II_care_secondary_mold_4</t>
  </si>
  <si>
    <t>II_care_secondary_mold_5</t>
  </si>
  <si>
    <t>II_care_secondary_mold_6</t>
  </si>
  <si>
    <t>II_care_secondary_mold_7</t>
  </si>
  <si>
    <t>yes disability</t>
  </si>
  <si>
    <t>no disability</t>
  </si>
  <si>
    <t>yes_physically attended</t>
  </si>
  <si>
    <t>yes_attended online</t>
  </si>
  <si>
    <t>yes gap</t>
  </si>
  <si>
    <t>no gap</t>
  </si>
  <si>
    <t>yes gap_reason_no internet</t>
  </si>
  <si>
    <t>yes_combining online ukr schooling with in person</t>
  </si>
  <si>
    <t>public school</t>
  </si>
  <si>
    <t>private school</t>
  </si>
  <si>
    <t>help received_ yes</t>
  </si>
  <si>
    <t>help received_ yes_local person</t>
  </si>
  <si>
    <t>cost yes</t>
  </si>
  <si>
    <t>cost amount_300lei_month</t>
  </si>
  <si>
    <t>cost barrier_no</t>
  </si>
  <si>
    <t>transport barrier_no</t>
  </si>
  <si>
    <t>transport how_school transport pass</t>
  </si>
  <si>
    <t>yes employed</t>
  </si>
  <si>
    <t>no difficulty</t>
  </si>
  <si>
    <t>yes impacts child_mood</t>
  </si>
  <si>
    <t>yes challenges</t>
  </si>
  <si>
    <t>children discuss politics causes arguments with peers</t>
  </si>
  <si>
    <t>child afraid of frequent rallies in the city center</t>
  </si>
  <si>
    <t>advice_happy with the process of enrolment</t>
  </si>
  <si>
    <t>thankful for being welcomed to the country</t>
  </si>
  <si>
    <t>no_went directly to school in moldova</t>
  </si>
  <si>
    <t>cost_no</t>
  </si>
  <si>
    <t>no cost_paid by organisations</t>
  </si>
  <si>
    <t>transport how_walk</t>
  </si>
  <si>
    <t>not employed</t>
  </si>
  <si>
    <t>don’t want to discuss</t>
  </si>
  <si>
    <t>no impact</t>
  </si>
  <si>
    <t>no challenges</t>
  </si>
  <si>
    <t xml:space="preserve">ensure enrolment_add ukrainian language to the curriculum </t>
  </si>
  <si>
    <t>ensure enrolment_simplify documentation process</t>
  </si>
  <si>
    <t>ensure enrolment_make the temporary protection process faster</t>
  </si>
  <si>
    <t>advice_learning in schools is better than online</t>
  </si>
  <si>
    <t>do more surveys, identify needs and help those who need it</t>
  </si>
  <si>
    <t>yes_until started to go to school in moldova</t>
  </si>
  <si>
    <t>reasons_development of child</t>
  </si>
  <si>
    <t>help received_ no</t>
  </si>
  <si>
    <t>transport how_bus</t>
  </si>
  <si>
    <t>ensure enrolment_help children to receive grades and not just be listeners in schools</t>
  </si>
  <si>
    <t>help received_ yes_head teacher</t>
  </si>
  <si>
    <t>cost no_exempted from cost as refugees</t>
  </si>
  <si>
    <t xml:space="preserve"> ''We met local people who were very fiercely propaganda for Russia, there were such moments at school, but it was not long because the teacher suppressed such moments, parents also discussed such situations among themselves, but in general, all then came to naught, as they solved such problems with the children.'' </t>
  </si>
  <si>
    <t>nothing to be done</t>
  </si>
  <si>
    <t>advice_to enrol their children because they have fully coped and are doing well</t>
  </si>
  <si>
    <t>going to a local school was a huge plus because the children are a team</t>
  </si>
  <si>
    <t xml:space="preserve"> ''I think it's worth a try because before we applied, I had a lot of doubts as to whether the kids can, how hard it will be for them, etc., but throughout these days I can say that we made it, there were of course difficulties, but both children have fully coped and finished the year well.''</t>
  </si>
  <si>
    <t>cost amount_dont know</t>
  </si>
  <si>
    <t>advice_online learning has negative impact on socialisation</t>
  </si>
  <si>
    <t>reasons_not satisfied with online learning quality</t>
  </si>
  <si>
    <t>transport how_has a car</t>
  </si>
  <si>
    <t>more ukrainian classes</t>
  </si>
  <si>
    <t xml:space="preserve"> ''Because we don't like online learning, cause it's not a real interaction. As for quality, I can't compare, because I wasn't present at the classes, but the child is very satisfied with the education in Moldova..''</t>
  </si>
  <si>
    <t>help received_ yes_school admin</t>
  </si>
  <si>
    <t>child feels the absence of his father</t>
  </si>
  <si>
    <t>ensure enrolment_most important is to get children enroled in school</t>
  </si>
  <si>
    <t>enroled as a listener_wants to be registered</t>
  </si>
  <si>
    <t xml:space="preserve"> ''There were no problems during registration, on the contrary, the director, the deputy director, and the nurse helped us with the documents. However, the child is not registered in the class book as he is a listener, and this worries us a little bit.''</t>
  </si>
  <si>
    <t>process hard_why_was told that they could not take the children as listeners because the school does not get funding for listeners</t>
  </si>
  <si>
    <t>process hard_why_went to a school and was told that must have official status to register</t>
  </si>
  <si>
    <t>yes impacts child_cant focus on schoolwork</t>
  </si>
  <si>
    <t>ensure enrolment_simplify school enrolment process</t>
  </si>
  <si>
    <t xml:space="preserve">help children to learn romanian or to give them a choice to not be certified in it </t>
  </si>
  <si>
    <t xml:space="preserve"> ''We didn't have internet here, we often lost internet there too, we lived in an accommodation centre at the time and there was no internet there, organisations came and wanted to connect internet, but they refused, saying they didn't need it.''</t>
  </si>
  <si>
    <t xml:space="preserve">cost amount_100lei_month </t>
  </si>
  <si>
    <t>cost amount_500lei_month</t>
  </si>
  <si>
    <t xml:space="preserve"> ''The child studies in Russian, and there are no problems with the language barrier, only with children arguing, I heard that sometimes they say that Russians are good and Ukrainians are not, so small conflicts.''</t>
  </si>
  <si>
    <t>Summary of "attendance prior to displacement from Ukraine" Key Findings</t>
  </si>
  <si>
    <t>Summary of "gap in learning reasons" Key Findings</t>
  </si>
  <si>
    <t>Summary of "process of enrolment" Key Findings</t>
  </si>
  <si>
    <t>Summary of "cost of school attendance" Key Findings</t>
  </si>
  <si>
    <t>Summary of "cost of school supplies" Key Findings</t>
  </si>
  <si>
    <t>Summary of ''transport modes to school" Key Findings</t>
  </si>
  <si>
    <t>Summary of "employment status and child education" Key Findings</t>
  </si>
  <si>
    <t>Summary of "Integration difficulties and support" Key Findings</t>
  </si>
  <si>
    <t>Summary of "learning difficulties" Key Findings</t>
  </si>
  <si>
    <t>Summary of "socio emotional well being of child" Key Findings</t>
  </si>
  <si>
    <t>Summary of "impact of socio emotional wellbeing on child's learning" Key Findings</t>
  </si>
  <si>
    <t>Summary of "what can be done to ensure enrolment" Key Findings</t>
  </si>
  <si>
    <t>reasons_socialisation</t>
  </si>
  <si>
    <t>help received_ yes_social worker</t>
  </si>
  <si>
    <t>process to apply_provide child's documents (immunization, birth certificate, etc)</t>
  </si>
  <si>
    <t>process to apply_fill out school documents</t>
  </si>
  <si>
    <t>problems with transnistrian children</t>
  </si>
  <si>
    <t xml:space="preserve"> ''First, allow them to continue to stay here in schools and online schools in Ukraine, we have not yet decided where they should study, everyone has his own nuances, and we do not want to remove Ukrainian education from them or to have Ukrainian schools in Moldova.''</t>
  </si>
  <si>
    <t>advice_to enrol their children for integration</t>
  </si>
  <si>
    <t>language barrier</t>
  </si>
  <si>
    <t xml:space="preserve"> ''To get him registered here, you have to take documents from the old school, so that he could get a certificate and be officially settled, not as a listener, but as a regular student. This is exactly what scares off all parents, that they have to go to Ukraine to collect documents, get them somehow and then bring them here. ''</t>
  </si>
  <si>
    <t>process hard_why_had to collect documents brought from Ukraine</t>
  </si>
  <si>
    <t>new environment stresses</t>
  </si>
  <si>
    <t xml:space="preserve"> ''No, it doesn't affect, on the contrary, it's a positive thing, because now he can study quietly and, first of all, not online, but in person, and secondly, there he used to go out with his friends and talk only about the war, and here there is no such thing.''</t>
  </si>
  <si>
    <t>advice_no advice it is based on the individual preference</t>
  </si>
  <si>
    <t>advice_complicated process of obtaining documents from school in Ukraine</t>
  </si>
  <si>
    <t>students are not studying or have dropped out of online classes</t>
  </si>
  <si>
    <t xml:space="preserve">DT1: Is there a child with any disability in your HH? Do they face any specific challenges in learning in schools that require additional support? </t>
  </si>
  <si>
    <t xml:space="preserve">DT2:Were they attending school in person or online prior to your displacement?  </t>
  </si>
  <si>
    <t>DT3: Has your child experienced a gap in learning at any point since the start of your displacment? If so, why and for how long? Reason for gap?</t>
  </si>
  <si>
    <t xml:space="preserve">DT4: Was your child attending school online using the Ukrainian online system while in Moldova before enrolling in school in Moldova? </t>
  </si>
  <si>
    <t xml:space="preserve">DT5: What are the reasons for deciding to enrol the child in Moldovan schools? </t>
  </si>
  <si>
    <t xml:space="preserve">DT6&amp;7: What was the process that you went through to enrol your child in school? Face any obstacles? </t>
  </si>
  <si>
    <t xml:space="preserve">DT8: What are the annual cost of supplies for your child to attend school per child in MDL? (not transport) </t>
  </si>
  <si>
    <t xml:space="preserve">DT9: How much are official school fees per year, if you pay? Is cost in any way a barrier to your child's attendance at school? </t>
  </si>
  <si>
    <t xml:space="preserve">DT10: How does the child travel to and from school? Is travel a barrier at all to your child's attendance at school? </t>
  </si>
  <si>
    <t xml:space="preserve">DT11: Are you currently employed? Do you face any difficulties in ensuring that children continue online education(if using) when you are not present? </t>
  </si>
  <si>
    <t xml:space="preserve">DT12: What difficulties, if any, does your child face at school? What do you think can be done to better integrate Ukrainian children into Moldovan schools? </t>
  </si>
  <si>
    <t xml:space="preserve">DT13: What, if any, difficulties does you child face in learning? </t>
  </si>
  <si>
    <t>DT14: Have you noticed any changes in the emotional/social well-being of your child since you've been displaced?</t>
  </si>
  <si>
    <t xml:space="preserve">DT15: Do you think these difficulties impact the child's ability to learn? If so how? </t>
  </si>
  <si>
    <t>DT16: Are you aware in your community of any specific challenges for refugee children in interacting with their Moldovan peers?</t>
  </si>
  <si>
    <t xml:space="preserve">DT17: What could be done at the level of school, community and local or national authorities, in your opinion, to ensure enrolment of Ukrainian children in schools? </t>
  </si>
  <si>
    <t xml:space="preserve">DT18: What advice would you give other caregivers who are unsure about enrolling their child in school in Moldova? </t>
  </si>
  <si>
    <t xml:space="preserve">DT19: Is there anything else you would like to add? </t>
  </si>
  <si>
    <t>yes gap_reason_time during movement from the war</t>
  </si>
  <si>
    <t>gap_length_3months</t>
  </si>
  <si>
    <t>yes gap_reason_language difficulty</t>
  </si>
  <si>
    <t>gap_length_1.5months</t>
  </si>
  <si>
    <t>gap_length_less than 1 month</t>
  </si>
  <si>
    <t>reasons_were able to get temporary protection status</t>
  </si>
  <si>
    <t>reasons_online ukr schooling is only part time</t>
  </si>
  <si>
    <t>reasons_difficulty in attending both online and in person schooling together</t>
  </si>
  <si>
    <t>reasons for enrolment_related to child learning and integration</t>
  </si>
  <si>
    <t>reasons for enrolment_related to the ukr online system or war related</t>
  </si>
  <si>
    <t>reasons_extracurricular activities</t>
  </si>
  <si>
    <t>enroled as a listener_no documents of tp or residency needed</t>
  </si>
  <si>
    <t xml:space="preserve">enroled as a listener </t>
  </si>
  <si>
    <t>child is a listener and will have to retake course once return to Ukraine</t>
  </si>
  <si>
    <t>cost amount_&gt;10,000lei</t>
  </si>
  <si>
    <t>cost amount_1000-5,000lei</t>
  </si>
  <si>
    <t>cost amount_5001-9,999lei</t>
  </si>
  <si>
    <t>transport barrier_yes_long communte to the city</t>
  </si>
  <si>
    <t>school difficulties_yes</t>
  </si>
  <si>
    <t>school difficulties_no</t>
  </si>
  <si>
    <t>integration recommendations_excursions organized for both ukr and moldovan children</t>
  </si>
  <si>
    <t>integration recommendations_more extracurricular activities and jointly with moldovan children</t>
  </si>
  <si>
    <t>integration recommendations_find a common language with moldovan children</t>
  </si>
  <si>
    <t>integration recommendations_nothing needed</t>
  </si>
  <si>
    <t xml:space="preserve">integration recommendations_reduce legal documents needed to switch schools </t>
  </si>
  <si>
    <t>process of enrolment hard</t>
  </si>
  <si>
    <t>process of enrolment easy</t>
  </si>
  <si>
    <t>no difficulty in ensuring child is studying</t>
  </si>
  <si>
    <t>no difficulty in ensuring child is studying_why_child studies in person</t>
  </si>
  <si>
    <t>no difficulty in ensuring child is studying_why_parent works remotely</t>
  </si>
  <si>
    <t>school difficulties_yes_language</t>
  </si>
  <si>
    <t xml:space="preserve">school difficulties_yes_political disagreements </t>
  </si>
  <si>
    <t>school difficulties_yes_making friends</t>
  </si>
  <si>
    <t>difficulty_why_curriculum differences</t>
  </si>
  <si>
    <t>difficulty_why_language_romanian</t>
  </si>
  <si>
    <t>difficulties_yes</t>
  </si>
  <si>
    <t>they have improved over time</t>
  </si>
  <si>
    <t>positive changes in wellbeing</t>
  </si>
  <si>
    <t>negative changes in wellbeing</t>
  </si>
  <si>
    <t>stress or fear when first arrived from ukr</t>
  </si>
  <si>
    <t>withdrawn for a period of time when arrived</t>
  </si>
  <si>
    <t>child goes to russian school where there are a lot of ukrainian children</t>
  </si>
  <si>
    <t xml:space="preserve">school difficulties_grades have dropped due to combination of online and in person learning </t>
  </si>
  <si>
    <t>no impacts child_learning improved</t>
  </si>
  <si>
    <t>yes negative impact on learning</t>
  </si>
  <si>
    <t>yes positive impact on learning</t>
  </si>
  <si>
    <t>no impacts child_less war related distractions</t>
  </si>
  <si>
    <t xml:space="preserve">no_other challenges_inter-ethnic conflicts </t>
  </si>
  <si>
    <t>ensure enrolment_legal processes</t>
  </si>
  <si>
    <t>ensure enrolment_school processes</t>
  </si>
  <si>
    <t xml:space="preserve">ensure enrolment_continue to allow children to continue to go to school or study online here </t>
  </si>
  <si>
    <t>children know that a bell here is not like the alarms they experience online which are serious</t>
  </si>
  <si>
    <t>advice_enrolment process</t>
  </si>
  <si>
    <t xml:space="preserve">advice_important for child development </t>
  </si>
  <si>
    <t>yes gap_reason_didnt like the school and switched to another</t>
  </si>
  <si>
    <t>None of the caregivers reported that they had a child with a disability</t>
  </si>
  <si>
    <t>Total # References Secondary</t>
  </si>
  <si>
    <t>Total # References primary</t>
  </si>
  <si>
    <t>Total # References secondary</t>
  </si>
  <si>
    <t xml:space="preserve">Overall, the attendance was relatively equal between those who had children attending school in person in Ukraine and those who were attending the online Ukrainian platform prior to their displacement from Ukraine. If comparing primary school caregivers to secondary school caregivers, the primary were mostly attending in person (n=4), while the secondary were more mixed with (n=5) attending online and (n=3) attending in person. </t>
  </si>
  <si>
    <t>Summary of "advice from caregivers about their experiences" Key Findings</t>
  </si>
  <si>
    <t>reasons_condition for learning online due to war-related difficulties (air sirens, electicity issues)</t>
  </si>
  <si>
    <t>cost amount_1-999lei</t>
  </si>
  <si>
    <t xml:space="preserve">The annual cost of supplies for a child to attend school was between 1,000 and 5,000MDL for (n=3) caregivers. There was only one caregiver who mentioned amounts greater than 10,000MDL. The majority of caregivers did not pay for any supplies (n=5) as they were donated by organisations. One caregiver stated that she only paid 300lei for books. </t>
  </si>
  <si>
    <t xml:space="preserve">Transport to and from school for the child is not seen as a barrier for (n=8) caregivers. The most reported methods of transport include bus (n=4), or walking (n=5). One caregiver mentioned that they live outside the city and must take a bus for one hour to get to school which is a barrier for them. Another caregiver has been given a school transport pass by the school their child was registered in. </t>
  </si>
  <si>
    <t xml:space="preserve">There are relatively equal numbers of employed caregivers (n=5) and unemployed caregivers (n=6). Among those employed, there is no difficulties reported in making sure their children are continuing online education (n=4). </t>
  </si>
  <si>
    <t>'It seems to me that the school, on the contrary, diverted the child's attention.''</t>
  </si>
  <si>
    <t>yes impacts child_became more lazy due to fathers absence</t>
  </si>
  <si>
    <t>yes impacts child_fatigue from combined modalities</t>
  </si>
  <si>
    <t>coping measures_workshops/trainings for teachers</t>
  </si>
  <si>
    <t>Informant Interviews (IIs) with Parent/Caregivers of children- Ukrainian online schooling</t>
  </si>
  <si>
    <t>Informant Interviews (IIs) with Parent/Caregivers of children- in person Moldovan schooling</t>
  </si>
  <si>
    <t>Oblast of origin</t>
  </si>
  <si>
    <t>II_care_primary_UKR_1</t>
  </si>
  <si>
    <t xml:space="preserve">DT4: Have you ever attempted to enrol your child in schooling in Moldova? Why, why not? Have you faced any barriers?  </t>
  </si>
  <si>
    <t xml:space="preserve">DT6: What can the Moldovan national and local authorities do to help to eliminate barriers, if any, to enrolment in Moldovan schools? </t>
  </si>
  <si>
    <t>DT7: Are there any actions that the Ministry of Education in Ukraine can do to help eliminate barriers to enrolment in Moldovan schools?</t>
  </si>
  <si>
    <t xml:space="preserve">DT8: What do you perceive as the advantages of online learning vs. classroom learning in Moldovan school? </t>
  </si>
  <si>
    <t xml:space="preserve">DT9: Are you satisfied with the quality of learning on online learning platforms? What do you like? What do you not like? </t>
  </si>
  <si>
    <t xml:space="preserve">DT11: How do you cope when facing these challenges? </t>
  </si>
  <si>
    <t xml:space="preserve">DT13: Are you currently employed? Do you face any difficulties in ensuring that children continue learning when you are not present at home? </t>
  </si>
  <si>
    <t xml:space="preserve">DT16: Do you foresee any challenges for your child in online education relating to the ability to integrate into life in Moldova? </t>
  </si>
  <si>
    <t xml:space="preserve">DT18: What do you think would help refugee children better integrate into the community? </t>
  </si>
  <si>
    <t>yes diability</t>
  </si>
  <si>
    <t xml:space="preserve">DT2: Were they attending school prior to your displacement? </t>
  </si>
  <si>
    <t>yes attempted</t>
  </si>
  <si>
    <t>yes attempted_barriers_yes</t>
  </si>
  <si>
    <t xml:space="preserve">did not attempt </t>
  </si>
  <si>
    <t xml:space="preserve">DT5: Do you anticipate continuing online learning for the coming school year? Would you consider enrolling [trying to enrol again] in Moldova? What would change your decision? </t>
  </si>
  <si>
    <t>continue online_yes</t>
  </si>
  <si>
    <t>continue online_no</t>
  </si>
  <si>
    <t>how moldova authorities eliminate barriers_add courses taught in ukrainian to moldovan schools</t>
  </si>
  <si>
    <t>how ukr authority eliminate barriers_standardize grading in the ukr system for classes taken in moldova</t>
  </si>
  <si>
    <t>advantages_none</t>
  </si>
  <si>
    <t>coping strategies_no strategy</t>
  </si>
  <si>
    <t>changes no</t>
  </si>
  <si>
    <t xml:space="preserve"> child teased at school for appearance </t>
  </si>
  <si>
    <t>yes_how_child does not get along with locals</t>
  </si>
  <si>
    <t>integration recommendations_one ukrainian class in every school</t>
  </si>
  <si>
    <t>continue online_yes_reason_need school with ukr classes nearby</t>
  </si>
  <si>
    <t>continue online_yes_reason_used to teacher and has friends</t>
  </si>
  <si>
    <t>no problems that need authority assistance</t>
  </si>
  <si>
    <t>how ukr authority eliminate barriers_no difficulty if have temporary protection</t>
  </si>
  <si>
    <t>advantages_learning in their own language</t>
  </si>
  <si>
    <t>quality level good_why_teachers record lessons</t>
  </si>
  <si>
    <t>quality level good_why_teachers teach all subjects</t>
  </si>
  <si>
    <t>coping strategy_yes</t>
  </si>
  <si>
    <t>coping strategy_how_use the recordings the teachers made of the lessons</t>
  </si>
  <si>
    <t>yes employed_no difficulty</t>
  </si>
  <si>
    <t xml:space="preserve">child is very anxious </t>
  </si>
  <si>
    <t>child cries a lot and has tantrums</t>
  </si>
  <si>
    <t>no_child is on medication</t>
  </si>
  <si>
    <t>no challenges_has friends here</t>
  </si>
  <si>
    <t>thank you for the warm welcome</t>
  </si>
  <si>
    <t>II_care_primary_UKR_2</t>
  </si>
  <si>
    <t>II_care_primary_UKR_3</t>
  </si>
  <si>
    <t>II_care_primary_UKR_4</t>
  </si>
  <si>
    <t>II_care_primary_UKR_5</t>
  </si>
  <si>
    <t>how ukr authority eliminate barriers_have courses to teach the ukrainian language</t>
  </si>
  <si>
    <t>same challeges as other refugees_yes</t>
  </si>
  <si>
    <t>yes impact</t>
  </si>
  <si>
    <t>include a ukrainian language course or bring a teacher once a week to teach us</t>
  </si>
  <si>
    <t>child went to school but could not understand anything because they speak russian so went back to online schooling</t>
  </si>
  <si>
    <t>II_care_secondary_UKR_7</t>
  </si>
  <si>
    <t>gap_length_2months</t>
  </si>
  <si>
    <t>yes gap_reason_moving from ukraine and getting settled</t>
  </si>
  <si>
    <t>how moldova authorities eliminate barriers_to have a moldovan-ukrainian school</t>
  </si>
  <si>
    <t xml:space="preserve"> ''The disadvantages are many, children get distracted, they don't concentrate, sometimes they don't even come to class. Some lessons cannot even be taught online, students have to study a lot on their own, for example, such subjects as physics, chemistry, physical education. They lack motivation and desire to learn, hence the quality of learning decreases and they no longer want to learn.''</t>
  </si>
  <si>
    <t>coping strategy_how_speak to the child about education importance</t>
  </si>
  <si>
    <t>more peaceful in moldova to rest emotionally and recover</t>
  </si>
  <si>
    <t>yes_how_memories of his past before the war</t>
  </si>
  <si>
    <t>II_care_secondary_UKR_6</t>
  </si>
  <si>
    <t>school was too far away</t>
  </si>
  <si>
    <t>change decision_if school was closer to where live</t>
  </si>
  <si>
    <t>same challeges as other refugees_dont know</t>
  </si>
  <si>
    <t>coping strategy_how_mobile internet</t>
  </si>
  <si>
    <t>changes yes_negative</t>
  </si>
  <si>
    <t>integration recommendations_language courses (romanian, russian)</t>
  </si>
  <si>
    <t>integration recommendations_sports clubs</t>
  </si>
  <si>
    <t>II_care_secondary_UKR_5</t>
  </si>
  <si>
    <t>gap_length_2.5months</t>
  </si>
  <si>
    <t>yes gap_reason_schools not organized yet from start of war</t>
  </si>
  <si>
    <t>school would only take them as listeners</t>
  </si>
  <si>
    <t>continue online_no_reason_got temporary protection so legally allowed to enrol</t>
  </si>
  <si>
    <t>continue online_no_reason_school has more to offer in terms of education</t>
  </si>
  <si>
    <t xml:space="preserve"> ''...I think the ministries have to cooperate. I would say that the situation with education in our country this year is also not very simple, we were officially informed that either we go to full-time education, or they have not decided what to do with us. In our ministry, also nothing is clear, they transferred everything to the regional authorities, and they are clearly in no hurry till September''</t>
  </si>
  <si>
    <t>how ukr authority eliminate barriers_ministry to make information more clear to caregivers about what they can do for education</t>
  </si>
  <si>
    <t xml:space="preserve"> ''I explain laboratory work to my child until 1:00 a.m., and we also do extra classes with teachers online.''</t>
  </si>
  <si>
    <t>coping strategy_how_caregiver involved in learning</t>
  </si>
  <si>
    <t>coping strategy_how_take extra classes with teachers online</t>
  </si>
  <si>
    <t>chld has adapted to life here</t>
  </si>
  <si>
    <t>integration recommendations_children should not discuss political subjects</t>
  </si>
  <si>
    <t>II_care_secondary_UKR_4</t>
  </si>
  <si>
    <t>continue online_no_reason_child needs communication</t>
  </si>
  <si>
    <t>advantages_familiar environment (teachers, friends)</t>
  </si>
  <si>
    <t>advantages_curriculum is familiar</t>
  </si>
  <si>
    <t>what do not like_a lot of children in class online</t>
  </si>
  <si>
    <t>not needed</t>
  </si>
  <si>
    <t>integration recommendations_to go to school in moldova</t>
  </si>
  <si>
    <t>II_care_secondary_UKR_3</t>
  </si>
  <si>
    <t>did not have medical paperwork from ukraine</t>
  </si>
  <si>
    <t>continue online_yes_reason_familiar curriculum</t>
  </si>
  <si>
    <t>continue online_yes_reason_familiar language</t>
  </si>
  <si>
    <t>nothing</t>
  </si>
  <si>
    <t>what like_same teachers</t>
  </si>
  <si>
    <t>coping strategy_how_siblings help eachother</t>
  </si>
  <si>
    <t>impulsive behavior</t>
  </si>
  <si>
    <t>we want the war to end and go home as soon as possible</t>
  </si>
  <si>
    <t>integration recommendations_summer camps</t>
  </si>
  <si>
    <t>II_care_secondary_UKR_2</t>
  </si>
  <si>
    <t>how moldova authorities eliminate barriers_allow children registered as listeners to get grades</t>
  </si>
  <si>
    <t>how ukr authority eliminate barriers_allow documents to be sent online instead of in person to simplify school registration outside of ukr</t>
  </si>
  <si>
    <t>what do not like_disruptions from alarms in ukraine</t>
  </si>
  <si>
    <t>losing interest in school</t>
  </si>
  <si>
    <t>challenges_war related insults</t>
  </si>
  <si>
    <t>II_care_secondary_UKR_1</t>
  </si>
  <si>
    <t>yes gap_reason_war related electrical or alarms</t>
  </si>
  <si>
    <t>continue online and enrol in person combination</t>
  </si>
  <si>
    <t>don’t know yet</t>
  </si>
  <si>
    <t>how moldova authorities eliminate barriers_reform in enrolment process documentation that is required not realistic to bring from ukr</t>
  </si>
  <si>
    <t>integration recommendations_organize community events in different neighborhoods to make friends</t>
  </si>
  <si>
    <t>upset when hears bad news from home</t>
  </si>
  <si>
    <t>ukrainian classes in schools</t>
  </si>
  <si>
    <t>change decision_related to the war length or outcome in ukr</t>
  </si>
  <si>
    <t>coping strategy_how_adapt to the challenges</t>
  </si>
  <si>
    <t>yes employed_have to call child to make sure in class</t>
  </si>
  <si>
    <t>stress</t>
  </si>
  <si>
    <t>yes_how_not able to concentrate on school</t>
  </si>
  <si>
    <t>employ ukrainian teachers to teach ukrainian classes in school</t>
  </si>
  <si>
    <t>II_care_primary_UKR_6</t>
  </si>
  <si>
    <t xml:space="preserve">financial problem in terms of transportation </t>
  </si>
  <si>
    <t>yes gap_reason_technical access issues (no phone, internet, computer)</t>
  </si>
  <si>
    <t>needed temporary protection status or refugee status when applying</t>
  </si>
  <si>
    <t>schools refused to take student when applied</t>
  </si>
  <si>
    <t xml:space="preserve">too difficult to study in moldova and online </t>
  </si>
  <si>
    <t>did not attempt_why_want to return and continue study program in ukr</t>
  </si>
  <si>
    <t>did not attempt_why_language</t>
  </si>
  <si>
    <t>did not attempt_why_combining online with in person schooling too hard for child</t>
  </si>
  <si>
    <t>did not attempt_why_school in moldova was only taking listeners (will lose credit for grades in ukr)</t>
  </si>
  <si>
    <t>did not attempt_why_difference between the curriculum is big</t>
  </si>
  <si>
    <t>did not attempt_why_caregiver is a teacher</t>
  </si>
  <si>
    <t>did not attempt_why_want to keep ukrainian curriculum and/or teachers</t>
  </si>
  <si>
    <t>continue online and enrol in person combination_reason_child need communication with peers</t>
  </si>
  <si>
    <t>how moldova authorities eliminate barriers_more information about schooling options</t>
  </si>
  <si>
    <t>how ukr authority eliminate barriers_to collaborate on a unified program for ukr children to get a grading certificate here to be valid in ukr</t>
  </si>
  <si>
    <t>how ukr authority eliminate barriers_save the spot in the school where the child studied before the war</t>
  </si>
  <si>
    <t>advantages_can better prepare for lessons (look up information online)</t>
  </si>
  <si>
    <t>yes satisfied with quality</t>
  </si>
  <si>
    <t>not satisfied with quality</t>
  </si>
  <si>
    <t>challenges to access edu_children's eyesight damaged from lessons on phones</t>
  </si>
  <si>
    <t>challenges to access edu_electricity problems in ukr</t>
  </si>
  <si>
    <t>challenges to access edu_lack of teachers</t>
  </si>
  <si>
    <t>challenges to access edu_no equipment to study online</t>
  </si>
  <si>
    <t>challenges to access edu_need internet access</t>
  </si>
  <si>
    <t xml:space="preserve">challenges to access edu_room for studying </t>
  </si>
  <si>
    <t>challenges to access edu_internet connection poor</t>
  </si>
  <si>
    <t>coping strategies_no strategy_why_children just do not finish their studies</t>
  </si>
  <si>
    <t>coping strategies_no strategy_why_children don’t receive normal lessons as before (shorter)</t>
  </si>
  <si>
    <t>coping strategy_how_take alternative classes (ex. art classes)</t>
  </si>
  <si>
    <t>lack of concentration on school work</t>
  </si>
  <si>
    <t xml:space="preserve"> child spends increased time at home</t>
  </si>
  <si>
    <t>no children to socialize with (isolated)</t>
  </si>
  <si>
    <t>yes challenges_child does not get along with locals</t>
  </si>
  <si>
    <t>yes challenges_language difficulties</t>
  </si>
  <si>
    <t>challenges_language barrier</t>
  </si>
  <si>
    <t xml:space="preserve"> ''I didn't try, because we thought it was right to leave him to study in Ukraine, because we're planning to go back home. And there is a difference in the curriculum, especially the Ukrainian language, and we have a lot of hours going on this, and I understand that then he will have a very big difference to pass, that is why we decided to stay online, well honestly, I thought that we would be back home earlier, but it all drags. Well now I'm starting to think we're going to have to go to school here too.''</t>
  </si>
  <si>
    <t xml:space="preserve"> ''You know, I did not go into the question of admission, but what I hear from other mothers, yes, there are difficulties, for example, they may say that there is no place or there are difficulties in documentation, that is, you have to bring documents from Ukraine here and also translate into Romanian. These are the difficulties that arise. But I have not encountered such difficulties, because I have not tried to do it.''</t>
  </si>
  <si>
    <t xml:space="preserve"> ''We have a slightly different program and plus we study the Ukrainian language in kindergartens, in schools, and here it is mostly Russian, and the child does not understand Russian and cannot write in Russian at all because in Odessa they cancelled the Russian language.''</t>
  </si>
  <si>
    <t xml:space="preserve"> ''The only thing is to include the Ukrainian language or bring a teacher once a week to visit us, there are a lot of children who want to learn. I want to say that last year we went for a month to school and the child could not go because he said he did not understand what was required of him because they speak Russian, so we went back to the online program.''</t>
  </si>
  <si>
    <t xml:space="preserve"> ''Well again, personally we have not encountered, but I know that there are precedents, let's say you are refugees from Ukraine. Many families hold the opinion that Russia is right and children, you know, they do not think, they just express the opinion of their parents and it all affects their peers and in particular children from Ukraine, so there are such conflicts, especially in those families that support Russia's policies. Adults also often have conflicts, and children also have conflicts because of that, they can also tease, I know that for sure. Well, I'm telling you that the understanding of refugees is such, it hurts our ears, and children pick up on it, and often this trolling happens, so it's there.''</t>
  </si>
  <si>
    <t>Zaporizhia</t>
  </si>
  <si>
    <t>Mykolaiv</t>
  </si>
  <si>
    <t>Summary of "child with disability and challenges in learning" Key Findings</t>
  </si>
  <si>
    <t>Summary of "attendance school prior to displacement" Key Findings</t>
  </si>
  <si>
    <t>Summary of "gap in learning since displacement " Key Findings</t>
  </si>
  <si>
    <t>Summary of "enrolment attempts and barriers" Key Findings</t>
  </si>
  <si>
    <t>Summary of "plans for enrolment for coming school year" Key Findings</t>
  </si>
  <si>
    <t>Summary of "perceived advantage of online learning" Key Findings</t>
  </si>
  <si>
    <t>Summary of "quality of online learning" Key Findings</t>
  </si>
  <si>
    <t>Summary of "challenges with access to online education" Key Findings</t>
  </si>
  <si>
    <t>DT10: While residing in Moldova, what challenges do the children with regards to accessing online education? Do they apply to other refugee children in your area?</t>
  </si>
  <si>
    <t>Summary of "coping mechanisms for challenges to access education online" Key Findings</t>
  </si>
  <si>
    <t>Summary of "employment related difficulties to online learning" Key Findings</t>
  </si>
  <si>
    <t>Summary of "impact of socio emotional difficulties on ability to learn" Key Findings</t>
  </si>
  <si>
    <t>Summary of "recommendations for integration measures" Key Findings</t>
  </si>
  <si>
    <t xml:space="preserve"> ''No, because of the language barrier and we didn't want to lose the school place in Ukraine, and we didn't want to replace the teachers.''</t>
  </si>
  <si>
    <t xml:space="preserve">  ''The only difficulty for me is to make sure that he is connected on time, that he sits up to the end of the lesson, not in the middle of the lesson to come out and say that his Internet connection has been interrupted. I mean, this is the difficulty for me, I have to call him all the time, are you in class? If I leave him alone, but there's that.''</t>
  </si>
  <si>
    <t xml:space="preserve"> ''Well at first for sure it was stressful for everyone, including the kids, but now he's fully adapted emotionally. But I don't think there's any change now. The first month, three, four, definitely yes.''</t>
  </si>
  <si>
    <t xml:space="preserve"> ''But I think yes, obviously not for the better, let's put it this way, because at first we were all stressed and it was hard to concentrate on anything, and on learning too, to be honest. That is, at first it was difficult then, this school year we have already entered this rut, that is, it was already normal, here last winter was very difficult.''</t>
  </si>
  <si>
    <t xml:space="preserve"> ''Health problem, children's eyesight is damaged because they sit all day at lessons on their phones, in closed rooms.''</t>
  </si>
  <si>
    <t xml:space="preserve"> ''Co-curricular activities . Joint classes .  Playful activities that can make friendships closer.''</t>
  </si>
  <si>
    <t>Kharkiv</t>
  </si>
  <si>
    <t>yes attempted_was enroled</t>
  </si>
  <si>
    <t>yes attempted_was enroled_but went back to online</t>
  </si>
  <si>
    <t>change decision_nothing</t>
  </si>
  <si>
    <t>integration recommendations_more opportunites to communicate with moldovans</t>
  </si>
  <si>
    <t>quality issues_why_internet quality is poor in ukr</t>
  </si>
  <si>
    <t>quality issues_why_no electricity for teacher in ukr</t>
  </si>
  <si>
    <t>quality issues_why_teachers change because of the war</t>
  </si>
  <si>
    <t>quality issues_why_lack of discipline for child</t>
  </si>
  <si>
    <t>quality issues_why_children get distracted cant concentrate</t>
  </si>
  <si>
    <t xml:space="preserve">quality issues_why_some lessons cant be taught online so child must study on their own </t>
  </si>
  <si>
    <t>quality issues_why_grading difficult with all of the classroom interruptions from war related issues</t>
  </si>
  <si>
    <t>quality issues_why_the internet is slow sometimes</t>
  </si>
  <si>
    <t>quality issues_why_lack of interaction with teacher</t>
  </si>
  <si>
    <t>challenges to access edu_unfamiliar surroundings</t>
  </si>
  <si>
    <t>challenges to access edu_absence of peer interaction</t>
  </si>
  <si>
    <t>coping strategy_how_learn from mobile phones</t>
  </si>
  <si>
    <t>yes challenges_additional classes</t>
  </si>
  <si>
    <t>integration recommendations_social adaptation programs to unite adults with children with others</t>
  </si>
  <si>
    <t>plan to attempt this year</t>
  </si>
  <si>
    <t>how ukr authority eliminate barriers_try to make curriculums more similar between countries</t>
  </si>
  <si>
    <t>did not have russian classes available</t>
  </si>
  <si>
    <t>how ukr authority eliminate barriers_the ministry already allows children to go to school in moldova</t>
  </si>
  <si>
    <t>school shouldnt be too far away</t>
  </si>
  <si>
    <t>change decision_if there were ukrainian curriculum in moldova or ability to get ukr certificate</t>
  </si>
  <si>
    <t>coping strategy_how_centres have places to take classes and study</t>
  </si>
  <si>
    <t xml:space="preserve">Caregivers reported only once that there was a child with a disability in the household. </t>
  </si>
  <si>
    <t xml:space="preserve"> ''We came with only one bag, when we fled the war, we had no equipment and no communications from the beginning.''</t>
  </si>
  <si>
    <t>how moldova authorities eliminate barriers_make it easier for a child to go to school as a registered student</t>
  </si>
  <si>
    <t>how moldova authorities eliminate barriers_add courses teaching the ukrainian language to schools</t>
  </si>
  <si>
    <t>quality issues_why_in person education is better quality</t>
  </si>
  <si>
    <t>lack of time with family and frends from back home</t>
  </si>
  <si>
    <t>changes yes_positive</t>
  </si>
  <si>
    <t>yes_how_misses father</t>
  </si>
  <si>
    <t>yes_how_child stress from the worries of caregiver</t>
  </si>
  <si>
    <t xml:space="preserve">The impact of the social emotional difficulties reported by parents in the previous question has had no impact on the child's ability to learn (n=7). One primary school caregiver reported as the reason for no impact on learning was because the child is on medication prescribed by a psychologist. Of those who reported an impact on learning (n=5), the impact was mostly reported as either not being able to concentrate on school (n=2), or being affected by memories of life before the war (n=2). Other issues reported that impact learning are missing their father (n=1), not getting along with locals (n=1), or feeling stress from the worries of the caregiver (n=1). Secondary school students were more likely to report an impact on learning that primary school students. </t>
  </si>
  <si>
    <t>yes challenges_will not be able to socialise if child continues online edu</t>
  </si>
  <si>
    <t>no challenges_takes romanian language and extracurricular activities</t>
  </si>
  <si>
    <t xml:space="preserve">Male
11-15 </t>
  </si>
  <si>
    <t xml:space="preserve"> Secondary </t>
  </si>
  <si>
    <t>Focus Group Discussions (FGDs) with secondary school children- in person Moldovan schooling</t>
  </si>
  <si>
    <r>
      <t xml:space="preserve">FGD ID </t>
    </r>
    <r>
      <rPr>
        <sz val="11"/>
        <color rgb="FFFFFFFF"/>
        <rFont val="Arial Narrow"/>
        <family val="2"/>
      </rPr>
      <t>(Anonymised code used to link analysis with original transcript)</t>
    </r>
  </si>
  <si>
    <t>Female
12-14</t>
  </si>
  <si>
    <t>FGD_child_secondary_mold_1</t>
  </si>
  <si>
    <t>FGD_child_secondary_mold_2</t>
  </si>
  <si>
    <t>one school year</t>
  </si>
  <si>
    <t>more than one year</t>
  </si>
  <si>
    <t xml:space="preserve"> ''I tried not to skip at all, first of all, they teach very interesting things here. For example, in chemistry and physics they gave us test tubes and said now we would do an experiment, and we did. We didn't have that in Ukraine.''</t>
  </si>
  <si>
    <t>less than one year</t>
  </si>
  <si>
    <t>physically attended</t>
  </si>
  <si>
    <t>attended online</t>
  </si>
  <si>
    <t>Summary of "school attendance modality before displacement" Key Findings</t>
  </si>
  <si>
    <t>yes like</t>
  </si>
  <si>
    <t>yes like_why_subjects are more interesting</t>
  </si>
  <si>
    <t>yes like_why_same hobbies</t>
  </si>
  <si>
    <t>yes like_why_likes math the most</t>
  </si>
  <si>
    <t>yes like_why_better explanation of lessons by teachers so its clear in one lesson instead of two</t>
  </si>
  <si>
    <t xml:space="preserve"> ''I like going. I like the exact explanation of the topic, i.e. everything is clear in one lesson''</t>
  </si>
  <si>
    <t>yes like_why_like classmates</t>
  </si>
  <si>
    <t>yes like_why_the school quality is good</t>
  </si>
  <si>
    <t>maybe like</t>
  </si>
  <si>
    <t>yes like_why_likes teachers</t>
  </si>
  <si>
    <t>maybe like_why_teachers disciminate against ukrainian children</t>
  </si>
  <si>
    <t xml:space="preserve">Most children (n=6) reported physically going to school in Ukraine before their displacement. </t>
  </si>
  <si>
    <t>Summary of "likes about going to school in Moldova" Key Findings</t>
  </si>
  <si>
    <t xml:space="preserve">The majority of children reported liking going to school in Moldova (n=5), while two reported being 50/50 on it. Children like their classmates the most (n=4), and the ability to learn a topic in one lesson instead of multiple lessons in Ukraine (n=3). Other things the children like about going to school here include their teachers (n=1), specific classes like math (n=1), and children with similar hobbies (n=1). </t>
  </si>
  <si>
    <t>no I like it</t>
  </si>
  <si>
    <t xml:space="preserve">yes </t>
  </si>
  <si>
    <t>yes_what_the other children talk about politics</t>
  </si>
  <si>
    <t>yes_what_not good at romanian language</t>
  </si>
  <si>
    <t xml:space="preserve"> ''I don't like Romanian because all my classmates respond, and I just don't get marks there. And also I didn't like music, I couldn't sing and the teacher kept telling me to sing.''</t>
  </si>
  <si>
    <t>Summary of "dislikes about doing to school in Moldova " Key Findings</t>
  </si>
  <si>
    <t>Russian</t>
  </si>
  <si>
    <t>Romanian</t>
  </si>
  <si>
    <t>some classes in both russian and romanian depending on the teacher</t>
  </si>
  <si>
    <t>affect on studies_romanian language class is difficult</t>
  </si>
  <si>
    <t>no affect on studies_why_teacher explains in russian if child doesn’t understand romanian</t>
  </si>
  <si>
    <t>Summary of "language spoken by teacher at school" Key Findings</t>
  </si>
  <si>
    <t>very good (10 out of 10)</t>
  </si>
  <si>
    <t>very good (9 out of 10)</t>
  </si>
  <si>
    <t>activites with classmates_yes</t>
  </si>
  <si>
    <t>activites with classmates_no</t>
  </si>
  <si>
    <t>activites with classmates_what_school olympiad in math</t>
  </si>
  <si>
    <t>activites with classmates_what_draw the world throug the eyes of children event</t>
  </si>
  <si>
    <t>very good_why_quality is good just don’t like that classmates talk about politics</t>
  </si>
  <si>
    <t>activites with classmates_what_won event to make a logo for school lyceum</t>
  </si>
  <si>
    <t>very good_why_quality is better than odessa</t>
  </si>
  <si>
    <t>raised grades on report card</t>
  </si>
  <si>
    <t>grades worse on report card</t>
  </si>
  <si>
    <t>activites with classmates_no_why_no time or desire</t>
  </si>
  <si>
    <t>activites with classmates_no_why_not invited</t>
  </si>
  <si>
    <t xml:space="preserve"> ''...I participated in several events. You had to draw a picture: the world through the eyes of children. Many people drew land and pigeons, symbols of peace. I drew a field of wheat and the sky.''</t>
  </si>
  <si>
    <t>Summary of "learning quality and activities with classmates" Key Findings</t>
  </si>
  <si>
    <t>yes doing well</t>
  </si>
  <si>
    <t>parents think good</t>
  </si>
  <si>
    <t xml:space="preserve"> ''Well, I think I'm doing good in school. As for my parents, they're happy about my education, and the teachers are also satisfied with it</t>
  </si>
  <si>
    <t>Summary of "how child is doing in school and what parents think" Key Findings</t>
  </si>
  <si>
    <t xml:space="preserve">All of the children reported doing well in school, and that their parents are also satisfied. </t>
  </si>
  <si>
    <t>I figure it out myself</t>
  </si>
  <si>
    <t>I ask my parents</t>
  </si>
  <si>
    <t>application guide</t>
  </si>
  <si>
    <t>I figure it out myself_go on the internet</t>
  </si>
  <si>
    <t>I ask my parents_ parent is able to help with math or other subject</t>
  </si>
  <si>
    <t xml:space="preserve"> ''I myself. I just go on the Internet, that's how my dad taught me if you don't know something, go on the Internet. That's how I did it. My dad knows math well too and if he can help me to solve a problem he can easily do it.''</t>
  </si>
  <si>
    <t>Summary of  "what do you do when you need help with school lessons or homework" Key Findings</t>
  </si>
  <si>
    <t xml:space="preserve">Most children have multiple options for help with lessons or homework (n=5). The majority figure it out themselves through looking it up on the internet (n=4) or asking their parent to help (n=4). There is also an application guide which helps students who need help with subjects (n=2). </t>
  </si>
  <si>
    <t>no problems</t>
  </si>
  <si>
    <t>yes problems</t>
  </si>
  <si>
    <t xml:space="preserve"> ''Sometimes I don't understand them, but it's ok, they don't bully me''</t>
  </si>
  <si>
    <t>yes_ one child teased for his hobby</t>
  </si>
  <si>
    <t>yes_ one classmate told the child to go back to Ukraine</t>
  </si>
  <si>
    <t>'No, I haven't heard about such situations.''</t>
  </si>
  <si>
    <t>yes_how_play room in psychologists office where can socialise and school director ask if they are ok</t>
  </si>
  <si>
    <t>yes_how_russian teach suggested to stay after school to improve knowledge</t>
  </si>
  <si>
    <t xml:space="preserve"> ''We have a play room in the psychologist's office. There are not only children from Ukraine but also Moldovan children. We socialize and play there. There is ping-pong there and also tennis on the schoolyard. Also director often comes and asks whether we are ok.''</t>
  </si>
  <si>
    <t>nothing needed</t>
  </si>
  <si>
    <t xml:space="preserve">yes_need_new books </t>
  </si>
  <si>
    <t>yes_need_Romanian language courses</t>
  </si>
  <si>
    <t>yes_need_internet in school</t>
  </si>
  <si>
    <t>'I have everything at home, but I think I need Romanian language courses to improve my language skills, as it's 9th grade and exams.''</t>
  </si>
  <si>
    <t>Summary of "any needs/materials you need to do well in school" Key Findings</t>
  </si>
  <si>
    <t>physical activities</t>
  </si>
  <si>
    <t>watch tv</t>
  </si>
  <si>
    <t>hang out with friends</t>
  </si>
  <si>
    <t>hobbies</t>
  </si>
  <si>
    <t>online classes from ukraine</t>
  </si>
  <si>
    <t>talk to friends on phone</t>
  </si>
  <si>
    <t>homework</t>
  </si>
  <si>
    <t>school clubs</t>
  </si>
  <si>
    <t>hangout with family</t>
  </si>
  <si>
    <t xml:space="preserve">schoolwork </t>
  </si>
  <si>
    <t>romanian language courses</t>
  </si>
  <si>
    <t>play on computer or phone</t>
  </si>
  <si>
    <t>stay home</t>
  </si>
  <si>
    <t xml:space="preserve"> ''I mostly go out with friends, I used to go to fencing and then I took Romanian courses.''</t>
  </si>
  <si>
    <t>Summary of "activities outside of school" Key Findings</t>
  </si>
  <si>
    <t>yes_russian speakers because cant understand romanian</t>
  </si>
  <si>
    <t>yes_charity fairs put on by the school</t>
  </si>
  <si>
    <t>yes_school clubs</t>
  </si>
  <si>
    <t>yes_school excursions</t>
  </si>
  <si>
    <t>yes_activity centres</t>
  </si>
  <si>
    <t>yes_trips with family</t>
  </si>
  <si>
    <t xml:space="preserve"> ''We went on excursion to Saharna waterfall, it was all wet and my sneakers and shorts got wet. And on the way back we found a clearing, there were 3 busses of us, and we had a picnic...''</t>
  </si>
  <si>
    <t>Summary of "do you participate in social activities with friends" Key Findings</t>
  </si>
  <si>
    <t>ukrainian</t>
  </si>
  <si>
    <t>ukrainian and moldova</t>
  </si>
  <si>
    <t>moldova</t>
  </si>
  <si>
    <t>no problems_try to solve it myself</t>
  </si>
  <si>
    <t>no problems_teachers or parents</t>
  </si>
  <si>
    <t>no problems_talk to psychologist or school director</t>
  </si>
  <si>
    <t xml:space="preserve"> ''When we first got registered, the psychologist told us if we had any kind of problem or a bad condition, write to the group and I'll take you away. Or you could come to my office...''</t>
  </si>
  <si>
    <t xml:space="preserve">The children reported that they have no problems but if they did they would either try to solve it by themselves (n=5), or to tell their teachers or parents to support them (n=2). One child replied that the school psychologist and director would support him if he had any problems. </t>
  </si>
  <si>
    <t>yes_worry about or miss friends or family back home</t>
  </si>
  <si>
    <t xml:space="preserve"> ''I'm worried that I can't go home, there are three cats and my grandmother in Odessa and I miss them a lot.''</t>
  </si>
  <si>
    <t xml:space="preserve">Many children (n=4) report no worries and having friends and a liking the life here. Those that had worries (n=3), were worried about friends and family back home (n=3) and miss communicating with them in person. </t>
  </si>
  <si>
    <t>I like it here</t>
  </si>
  <si>
    <t>teacher is bothering me, told mom and supervisor and was told to ignore it so I did</t>
  </si>
  <si>
    <t>fine, but want to go home</t>
  </si>
  <si>
    <t xml:space="preserve"> ''I feel good here, I like being here.''</t>
  </si>
  <si>
    <t>Children have mixed feelings. Some are happy to be here are feel good with no problems (n=3), while others speak about missing home- family and friends although they are ok (n=3)</t>
  </si>
  <si>
    <t xml:space="preserve">Primary ('Primara') </t>
  </si>
  <si>
    <t>FGD_child_primary_mold_1</t>
  </si>
  <si>
    <t>FGD_child_primary_mold_2</t>
  </si>
  <si>
    <t>Male
8-11</t>
  </si>
  <si>
    <t>Female 
8-11</t>
  </si>
  <si>
    <t>yes_spending time with friends</t>
  </si>
  <si>
    <t>yes_learning</t>
  </si>
  <si>
    <t xml:space="preserve"> ''I enjoy learning Romanian and Russian and spending time with friends.''</t>
  </si>
  <si>
    <t>maybe</t>
  </si>
  <si>
    <t>yes_getting up in the morning</t>
  </si>
  <si>
    <t>yes_math lessons</t>
  </si>
  <si>
    <t>yes_romanian lessons</t>
  </si>
  <si>
    <t xml:space="preserve"> ''There is Romanian language and I'm not very good at learning it.''</t>
  </si>
  <si>
    <t>Summary of "anything hard about going to school" Key Findings</t>
  </si>
  <si>
    <t>yes_helps with our lessons</t>
  </si>
  <si>
    <t>yes_explains everything well</t>
  </si>
  <si>
    <t xml:space="preserve"> ''She can always explain, especially on a test.''</t>
  </si>
  <si>
    <t>Summary of "what you like about your teachers" Key Findings</t>
  </si>
  <si>
    <t>The children like their teachers overall (n=5), they like that the teacher helps them to understand lessons (n=3), and explains things well (n=2). One child says no but did not explain why. The children also reported that the teacher is kind (n=4).</t>
  </si>
  <si>
    <t>yes_is kind</t>
  </si>
  <si>
    <t>language_russian</t>
  </si>
  <si>
    <t>understand_yes</t>
  </si>
  <si>
    <t>understand_no</t>
  </si>
  <si>
    <t>understand_no_what do you do_ask him to repeat it or speak with him</t>
  </si>
  <si>
    <t xml:space="preserve"> ''I ask him to repeat it again or go up to him and explain what I didn't understand.''</t>
  </si>
  <si>
    <t xml:space="preserve">The children's teacher speaks Russian which many of them understand (n=5). If the child does not understand, the child will ask the teacher to repeat what was said or speak to the teacher about what they didn’t understand. </t>
  </si>
  <si>
    <t>have someone to help with homework</t>
  </si>
  <si>
    <t>no one to help with homework</t>
  </si>
  <si>
    <t>have someone to help with homework_mom and dad</t>
  </si>
  <si>
    <t>Summary of "language of teacher and understanding" Key Findings</t>
  </si>
  <si>
    <t>Summary of "help with lessons and who helps" Key Findings</t>
  </si>
  <si>
    <t>Most of the children agree that they have someone to help them with their homework (n=5). This is usually their parents (n=5). One child does not have any help and does her homework by herself.</t>
  </si>
  <si>
    <t>no one to help with homework_do by myself</t>
  </si>
  <si>
    <t>yes get along</t>
  </si>
  <si>
    <t>no don’t get along</t>
  </si>
  <si>
    <t>yes get along_made new friends and like their behavior</t>
  </si>
  <si>
    <t xml:space="preserve">yes get along_we socialise </t>
  </si>
  <si>
    <t>no don’t get along_havent made any friends yet</t>
  </si>
  <si>
    <t>play on the playground</t>
  </si>
  <si>
    <t>play games together</t>
  </si>
  <si>
    <t xml:space="preserve">only have one girl to play with </t>
  </si>
  <si>
    <t>Summary of "integration of children at schools" Key Findings</t>
  </si>
  <si>
    <t>Summary of "things children do outside of class" Key Findings</t>
  </si>
  <si>
    <t>yes hangout outside of class</t>
  </si>
  <si>
    <t>no, don’t hanout outside of class</t>
  </si>
  <si>
    <t>maybe hangout outside of class</t>
  </si>
  <si>
    <t>have someone to talk to</t>
  </si>
  <si>
    <t>don’t have someone to talk to</t>
  </si>
  <si>
    <t>with adults</t>
  </si>
  <si>
    <t>with parents</t>
  </si>
  <si>
    <t>with teachers</t>
  </si>
  <si>
    <t>sister</t>
  </si>
  <si>
    <t>Summary of  "who speak to if case of a problem with another person" Key Findings</t>
  </si>
  <si>
    <t>maybe_left some thing in Ukraine</t>
  </si>
  <si>
    <t>yes_relatives and friends back home and their safety</t>
  </si>
  <si>
    <t>yes_in laws, we don’t know when it will end</t>
  </si>
  <si>
    <t xml:space="preserve"> ''I worry that my relatives are there, my friends, I want it to be over soon so I can go home.''</t>
  </si>
  <si>
    <t>I feel good here, its quiet, have friends, we are safe</t>
  </si>
  <si>
    <t>Summary of "anything you need to help with school" Key Findings</t>
  </si>
  <si>
    <t>yes need things for school</t>
  </si>
  <si>
    <t>no, I don’t need anything for school</t>
  </si>
  <si>
    <t>yes need things for school_space to do lessons in peace</t>
  </si>
  <si>
    <t>yes need things for school_teachers from back home</t>
  </si>
  <si>
    <t>yes need things for school_more advanced gadget to keep up with other learners</t>
  </si>
  <si>
    <t>FGD_child_primary_online_1</t>
  </si>
  <si>
    <t>FGD_child_primary_online_2</t>
  </si>
  <si>
    <t>FGD_child_primary_online_3</t>
  </si>
  <si>
    <t>FGD_child_primary_online_4</t>
  </si>
  <si>
    <t>FGD_child_primary_online_5</t>
  </si>
  <si>
    <t>FGD_child_primary_online_6</t>
  </si>
  <si>
    <t>Female
8-11</t>
  </si>
  <si>
    <t>Learning likes_math</t>
  </si>
  <si>
    <t>Learning likes_like to read</t>
  </si>
  <si>
    <t>Learning likes_physical education</t>
  </si>
  <si>
    <t>Learning likes_ukrainian language</t>
  </si>
  <si>
    <t>Learning likes_same teachers from ukraine</t>
  </si>
  <si>
    <t>Learning likes_lots of breaks</t>
  </si>
  <si>
    <t>Learning likes_like to write</t>
  </si>
  <si>
    <t>Enjoy learning online_no_why_school is boring</t>
  </si>
  <si>
    <t>Enjoy learning online_no_why_dont do well in school</t>
  </si>
  <si>
    <t xml:space="preserve"> ''I like math because I know a lot of things about math, I went to school here, and I already learned how to multiply by millions.''</t>
  </si>
  <si>
    <t>Summary of "what do you like about learning online" Key Findings</t>
  </si>
  <si>
    <t>Hard_maybe</t>
  </si>
  <si>
    <t>hard why_sometimes no internet, connection problems</t>
  </si>
  <si>
    <t>hard why_sirens interrup lessons</t>
  </si>
  <si>
    <t xml:space="preserve"> ''I find it hard to connect, in Ukraine sometimes there are problems with the connection, and I can’t connect.''</t>
  </si>
  <si>
    <t>Summary of "things that are difficult about learning online" Key Findings</t>
  </si>
  <si>
    <t>Like teachers_maybe</t>
  </si>
  <si>
    <t>Like teachers_yes_why_are kind</t>
  </si>
  <si>
    <t>Like teachers_yes_why_are good teachers</t>
  </si>
  <si>
    <t>Like teachers_yes_why_explains everything well</t>
  </si>
  <si>
    <t>same teacher_yes_ some</t>
  </si>
  <si>
    <t>same teacher_yes_ all</t>
  </si>
  <si>
    <t>Like teachers_no_why_he yells if you make him angry</t>
  </si>
  <si>
    <t>Like teachers_yes_why_female teacher not a male teacher</t>
  </si>
  <si>
    <t>same teacher_no</t>
  </si>
  <si>
    <t>Like teachers_yes_why_young and smart</t>
  </si>
  <si>
    <t>Summary of "do you like your teachers and what do you like" Key Findings</t>
  </si>
  <si>
    <t>yes I have someone</t>
  </si>
  <si>
    <t>no I don’t have someone</t>
  </si>
  <si>
    <t>yes_who_any family member</t>
  </si>
  <si>
    <t xml:space="preserve"> ''Yes. Either mom or dad help me if it is too difficult, but most of the time I do everything by myself, but if no one is around, I do nothing, I sit and rest and wait for someone to come.''</t>
  </si>
  <si>
    <t>yes need help</t>
  </si>
  <si>
    <t>maybe need help</t>
  </si>
  <si>
    <t>yes_how_sister or brother to help connect</t>
  </si>
  <si>
    <t>access online classes from home_yes</t>
  </si>
  <si>
    <t>access online classes from home_no</t>
  </si>
  <si>
    <t>access online classes from home_from a centre</t>
  </si>
  <si>
    <t>study where_in my room</t>
  </si>
  <si>
    <t>study where_in a special room (in RAC)</t>
  </si>
  <si>
    <t>comfortable_yes</t>
  </si>
  <si>
    <t>connect with phones</t>
  </si>
  <si>
    <t>connect with tablet</t>
  </si>
  <si>
    <t>study where_in computer room</t>
  </si>
  <si>
    <t>connect with laptop</t>
  </si>
  <si>
    <t>speak outside of class_yes</t>
  </si>
  <si>
    <t>speak outside of class_no</t>
  </si>
  <si>
    <t>Relationship_good</t>
  </si>
  <si>
    <t>Relationship_good communicate after school</t>
  </si>
  <si>
    <t>Relationship_communicate through the internet</t>
  </si>
  <si>
    <t>Relationship_play games</t>
  </si>
  <si>
    <t>Relationship_talk on audio call</t>
  </si>
  <si>
    <t>Relationship_so-so</t>
  </si>
  <si>
    <t>play with friends after school_yes</t>
  </si>
  <si>
    <t>play with friends after school_no</t>
  </si>
  <si>
    <t>play_how_play soccer and different games</t>
  </si>
  <si>
    <t>play with friends after school_maybe</t>
  </si>
  <si>
    <t>play with friends after school_stay home with mom or alone</t>
  </si>
  <si>
    <t>play_how_play football and basketball</t>
  </si>
  <si>
    <t>have someone to speak with_yes</t>
  </si>
  <si>
    <t>have someone to speak with_no</t>
  </si>
  <si>
    <t>have someone to speak with_maybe</t>
  </si>
  <si>
    <t xml:space="preserve">speak to_parent </t>
  </si>
  <si>
    <t>speak to_extended family</t>
  </si>
  <si>
    <t>speak to_sibling</t>
  </si>
  <si>
    <t>speak to_teacher</t>
  </si>
  <si>
    <t>speak to_friends</t>
  </si>
  <si>
    <t>in person school_yes</t>
  </si>
  <si>
    <t>in person school_no</t>
  </si>
  <si>
    <t>why_its boring here</t>
  </si>
  <si>
    <t>why_have school online already</t>
  </si>
  <si>
    <t>why_dont like it</t>
  </si>
  <si>
    <t>why_like it here</t>
  </si>
  <si>
    <t>why_when you are new the teacher treats you well</t>
  </si>
  <si>
    <t>why_would be hard to make friends</t>
  </si>
  <si>
    <t>why_dont know the teachers</t>
  </si>
  <si>
    <t>why_school wouldn’t be same as ukrainian school with same teachers and classmates</t>
  </si>
  <si>
    <t>why_will be alone</t>
  </si>
  <si>
    <t xml:space="preserve">why_dont want to learn romanian or russian </t>
  </si>
  <si>
    <t>why_nothing is familiar and wont be clear</t>
  </si>
  <si>
    <t xml:space="preserve"> ''No. I wouldn't want to, because it would be difficult, because I don't know anything here, I don't know the teachers, I won't have any friends. I don't want to go to a Russian school because it won't be our school there, there won't be teachers, there won't be my colleagues.''</t>
  </si>
  <si>
    <t xml:space="preserve">worry yes_why_family </t>
  </si>
  <si>
    <t>worry yes_why_dont know when war will end</t>
  </si>
  <si>
    <t>worry yes_why_friends back home</t>
  </si>
  <si>
    <t>we are doing well</t>
  </si>
  <si>
    <t>worry yes_why_miss life in ukraine</t>
  </si>
  <si>
    <t>worry yes_why_cant go back to school and socialise with friends from school</t>
  </si>
  <si>
    <t>it is better at home but I like that I can study online and speak to friends from ukraine</t>
  </si>
  <si>
    <t>want to go back as soon as war is over</t>
  </si>
  <si>
    <t>like it here but better at home</t>
  </si>
  <si>
    <t>miss relatives and friends</t>
  </si>
  <si>
    <t>Enjoy learning online_no_why_i would like to see my classmates</t>
  </si>
  <si>
    <t>Enjoy learning online_no_why_lesson not always clear</t>
  </si>
  <si>
    <t>Enjoy learning online_no_why_poor internet</t>
  </si>
  <si>
    <t>Learning likes_can wake up and start class right away</t>
  </si>
  <si>
    <t>Learning likes_can lie and no one notices</t>
  </si>
  <si>
    <t>Enjoy learning online_no_why_cant leave at recess and eat at home</t>
  </si>
  <si>
    <t>Learning likes_easy to do</t>
  </si>
  <si>
    <t>Enjoy learning online_no_why_too many teachers and lessons</t>
  </si>
  <si>
    <t>hard why_teacher loses patience and raises voice</t>
  </si>
  <si>
    <t>hard why_late for lessons because parent or sibling has device and runs out of battery</t>
  </si>
  <si>
    <t>hard why_teacher forgets to send the link for class</t>
  </si>
  <si>
    <t>hard why_phone overheats</t>
  </si>
  <si>
    <t>Like teachers_yes_why_doesnt yell when do something wrong</t>
  </si>
  <si>
    <t>Like teachers_yes_why_understanding about electricity issues, assign less homework or easier on grades</t>
  </si>
  <si>
    <t xml:space="preserve"> ''like the fact that teachers understand that sometimes we have lights out and we don't do our homework and they forgive us, often assigning little homework.''</t>
  </si>
  <si>
    <t>yes_who_teacher</t>
  </si>
  <si>
    <t>yes_how_would like to learn physically at school and socialise</t>
  </si>
  <si>
    <t>yes_how_new gadget (tablet, computer)</t>
  </si>
  <si>
    <t>study where_in common room</t>
  </si>
  <si>
    <t>yes_how_need help when internet not working or need internet</t>
  </si>
  <si>
    <t xml:space="preserve"> ''I used to study in the computer room, it had all the facilities, and everything was fine, now there is no internet and I study in the common room, and it is not comfortable because everyone is noisy, and the teacher reprimands me for the noise.''</t>
  </si>
  <si>
    <t>comfortable_no</t>
  </si>
  <si>
    <t>noisy</t>
  </si>
  <si>
    <t>Relationship_trust eachother</t>
  </si>
  <si>
    <t>Relationship_sometimes have conflicts</t>
  </si>
  <si>
    <t>play_how_play in the park</t>
  </si>
  <si>
    <t>play_how_play games</t>
  </si>
  <si>
    <t>play_how_play online games</t>
  </si>
  <si>
    <t>play_how_call eachother</t>
  </si>
  <si>
    <t>play_how_walk together</t>
  </si>
  <si>
    <t>why_kids fight and say bad words</t>
  </si>
  <si>
    <t>why_like to do new things</t>
  </si>
  <si>
    <t>why_have to wake up earlier</t>
  </si>
  <si>
    <t>worry yes_why_thought that would be treated badly here in moldova</t>
  </si>
  <si>
    <t>worry yes_why_if went to ukraine would not be able to come back here</t>
  </si>
  <si>
    <t>worry yes_why_afraid of noises from airport or fireworks</t>
  </si>
  <si>
    <t>worry yes_why_teaching not as advanced as in ukriane</t>
  </si>
  <si>
    <t xml:space="preserve"> ''From the beginning I was worried that my cat and my grandparents stayed there, in Ukraine. At first, we thought about going back, but we knew that if we went back, there would be no way back.''</t>
  </si>
  <si>
    <t>we like everything</t>
  </si>
  <si>
    <t>I feel very good here especially I like the camp where I have someone to talk to</t>
  </si>
  <si>
    <t>comfortable here, like to stay</t>
  </si>
  <si>
    <t xml:space="preserve">Many students reported good things about their online teachers who they like (n=17), including that they are kind (n=7), explains everything well for them (n=5), are good teachers (n=4). The majority of teachers are the same that were teaching them in Ukraine (n=15). </t>
  </si>
  <si>
    <t>Summary of "relationship with classmates online" Key Findings</t>
  </si>
  <si>
    <t>Summary of "what to do when need help with lessons or homework" Key Findings</t>
  </si>
  <si>
    <t xml:space="preserve">From the children that responded, eight reported having someone to go to if they need help, and usually this is a family member (n=8), or a teacher (n=2). </t>
  </si>
  <si>
    <t>Summary of "how to access online classes and needs" Key Findings</t>
  </si>
  <si>
    <t xml:space="preserve">Children reported needing help to access online classes (n=8), or maybe needing help (n=3), when the internet is not working or when they need internet access (n=5), want new gadgets (n=3) to access online classes, or require the help of a family member to help them connect online (n=2). Most of the children reported accessing online classes from home (n=15). </t>
  </si>
  <si>
    <t>Summary of "where do you study and do work" Key Findings</t>
  </si>
  <si>
    <t xml:space="preserve">The spaces where children study are usually in their room (n=9), or in a common room (n=5). They are mostly ok with the comfort level (n=9) of the space used to study. The majority of children are connecting through cell phones (n=11), tablets (n=6), or laptops (n=6). </t>
  </si>
  <si>
    <t>Summary of "activities you do with your friends outside school" Key Findings</t>
  </si>
  <si>
    <t xml:space="preserve">Many children play after school (n=11), they report playing games (n=7), walking together (n=4), playing in the park (n=2), or doing extracurricular activities like sports (n=3). Some do not play with friends after school (n=7). </t>
  </si>
  <si>
    <t>Summary of "who do you talk to when you have a problem with another child or adult" Key Findings</t>
  </si>
  <si>
    <t xml:space="preserve">The majority of children have someone to speak with when they have a problem with someone else (n=16). Most speak to a parent (n=7), a teacher (n=4), or their friends (n=4). </t>
  </si>
  <si>
    <t>Summary of "anything else to share" Key Findings</t>
  </si>
  <si>
    <t xml:space="preserve">Children report doing well, that they are comfortable here (n=2), they like everything, but still miss their relatives and friends (n=1), and their home (n=4). </t>
  </si>
  <si>
    <t xml:space="preserve"> Secondary ('Liceu grades 10-12) &amp; ('gimnaziu' grades 5-9') </t>
  </si>
  <si>
    <t>FGD_child_secondary_online_1</t>
  </si>
  <si>
    <t>FGD_child_secondary_online_2</t>
  </si>
  <si>
    <t>FGD_child_secondary_online_3</t>
  </si>
  <si>
    <t>FGD_child_secondary_online_4</t>
  </si>
  <si>
    <t>FGD_child_secondary_online_5</t>
  </si>
  <si>
    <t>FGD_child_secondary_online_6</t>
  </si>
  <si>
    <t>Female 
15-17</t>
  </si>
  <si>
    <t>Female 
12-14</t>
  </si>
  <si>
    <t>Female
11-14</t>
  </si>
  <si>
    <t>Zaporizhya</t>
  </si>
  <si>
    <t>Dnipropetrovsk</t>
  </si>
  <si>
    <t>Summary of "oblast of origin" Key Findings</t>
  </si>
  <si>
    <t>Summary of "why did you or parents decide to do online schooling" Key Findings</t>
  </si>
  <si>
    <t>why_to stay in the same class</t>
  </si>
  <si>
    <t>why_curriculum is different than moldova</t>
  </si>
  <si>
    <t>why_convenient</t>
  </si>
  <si>
    <t>why_dont know</t>
  </si>
  <si>
    <t>why_parents decision</t>
  </si>
  <si>
    <t>why_keep ukrainian language</t>
  </si>
  <si>
    <t>why_doing combined schooling</t>
  </si>
  <si>
    <t>months_8</t>
  </si>
  <si>
    <t>months_12</t>
  </si>
  <si>
    <t>months_18</t>
  </si>
  <si>
    <t>from start of the war</t>
  </si>
  <si>
    <t>like it_could be better</t>
  </si>
  <si>
    <t>like it_learn easier</t>
  </si>
  <si>
    <t>like it_wake up later</t>
  </si>
  <si>
    <t>don’t like_exams will be more difficult</t>
  </si>
  <si>
    <t>don’t like_dont have same knowledge would get being in school physically</t>
  </si>
  <si>
    <t>don’t like_lessons are short</t>
  </si>
  <si>
    <t xml:space="preserve"> ''We don't get the knowledge we need, and the lessons only last 25 minutes.''</t>
  </si>
  <si>
    <t>like it_can multitask</t>
  </si>
  <si>
    <t>don’t like_want to socialise with peers in person schooling</t>
  </si>
  <si>
    <t>don’t like_dont like the cameras for the online classes</t>
  </si>
  <si>
    <t>like it_can be home and not have to go to school</t>
  </si>
  <si>
    <t>like it_comfortable</t>
  </si>
  <si>
    <t>don’t like_boring being at home alone</t>
  </si>
  <si>
    <t xml:space="preserve">DT4: Do you like online schooling? What do you like about it? What do you like less about online schooling? </t>
  </si>
  <si>
    <t>yes like online teacher</t>
  </si>
  <si>
    <t>no don’t like online teacher</t>
  </si>
  <si>
    <t>yes like online schooling</t>
  </si>
  <si>
    <t>dont like online schooling</t>
  </si>
  <si>
    <t>yes same teacher from ukraine</t>
  </si>
  <si>
    <t>easy to access online</t>
  </si>
  <si>
    <t>difficult to access online</t>
  </si>
  <si>
    <t>not always easy to access online</t>
  </si>
  <si>
    <t>no internet</t>
  </si>
  <si>
    <t>device use_computer</t>
  </si>
  <si>
    <t>device use_tablet</t>
  </si>
  <si>
    <t>device use_phone</t>
  </si>
  <si>
    <t>links don’t always open</t>
  </si>
  <si>
    <t>phone issues</t>
  </si>
  <si>
    <t>technology hard to understand (google class)</t>
  </si>
  <si>
    <t>study in bedroom</t>
  </si>
  <si>
    <t>study at the table</t>
  </si>
  <si>
    <t>study in children's room</t>
  </si>
  <si>
    <t>study in shared desk with sibling</t>
  </si>
  <si>
    <t>yes quality of learning changed</t>
  </si>
  <si>
    <t>no quality of learning has not changed</t>
  </si>
  <si>
    <t>how changed_internet is interrupted due to situation in country</t>
  </si>
  <si>
    <t>how changed_grades got better</t>
  </si>
  <si>
    <t>how changed_grades got worse</t>
  </si>
  <si>
    <t>how changed_teachers explain more in person</t>
  </si>
  <si>
    <t>internet is slow or weak</t>
  </si>
  <si>
    <t>light go out and there is no class</t>
  </si>
  <si>
    <t>yes coping mechanisms</t>
  </si>
  <si>
    <t>no coping mechanisms</t>
  </si>
  <si>
    <t>yes difficulties common</t>
  </si>
  <si>
    <t>no difficulties not common</t>
  </si>
  <si>
    <t>most common difficulties_sirens stop lessons</t>
  </si>
  <si>
    <t>alarms go off and class is stopped</t>
  </si>
  <si>
    <t>do my lessons alone</t>
  </si>
  <si>
    <t>don’t know if common</t>
  </si>
  <si>
    <t>most common difficulties_teachers don’t teach well</t>
  </si>
  <si>
    <t>who help_parents</t>
  </si>
  <si>
    <t>who helps_classmates</t>
  </si>
  <si>
    <t>who helps_extended family</t>
  </si>
  <si>
    <t>who helps_look online</t>
  </si>
  <si>
    <t>watch video lessons from teacher</t>
  </si>
  <si>
    <t>needs_technology (computers, tablets)</t>
  </si>
  <si>
    <t>needs_books</t>
  </si>
  <si>
    <t>yes in moldova</t>
  </si>
  <si>
    <t>no outside of moldova</t>
  </si>
  <si>
    <t>yes see outside of class</t>
  </si>
  <si>
    <t>no don’t see outside of class</t>
  </si>
  <si>
    <t>needs_space to study</t>
  </si>
  <si>
    <t>needs_better internet connection</t>
  </si>
  <si>
    <t xml:space="preserve">yes school in moldova </t>
  </si>
  <si>
    <t>no school in moldova</t>
  </si>
  <si>
    <t>program is different</t>
  </si>
  <si>
    <t>meet new classmates/teachers</t>
  </si>
  <si>
    <t>already is combining education modalities</t>
  </si>
  <si>
    <t>if I did not have to leave my school in ukraine</t>
  </si>
  <si>
    <t>don’t want to leave my class</t>
  </si>
  <si>
    <t>home is boring</t>
  </si>
  <si>
    <t>online is not enough information</t>
  </si>
  <si>
    <t>yes_assistance for school</t>
  </si>
  <si>
    <t xml:space="preserve">no assistance for school </t>
  </si>
  <si>
    <t xml:space="preserve">only if class and teachers from ukriane </t>
  </si>
  <si>
    <t>russian or romanian language courses</t>
  </si>
  <si>
    <t>parents wont let me</t>
  </si>
  <si>
    <t>activities_art (drawing)</t>
  </si>
  <si>
    <t>activities_walking, dancing</t>
  </si>
  <si>
    <t>activities_relaxing</t>
  </si>
  <si>
    <t>yes well in school</t>
  </si>
  <si>
    <t xml:space="preserve">not well in school </t>
  </si>
  <si>
    <t>activities_play with friends</t>
  </si>
  <si>
    <t>activities_watch tv or movies</t>
  </si>
  <si>
    <t>parents perception_good</t>
  </si>
  <si>
    <t>parents perception_bad</t>
  </si>
  <si>
    <t>yes social activities</t>
  </si>
  <si>
    <t>no social activities</t>
  </si>
  <si>
    <t>activities_outdoor activities</t>
  </si>
  <si>
    <t>activities_holidays at the park</t>
  </si>
  <si>
    <t>activities_walking with friends</t>
  </si>
  <si>
    <t>friends ukrainian</t>
  </si>
  <si>
    <t>friends moldova</t>
  </si>
  <si>
    <t>activities_act class with a friend</t>
  </si>
  <si>
    <t>activities_club to study and have fun</t>
  </si>
  <si>
    <t xml:space="preserve">friends_ukrainian and moldovan </t>
  </si>
  <si>
    <t>because people know russian</t>
  </si>
  <si>
    <t>because don’t communicate with anyone</t>
  </si>
  <si>
    <t>similar challenges_no</t>
  </si>
  <si>
    <t>similar challenges_yes</t>
  </si>
  <si>
    <t>talk to parents</t>
  </si>
  <si>
    <t>deal with the problem myself</t>
  </si>
  <si>
    <t>friend</t>
  </si>
  <si>
    <t>no worries</t>
  </si>
  <si>
    <t>yes worries</t>
  </si>
  <si>
    <t>worries_miss family or home</t>
  </si>
  <si>
    <t>want to forget about it soon and go home</t>
  </si>
  <si>
    <t>adjusted here and would be difficult to go back to ukraine</t>
  </si>
  <si>
    <t>continue to go to school yes</t>
  </si>
  <si>
    <t>plans after school_rest</t>
  </si>
  <si>
    <t>plans after school_go to camp</t>
  </si>
  <si>
    <t>worries_problems back home</t>
  </si>
  <si>
    <t>worries_miss speaking with friends in ukraine</t>
  </si>
  <si>
    <t>worries_want to start going to school in person as soon as possible</t>
  </si>
  <si>
    <t>want to stay in moldova because reminds me of ukraine</t>
  </si>
  <si>
    <t>Male 
11-15</t>
  </si>
  <si>
    <t>Male
11_14</t>
  </si>
  <si>
    <t>why_no time to look for school</t>
  </si>
  <si>
    <t>why_didnt have refugee status</t>
  </si>
  <si>
    <t>months_6</t>
  </si>
  <si>
    <t>don’t like_alarms or internet disruptions</t>
  </si>
  <si>
    <t>like it_sometimes can cheat if don’t know the answer</t>
  </si>
  <si>
    <t xml:space="preserve">don’t like_lack of communication </t>
  </si>
  <si>
    <t>issues with devices</t>
  </si>
  <si>
    <t>study in hallway</t>
  </si>
  <si>
    <t>study in kitchen</t>
  </si>
  <si>
    <t>how changed_less concentration or more distraction</t>
  </si>
  <si>
    <t>how changed_got harder</t>
  </si>
  <si>
    <t xml:space="preserve"> ''The lights go out a lot. I can't do anything because all these problems are happening in Ukraine, what I can do is to wait until things calm down a bit and then start learning more.''</t>
  </si>
  <si>
    <t>most common difficulties_internet/electricity</t>
  </si>
  <si>
    <t>who helps_teachers</t>
  </si>
  <si>
    <t xml:space="preserve">language is too difficult </t>
  </si>
  <si>
    <t>activities_exercise</t>
  </si>
  <si>
    <t>activities_work on computer</t>
  </si>
  <si>
    <t>activities_go to youth centre</t>
  </si>
  <si>
    <t>activities_hobbies</t>
  </si>
  <si>
    <t>activities_computer games</t>
  </si>
  <si>
    <t>activities_camp</t>
  </si>
  <si>
    <t>activities_sports</t>
  </si>
  <si>
    <t>teacher</t>
  </si>
  <si>
    <t>psychologist at centre</t>
  </si>
  <si>
    <t>was bullied the first day of school because new but now I like it here</t>
  </si>
  <si>
    <t>was difficult at first but now have friends</t>
  </si>
  <si>
    <t xml:space="preserve"> ''I don't care about anything, the only question is what will happen next, where will I live next, will I stay here or will I go to another country.''</t>
  </si>
  <si>
    <t xml:space="preserve"> ''At first, I didn't do anything, I didn't have any friends, but then I started going to youth camps, eventually I became a beneficiary of several organizations, here, I found friends now I have fun.''</t>
  </si>
  <si>
    <t>talk to no one</t>
  </si>
  <si>
    <t>misunderstanding the language</t>
  </si>
  <si>
    <t>Summary of "what to do after school is over " Key Fundings</t>
  </si>
  <si>
    <t>Summary of "what to do when you have a problem with another person" Key Findings</t>
  </si>
  <si>
    <t>Summary of "Social activities during free time" Key Findings</t>
  </si>
  <si>
    <t xml:space="preserve"> ''Mostly I go to the Millennium, we go to events and tournaments, basically we just do sports, boxing, football, basketball, volleyball.''</t>
  </si>
  <si>
    <t>Summary of "doing well in school" Key Fundings</t>
  </si>
  <si>
    <t xml:space="preserve"> ''In my school it's different, sometimes good, sometimes bad, my parents tell me that it's my responsibility, it's important to do my homework''</t>
  </si>
  <si>
    <t>Summary of "activities during the day" Key Fundings</t>
  </si>
  <si>
    <t xml:space="preserve"> ''Wake up in the morning, have breakfast, come to the camp, we have excursions, then lunch, maybe classes, then come home, have dinner, may read books, play on a computer.''</t>
  </si>
  <si>
    <t xml:space="preserve"> ''No, because it's a new environment, I learn mainly Ukrainian and English, Romanian is difficult for me, and Russian I don't know as much, I have a big gap.''</t>
  </si>
  <si>
    <t>Summary of "help with online schooling" Key Findings</t>
  </si>
  <si>
    <t>Summary of "help with a lesson " Key Findings</t>
  </si>
  <si>
    <t>Summary of "are difficulties you face from escalation common" Key Findings</t>
  </si>
  <si>
    <t xml:space="preserve"> ''Problems with electricity or Internet connection happen often, but always within a few hours, so I can miss a lesson.''</t>
  </si>
  <si>
    <t>Summary of "difficulties face online due to crises" Key Findings</t>
  </si>
  <si>
    <t>Summary of "change in quality of learning" Key Findings</t>
  </si>
  <si>
    <t xml:space="preserve"> ''There are not always detailed explanations, plus I moved to a higher class where the subjects are more difficult and the teacher cannot explain everything completely online, and you can't always ask questions''</t>
  </si>
  <si>
    <t>Summary of  "space for online classes at home" Key Findings</t>
  </si>
  <si>
    <t>Summary of "easy or difficult to access online education" Key Findings</t>
  </si>
  <si>
    <t>Summary of "do you like online schooling" Key Findings</t>
  </si>
  <si>
    <t>Summary of "how long attending online schooling" Key Findings</t>
  </si>
  <si>
    <t xml:space="preserve"> ''They don't always send links, they're not always functional, sometimes the schedule gets messed up, plus the devices are stuck.''</t>
  </si>
  <si>
    <t xml:space="preserve"> ''If I transfer to this school, I have to learn a new language, it will take a long time.''</t>
  </si>
  <si>
    <t>Sheet 7- Data Saturation Grid Child Secondary- Ukrainian online schooling consultations (FGDs)</t>
  </si>
  <si>
    <t>Sheet 6- Data Saturation Grid Child Secondary- In person Moldovan schooling consultations (FGDs)</t>
  </si>
  <si>
    <t>Sheet 8- Data Saturation Grid - Caregivers of children conducting Ukrainian online schooling (IIs)</t>
  </si>
  <si>
    <t>Sheet 9- Data Saturation Grid - Caregivers of children conducting in person Moldovan schooling (IIs)</t>
  </si>
  <si>
    <t>Sheet 10- Data Saturation Grid- Ukrainian online school teacher (KIIs)</t>
  </si>
  <si>
    <t>Sheet 11- Data Saturation Grid- Moldovan school teachers (KIIs)</t>
  </si>
  <si>
    <t xml:space="preserve">Sheet 12- Data Saturation Grid- Chisinau Municipality and The Ministry of Education and Research of Moldova  Education Authorities (KIIs) </t>
  </si>
  <si>
    <t>DSAG of the consultations conducted with secondary school aged (11-17 years) refugee children- Ukrainian online schooling.</t>
  </si>
  <si>
    <t>DSAG of the consultations conducted with secondary school aged (11-17 years) refugee children- in person Moldovan schooling.</t>
  </si>
  <si>
    <t>Focus Group Discussions (FGDs) with secondary school children- online Ukrainian schooling</t>
  </si>
  <si>
    <t>why_start of war</t>
  </si>
  <si>
    <t>months_less than 6</t>
  </si>
  <si>
    <t>in person before Moldova</t>
  </si>
  <si>
    <t>online before Moldova</t>
  </si>
  <si>
    <t>like it_fewer lessons</t>
  </si>
  <si>
    <t>like it_ but physical presence in school better</t>
  </si>
  <si>
    <t>don’t like_math</t>
  </si>
  <si>
    <t>how changed_less interruptions</t>
  </si>
  <si>
    <t>how changed_teachers have changed now are better</t>
  </si>
  <si>
    <t>would go but don’t like meeting new people</t>
  </si>
  <si>
    <t>activities_go out with friends at night</t>
  </si>
  <si>
    <t>sister or brother</t>
  </si>
  <si>
    <t>worries_lot of russian here from russian</t>
  </si>
  <si>
    <t>people called me names</t>
  </si>
  <si>
    <t>don’t have many friends here</t>
  </si>
  <si>
    <t>prices are expensive</t>
  </si>
  <si>
    <t>dont know what I would do if it wasn’t for the classes centres</t>
  </si>
  <si>
    <t xml:space="preserve">The majority of secondary school children reported being from Odessa (n=14), followed by Mykolaiv oblast (n=5). </t>
  </si>
  <si>
    <t>Kyiv</t>
  </si>
  <si>
    <t>Belgorod (Russia)</t>
  </si>
  <si>
    <t xml:space="preserve">Students reported studying in their room mostly (n=17), or common spaces such as a kitchen (n=3), or hallway (n=2). </t>
  </si>
  <si>
    <t xml:space="preserve">The most common difficulties reported due to the crisis include internet/electrical problems (n=7), or interruptions from sirens due to air raids in Ukraine (n=8). Twelve students believe these difficulties are common but nine reported that they were not common. </t>
  </si>
  <si>
    <t xml:space="preserve">The most commonly reported needs for school are a better internet connection (n=12), computers or other devices to use for school (n=4), books (n=3), or a space to study (n=3). </t>
  </si>
  <si>
    <t xml:space="preserve">There are few children inside Moldova from the same online class (n=4), and only one child reported seeing them outside of class. </t>
  </si>
  <si>
    <t>activities_play alone</t>
  </si>
  <si>
    <t xml:space="preserve">Most children reported doing well in school, (n=20) and this matched their parents perception of their performance in school (n=14). </t>
  </si>
  <si>
    <t xml:space="preserve">When children have problems with another person, they mostly speak to their parents (n=16) , or deal with the problem themselves (n=8). Some also speak to a friend (n=6), or a teacher (n=3). </t>
  </si>
  <si>
    <t xml:space="preserve">The older children reported continuing to go to school in Moldova, resting and going to camp after school has finished. </t>
  </si>
  <si>
    <t>Male
11-14</t>
  </si>
  <si>
    <t xml:space="preserve">When not studying, most children reported activities such as walking or dancing (n=10), or playing with friends (n=5), exercise (n=4), or various hobbies (n=3). Three children reported going to youth centres to do some of these activities. </t>
  </si>
  <si>
    <t>The majority of children going to school in Moldova were going for a year or more (n=6)</t>
  </si>
  <si>
    <t>The children overall have a good relationship with their Moldovan peers at school (n=4), and are able to socialise (n=4) and make friends (n=1). One child does not have a good relationship with peers and is yet to make any friends.</t>
  </si>
  <si>
    <t xml:space="preserve"> ''Yes, I socialise with the kids, they are very friendly and open here''</t>
  </si>
  <si>
    <t xml:space="preserve"> ''I play with them in the playground, we go for walks, and we socialise very well.''</t>
  </si>
  <si>
    <t xml:space="preserve">The children that socialise outside of class (n=5), do activities like play with their peers on the playground (n=3), or play games together (n=1). One child does not have any friends yet to play with. </t>
  </si>
  <si>
    <t xml:space="preserve">If there is a problem with another child or adult, the majority of children (n=5), reported that they have someone to speak with about it. This person is usually their parents (n=2) but could also be their sibling (n=2), or a teacher or adult (n=1). One child did not have someone to speak with about any issues. </t>
  </si>
  <si>
    <t xml:space="preserve">The children reported things that they don’t like about going to school in Moldova. Two children reported that there is nothing they do not like about it, while five children reported something they don’t like. The most reported dislikes include language difficulties (n=3) which result in poor grades, or makes it difficult to communicate. The other reported dislikes include the feelings of discrimination against them by teachers because they are Ukrainian (n=2) which makes them not like the teachers. </t>
  </si>
  <si>
    <t>yes_what_dont like teacher that disciminates because from Ukraine</t>
  </si>
  <si>
    <t xml:space="preserve"> ''In Russian. In a Romanian lesson, the teacher understands that not everyone speaks Romanian, so she tells half in Romanian and half in Romanian. If someone doesn't understand she speaks in Russian. ''</t>
  </si>
  <si>
    <t>Total # references male</t>
  </si>
  <si>
    <t>Total # references female</t>
  </si>
  <si>
    <t>why_can make new friends</t>
  </si>
  <si>
    <t xml:space="preserve"> ''It's OK, but we don't communicate.''</t>
  </si>
  <si>
    <t xml:space="preserve">All of the children reported liking going to school in Moldova (n=6). The things they like about school include spending time with friends (n=5), and learning various lessons (n=4). </t>
  </si>
  <si>
    <t>language of teaching has no affect on studies</t>
  </si>
  <si>
    <t xml:space="preserve">DT5: How easy or difficult is it for you to access online classes? What do you use for this? </t>
  </si>
  <si>
    <t xml:space="preserve">DT6: Is there space for you to take classes that is comfortable for you? Where do you study? </t>
  </si>
  <si>
    <t xml:space="preserve">DT7: In your opinion, has the quality of your learning changed since taking online classes from Moldova? How has it changed? </t>
  </si>
  <si>
    <t xml:space="preserve">DT8: Do you face any difficulties attending school online due to the crisis? Can you explain what you do when this happens? </t>
  </si>
  <si>
    <t xml:space="preserve">DT9: Are the difficulties that you face common? What are the most common difficulties and how often do they occur? </t>
  </si>
  <si>
    <t xml:space="preserve">DT10: What do you do when you need help with lessons or homework? Who helps you with this? </t>
  </si>
  <si>
    <t xml:space="preserve">DT11: Is there anything you need, to help you with online school? What kinds of things? </t>
  </si>
  <si>
    <t xml:space="preserve">DT12: Is anyone in your online class also living in Moldova? Are you able to see them outside of class? </t>
  </si>
  <si>
    <t xml:space="preserve">DT13: If you were able to go to school in Moldova, would you like to do so? Why or why not? </t>
  </si>
  <si>
    <t xml:space="preserve">DT14: Is there any kind of assistance that would help you to be able to go to school in Moldova? </t>
  </si>
  <si>
    <t>DT15: What are activities/things you do during the day when you're not studying (during school time)?</t>
  </si>
  <si>
    <t xml:space="preserve">DT16: Do you think you are doing well in school? What about your parents/teachers, how do they perceive your performance? </t>
  </si>
  <si>
    <t xml:space="preserve">DT17: Do you participate in any social activities with friends in your free time? What kinds of activities? Are your friends Moldovan? </t>
  </si>
  <si>
    <t xml:space="preserve">DT18: Do you face any challenges in Moldova regarding your interaction with your Moldovan peers? If yes, explain. </t>
  </si>
  <si>
    <t xml:space="preserve">DT19: Who do you talk to when you have a problem with another person? </t>
  </si>
  <si>
    <t xml:space="preserve">DT20: Are there things you and your friends worry about since coming to Moldova? What are they? </t>
  </si>
  <si>
    <t xml:space="preserve">DT21: Do you plan to continue to go to school in Moldova? What about plans for what you will do after school in over? </t>
  </si>
  <si>
    <t>activities_activities with parents</t>
  </si>
  <si>
    <r>
      <t>Caregivers reported gaps in learning(n=9) related to movement from Ukraine to Moldova and the process of getting settled in a new country (n=3). The period of time before the online schooling platform was organised after the start of the war also created a gap in some children's learning (n=3). Other gaps mentioned are also war-related, alarms from air-raid sirens (n=4), and access to technology (n=3). Of those who mentioned a length of time for the gap in learning, the gap was between 1 and 3 months (n=3). Primary school caregivers were less likely to report a gap in learning (n=2) than caregivers of secondary school children (</t>
    </r>
    <r>
      <rPr>
        <b/>
        <sz val="10"/>
        <color rgb="FFFF0000"/>
        <rFont val="Arial Narrow"/>
        <family val="2"/>
      </rPr>
      <t>n=7)</t>
    </r>
    <r>
      <rPr>
        <b/>
        <sz val="10"/>
        <color theme="1"/>
        <rFont val="Arial Narrow"/>
        <family val="2"/>
      </rPr>
      <t xml:space="preserve">. </t>
    </r>
  </si>
  <si>
    <t xml:space="preserve">Overall, the perceived advantage of online learning was the ability to learn in their own language (n=8), which was especially highlighted by primary school caregivers (n=5) . This advantage is followed by familiar environment (n=4) and familiar curriculum (n=4), which were equally important to secondary school caregivers (n=3). Two caregivers reported no advantage in online learning. </t>
  </si>
  <si>
    <t xml:space="preserve">All  teachers discussed problems with electricity as a challenge (n=4), whether this was in the form of internet troubles (n=3) such as technical problems with internet, or infrastructure damage to service stations. Also electrical problems making it difficult to conduct classes (n=1).  The frequency of alarms was also a challenge for teachers (n=3) conducting classes. </t>
  </si>
  <si>
    <t>differences_students abroad find it difficult to manage two education modalities at the same time</t>
  </si>
  <si>
    <t xml:space="preserve">One teacher report that students outside of Ukraine are able to take more times to complete lessons which students inside of Ukraine complete in one session. Two teachers reported that children have difficulty combining in person with online education. Children are also able to study independently and only take tests 4 times a year. One teacher stated that children outside of Ukraine learn worse, they are less likely to come to class, and are less reactive in class. </t>
  </si>
  <si>
    <t xml:space="preserve">The majority of teachers agree that parents want their children to continue their studies (n=5), (largely reported by Primary school teachers (n=4), and that socialization is part of the incentive for enrolment (n=3). The incentive of temporary protection is mentioned less by teachers (n=1), as is the ability to learn in Russian (n=1). </t>
  </si>
  <si>
    <t>The majority of teachers mentioned there was no need for any extra measures to cope(n=8), including all secondary school teachers. Primary school teachers mentioned the hiring of new teachers (n=1) and the workshops/trainings for teachers as helpful for them to cope (n=2)</t>
  </si>
  <si>
    <t>The majority of teachers mentioned the benefit of classes given to teachers for help with refugee integration (n=5) as well as psychological assistance for children (n=2) as a helpful measure. Some teachers also said nothing was need to help with the process of integration (n=3).</t>
  </si>
  <si>
    <t xml:space="preserve">The majority of teachers mentioned needs or resources needed to provide quality education such as the provision of more psychological help (n=4) but many also mentioned that there are no additional needs (n=4). The teachers mentioned that many of the school have a psychologist (n=10), speech therapist (n=3), or social worker (n=1).
</t>
  </si>
  <si>
    <t xml:space="preserve">There is no difference in access based on these characteristics (n=3) if a child has a disability or special education need. </t>
  </si>
  <si>
    <t xml:space="preserve">Since the influx of refugees, there have been some financial impediments to the education system in Moldova (n=2). These impediments were due to the extra money allocated for the meal programs (n=2) or access to school resources (n=1). One authority reported that depending on future enrolment more resources will or will not be required (=1). </t>
  </si>
  <si>
    <t xml:space="preserve">To meet education needs of refugees, the government has implemented the right to education (n=3) for refugee children, the provision of education in Russian and Romanian languages (n=3), as well as necessary classroom materials (n=2), additional Romanian language courses (n=2), and policies such as temporary protection (n=2). Teacher training was also provided and mentioned by teachers as a helpful tool for teaching refugee students (n=2). </t>
  </si>
  <si>
    <t xml:space="preserve">The most expressed need of the education system to ensure enrolment is the need for trained teachers on refugee needs (n=3). Also school psychologists, and renumeration for teachers who are working extra hours because of the refugee students (n=2). Two authorities mentioned that more pronounced information campaigns were needed to inform caregivers about services they provide (n=2). </t>
  </si>
  <si>
    <t xml:space="preserve">Most of the children report that learning is hard (n=9), and mainly because of connection problems or no internet (n=10), or sirens interrupting classes (n=3).  Many children also reported that online education is not hard (n=7).  </t>
  </si>
  <si>
    <t xml:space="preserve">Most children enjoy learning online with the Ukrainian online education platform (n=8). They report that they like to learn certain subjects such as math (n=1), reading (n=1), Ukrainian language (n=1), writing (n=1), or that they are happy they have the same teachers from Ukraine (n=3). Those that don't like school online (n=6), have issues such as poor internet (n=3), or unclear lessons that they learn online (n=3), too many teachers and lessons (n=2). Almost all children that reported liking online learning are male (n=7), while all children that reported disliking online education are female (n=5). </t>
  </si>
  <si>
    <t xml:space="preserve">While some are able to continue communication after class, a majority report that they do not speak outside of class (n=13). The children describe a good relationship with their classmates (n=9), if they communicate after class they do so through the internet (n=2), play games, even though a majority of their online classmates do not live in Moldova but are either refugees in other countries or back in Ukraine (n=13). </t>
  </si>
  <si>
    <t>Summary of "would you like to go to school in Moldova" Key Findings</t>
  </si>
  <si>
    <t xml:space="preserve">The children had many concerns about attending school in Moldova, most said they would not like to go to school in person (n=13). The reasons were varied but were concerned with continuing the familiarity they have with their teachers, classmates, and language. The children reported that it would be too difficult to make new friends (n=2), they don't like it (n=2), don't want to learn Romanian or Russian (n=3), will be alone (n=1) , nothing would be familiar and the teaching wont be clear (n=1), worrying about conflicts that take place between children (n=2), etc. The children that would like to go to school in Moldova (n=9) are excited to make new friends (n=4), like it here in Moldova (n=2), or like doing new things (n=1). </t>
  </si>
  <si>
    <t>Summary of "things worry about since coming to Moldova" Key Findings</t>
  </si>
  <si>
    <t xml:space="preserve">Children are mostly worried about something since coming to Moldova (n=12), and usually this is about the wellbeing of a family member who is in Ukraine still (n=5), or their friends back home (n=5). Two children described being afraid or fireworks being used by children outside or the sounds from the planes because of living near the airport (n=2). </t>
  </si>
  <si>
    <t>Summary of "do you like going to school in Moldova" Key Findings</t>
  </si>
  <si>
    <t xml:space="preserve">The children were asked what is hard about school. Three children did not like getting up in the morning for school, one did not like math lessons, and two children did not like Romanian lessons. Two children had no difficulties to report. </t>
  </si>
  <si>
    <t>Summary of "things you worry about since coming to Moldova" Key Findings</t>
  </si>
  <si>
    <t xml:space="preserve">There are some worries the children reported since moving to Moldova. Two children were worried about friends or family back home (n=2). They don’t know when the war will end but want it to so that they can go back home (n=2). One child is worried about things they left in Ukraine. Three children have no worries since moving here. </t>
  </si>
  <si>
    <t xml:space="preserve">Some children need certain things to help with school (n=3), these include; space to do school lessons (n=1), more advanced technology for learning (n=1), and more teachers from back home (n=1). There are three other children that say they need nothing for school. </t>
  </si>
  <si>
    <t xml:space="preserve">Two children wanted to add that they like it here and are feeling good in Moldova. </t>
  </si>
  <si>
    <t>Summary of "months attending school in Moldova" Key Findings</t>
  </si>
  <si>
    <t xml:space="preserve">The children reported that the teacher speaks Russian in class because they attend a Russian school in Moldova (n=7) or sometimes the teacher will use both Romanian and Russian language for a subject if students have a hard time understanding (n=4), so according to the children, the language of teaching has little affect on their learning. The difficulty children face instead is when taking Romanian language class in school, which can lower the child's grade because they don't understand (n=3). </t>
  </si>
  <si>
    <t xml:space="preserve">The children had mixed opinions about their learning and grades. Overall, the male FGD participants reported that their learning quality was 10/10 or 9/10. The female FGD participants described the quality as either raised or lowered grades on report cards. Two female participants reported a raise in grades based on the 10-point grading system used in the school, while two female participants reported worse grades due to Romanian (n=1), or the  grading system (n=1). The male participants reported participating in various school events like the school math Olympiad (n=1), or various drawing challenges (n=2). Three participants noted that they did not do any activities with classmates because they did not have the time or desire (n=1), or were not invited (n=1). </t>
  </si>
  <si>
    <t>Summary of "challenges with Moldovan peers" Key Findings</t>
  </si>
  <si>
    <t xml:space="preserve">The children face no difficulties in interacting with their peers as most of them speak Russian and their classmates also speak Russian. One child reported that sometimes she doesn’t understand classmates but its not a problem for her. </t>
  </si>
  <si>
    <t>Summary of "children with similar challenges with Moldovan peers" Key Findings</t>
  </si>
  <si>
    <t xml:space="preserve">The majority of children reported that children did not face similar situations with their interaction with Moldovan peers (n=5). Two children responded yes, one child is teased for his hobby of collecting stones and the other heard that one classmate was told to go back to Ukraine if he didn't like something. </t>
  </si>
  <si>
    <t xml:space="preserve">The majority of children responded that the school administrators did not help them to integrate into school (n=5). One child said that he socialises in the psychologists office where they have games to play with each other. Another child reported that a teacher would suggest the child to stay after school to improve her Russian language skills. </t>
  </si>
  <si>
    <t xml:space="preserve">Children reported that they have what they need except for new books that are not so worn and are more current (n=2), and Romanian language courses (n=4). </t>
  </si>
  <si>
    <t xml:space="preserve">Children reported hanging out with friends as the activity they do most when they are not studying (n=6), as well as physical activities (n=4) such as fencing or biking. Other activities include: taking Romanian language courses (n=2), playing on phone or computer (n=2), and a variety of hobbies like learning guitar. One child is also taking English class online from Ukraine. </t>
  </si>
  <si>
    <t xml:space="preserve">The children participate in many social activities as described in the previous question and this as well. The children participate in charity fairs put on by the school (n=2) or participate in various school clubs with other students (n=2). One child described a school excursion to a waterfall and a picnic that followed. While the male FGD participants did not clearly state whether they have friends that are Moldovan or Ukrainian, but the female group replied to this question with Ukrainian and Moldovan (n=2), Ukrainian (n=1), and Moldovan (n=1). </t>
  </si>
  <si>
    <t xml:space="preserve">The reason for choosing online schooling is reported to be mostly due to the difference in curriculum between Moldova and Ukraine (n=7). Other considerations relate to the desire to stay in the same class in Ukraine (n=3), or keep the Ukrainian language (n=3). There are two students that are doing combined schooling, Ukrainian online and Moldovan in person. Some students say that the decision is their parents (n=4) so they done have a say in the matter. </t>
  </si>
  <si>
    <t xml:space="preserve">Students have been attending online school for a long period of time, from 12-18 months (n=12), or from the start of the war (n=8). The students who reported their attendance before displacement were taking school in person in Ukraine before moving to Moldova. </t>
  </si>
  <si>
    <t>Summary of "anyone from online class living in Moldova" Key Findings</t>
  </si>
  <si>
    <t>Summary of " would you like to go to school in Moldova" Key Findings</t>
  </si>
  <si>
    <t>Summary of "assistance to go to school in Moldova" Key Findings</t>
  </si>
  <si>
    <t>Summary of "challenges regarding interaction with Moldovan peers" Key Findings</t>
  </si>
  <si>
    <t xml:space="preserve">Of those children who were asked this question, there were no challenges reported in interacting with Moldovan peers (n=4). Those challenges reported include being called names (n=1), or lack of communication because of language (n=1). The children do not believe that the challenges they face are similar to others (n=4). </t>
  </si>
  <si>
    <t>Summary of  "things you worry about since coming to Moldova" Key Findings</t>
  </si>
  <si>
    <t xml:space="preserve">The children reported adjusting to life in Moldova after a period of time. There are some misunderstandings reported because of the language (n=3). </t>
  </si>
  <si>
    <t xml:space="preserve">Caregivers of children conducting online Ukrainian learning mostly reported attending classes online prior to displacement (n=9). </t>
  </si>
  <si>
    <t>Of the caregivers interviewed, the majority did not attempt to enrol their children in school in Moldova (n=8). The majority did not attempt due to language difficulties (n=3), the schools only taking students as listeners which would mean they would not be graded and possibly have to retake the grade to be able to get credit towards the class in Ukraine (n=3), and the difference in the curriculum (n=3). Primary school caregivers were concerned more about keeping the same curriculum and teachers (n=2) that the child is used to in Ukraine. One primary school caregiver attempted to enrol their child and was successful but went back to online due to language difficulties in the classroom (n=1).  Secondary school caregivers did not attempt to enrol their children due to issues surrounding the ability to get credit for the classes they take in Moldova towards their Ukrainian certificate (n=3). When asked about their plans for the coming school year, three secondary school caregivers indicated that they planned to try to enrol while no primary school caregivers indicated this. The majority of those who attempted to enrol their children were secondary school caregivers (n=3), all of whom expressed barriers to enrolment. The barrier that was most common was the need to obtain temporary protection status (n=2) before they could apply. Other issues mentioned include schools only taking their child as listeners (n=1), or refusing to take student (n=1), issues surrounding the medical paperwork that was needed to apply but was still in Ukraine (n=1), and the availability or location of schools that speak Russian or have Ukrainian classes (n=2).</t>
  </si>
  <si>
    <t>Overall, most caregivers reported the continuance of online schooling for their children for the coming year (n=10). The decision to do so rested mainly on the familiarity with the language (n=4) and curriculum (n=3). All primary school caregivers (n=6) reported that their children would continue to take classes online. The reasons revolved around familiarity with language (n=3), curriculum (n=1), and being used to teachers and friends online (n=2). The factors that would make the caregiver possibly change their mind and enrol their child into schools in Moldova include the ability to obtain classes with Ukrainian curriculum in Moldova or to be able to get a Ukrainian certificate as would be the case if they completed courses in Ukraine (n=2). The other consideration include schools that have classes in Ukrainian language closer to where they live (n=1), and issues related to the length of the war or its outcome (n=1) and the length of time a child is away from the classroom environment and online. Four secondary school caregivers stated that they would continue online for the coming year, while two stated they would not and one would do a combination of online and in person schooling. The reasons for continuing online were based on the curriculum (n=2) and language familiarity (n=1). Those that said they would not continue online and enrol their child were doing so stated that they got temporary protection status and so would be legally allowed to enrol (n=1), the opinion that in person schooling has more to offer in learning for the child (n=1), and the need for the child to socialise (n=1), the need for socialisation was also expressed by the caregiver whose child is combining schooling modalities. Secondary school caregivers would consider changing their decision to continue schooling online if the curriculum would allow their child to obtain a Ukrainian certificate or have Ukrainian courses (n=2), if the school was closer to where they live (n=2), and if the war continued to be prolonged (n=1).</t>
  </si>
  <si>
    <t>Summary of "Moldovan authorities actions needed to eliminate barriers" Key Findings</t>
  </si>
  <si>
    <t>Summary of  "ministry of education Ukraine action to eliminate enrolment barriers Moldova" Key Findings</t>
  </si>
  <si>
    <t xml:space="preserve">The majority of caregivers are not satisfied with the quality of online learning (n=8). Of those who are not satisfied, the poor internet quality issues in Ukraine (n=4), and the lack of interaction with teacher (n=4), are the most reported quality difficulties. Two caregivers also expressed that in person education is better quality. Of those satisfied with the quality (n=5), what they do not like about online learning is the disruptions from the sirens in Ukraine (n=4), what they do like about online learning is that their children can have the same teachers as before displacement (n=1), the teachers are recording lessons in case students want to watch the lesson (n=1), and the teachers teach all of the subjects (n=1). The satisfaction level reported by primary school caregivers is split between those who reported good and bad quality of learning online. Those who are not satisfied with the quality have the most trouble with the quality of internet from Ukraine, and lack of interaction with the teacher. Those who stated that in-person education is better quality were all primary school caregivers, although these caregivers were also unanimous in continuing online schooling for their children in previous questions. </t>
  </si>
  <si>
    <t>The majority of parents have coping strategies that they use when facing the challenges mentioned in the previous question (n=8). These include: mobile internet when there are connection issues (n=2), NGO centres that provide space or equipment to take classes (n=2), or extra classes with teachers online if they missed anything from the lessons due to disruptions (n=2). Of those who have no coping strategies (n=3), the caregivers report that the child is just unable to finish their studies when issues such as disruptions occur (n=2), or they receive shorter lessons from the teacher (n=1). One caregiver noted the importance of being involved in the lessons for the child.</t>
  </si>
  <si>
    <t xml:space="preserve">Most caregivers reported being unemployed (n=10) currently and having no difficulty in making sure that children are continuing online learning when they are not present (n=5). One caregiver who is employed reported having to call the child to make sure he is in class. Another caregiver has no difficulty because the Ukrainian teacher will call the caregiver if the child does not show up online. </t>
  </si>
  <si>
    <t>Summary of "changes in social emotional well being of children since displacement" Key Findings</t>
  </si>
  <si>
    <t xml:space="preserve">The caregivers reported negative and positive changes in their child's social-emotional wellbeing. There were also some caregivers that reported negative and positive changes due to the child improving over time from their arrival in Moldova (n=2). The negative changes in well being were the lost of interest in school (n=3), lack of time with family and friends from back home (n=3), and lack of children to socialise with leaving the child feeling isolated (n=3) as the most reported changes. Two primary school caregivers reported no changes (n=2), while one reported initial negative changes that have since changed due to adaptation to life here. The secondary school parents were more likely to report their child losing interest in school (n=3), and being isolated from other children (n=3) as a change in well being. </t>
  </si>
  <si>
    <t>Summary of "challenges to integration in Moldova due to online education" Key Fundings</t>
  </si>
  <si>
    <t xml:space="preserve">Caregivers that reported challenges to the child's ability to integrate into Moldova (n=8) because of continued online education relate mostly to language difficulties (n=5), and socialisation (n=2). Reasons reported for no challenges with integration include the child taking Romanian language and extracurricular activities (n=1), and having friends (n=1). </t>
  </si>
  <si>
    <t>Summary of "cohesion with Moldovan peers" Key Findings</t>
  </si>
  <si>
    <t xml:space="preserve">Community related challenges between refugees and their Moldovan peers were largely no felt by caregivers (n=7). Two caregivers did not know if there were any challenges faced by others in the community as they did not personally have any troubles. The challenges that were reported (n=4) were war related insults (n=3), and language barrier causing miscommunication (n=1). The issues were reported mostly by primary school caregivers (n=3). </t>
  </si>
  <si>
    <t xml:space="preserve">Recommendations were made by caregivers to help refugees integrate into the community in Moldova. The most reported measure was creating opportunities to communicate with Moldovans (n=6), followed by language courses in Romanian or Russian (n=5), and sports clubs (n=3). Caregivers with primary and secondary school children reported fairly similar recommendations. </t>
  </si>
  <si>
    <t xml:space="preserve">Caregivers were able to add any additional information that was not asked in the questionnaire. The caregivers wanted to express their gratitude for the welcome to Moldova (n=2), but also to talk about their needs such as financial problems with transportation costs (n=2), and the need for Ukrainian classes in Moldovan schools (n=2). One caregiver also suggested employing Ukrainian teachers that are refugees in Moldova to teach Ukrainian classes in Moldovan schools. </t>
  </si>
  <si>
    <t xml:space="preserve">Overall, caregivers believe that Moldovan authorities could eliminate barriers to enrolment by adding courses taught in Ukrainian to Moldovan school (n=4), and increase the information about schooling options available to refugees (n=2). Other recommendations include, reform in the enrolment process regarding documentation needed for enrolment (n=1) as this is difficult for caregivers to get from Ukraine, and allowing children registered as listeners to receive grades (n=1) and go to school here (n=1) as a registered student. Caregivers also suggested authorities add courses teaching the Ukrainian language to schools (n=1), and have a Moldovan Ukrainian school for refugees to attend (n=1). As most primary school caregivers were planning to continue online schooling for their children, they were more likely to respond with less specific needs related to enrolment, but did stress the importance of the Ukrainian language (n=1) and courses being added to schools (n=3). Secondary school caregivers wanted more information about schooling (n=2), and overall easier process for their child to get grades for the schoolwork their complete, as well as documentation process easier to enrol them. </t>
  </si>
  <si>
    <t>Summary of "challenges for students with disabilities" Key Findings</t>
  </si>
  <si>
    <t>Summary of "education choices prior to enrolment in Moldova" Key Findings</t>
  </si>
  <si>
    <t xml:space="preserve">Prior to enrolment, n=5 caregivers reported using the online education system and stopped using it when they were enrolled in school in Moldova, the majority of these caregivers have primary school children  n=3. There are n=4 caregivers overall that are combining the online ukr schooling with in person schooling in Moldova, there are mostly secondary school caregivers (n=3). The attendance reported by caregivers is mixed with no obvious majority. </t>
  </si>
  <si>
    <t>Summary of "reasons for enrolment in Moldova" Key Findings</t>
  </si>
  <si>
    <t xml:space="preserve">Caregivers gave reasons for deciding to enrol their children in Moldovan schools. The reasons were primarily related to the child's learning and integration (n=8) or the difficulties faced by the ukr online system or war related issues to their learning (n=6). Caregivers mentioned socialisation (n=6) as the most important reason for enrolment. This was most reported by secondary school caregivers (n=4). For the reasons related to difficulties with the ukr online system, most were not satisfied with the online learning quality (n=3) (all secondary school caregivers) or the conditions for learning online due to war related issues such as air alarms or electrical difficulties (n=2). Primary school caregivers mentioned their child's development as an important consideration (n=2). </t>
  </si>
  <si>
    <t>A majority of caregivers enrolled their children in public schools in Moldova (n=9). The process to enrol included filling out applications and providing various documents for the child. The schools to which the caregiver applied provided assistance to most caregivers (n=6) through the school administration (n=4), there were some caregivers who also did not receive any help in the process (n=3). The majority of caregivers found the process to be easy (n=8). Of those that found it hard, all were secondary school caregivers (n=3). The main difficulties were the legal (n=2), and school required documentation that was needed (n=1). Two parents were told that they must have official status to register their children. One caregiver had to collect documents that were still in Ukraine for the child to register. There were three parents that enrolled their children as listeners and (n=2) so they did not require legal documents for this. One caregiver has a child enrolled as a listener but wants their child to be registered</t>
  </si>
  <si>
    <t>Overall, the integration difficulties reported by caregivers (n=7), centered around language (n=4) and political related disagreements (n=3). The primary school caregivers (n=2), reported less difficulties than secondary school caregivers (n=5). The majority of integration recommendations by caregivers included joint excursions for both ukr and Moldovan children (n=1), extracurricular activities for both groups (n=2), or finding a way to communicate through a common language (n=1).</t>
  </si>
  <si>
    <t>The majority of caregivers reported no difficulties in learning faced by their children (n=6). Of those faced by primary school children, language (n=1) was the only one reported. For secondary school children, language (n=3) and differences in curriculum between Ukraine and Moldova were reported (n=3).</t>
  </si>
  <si>
    <t xml:space="preserve">Caregivers mentioned positive (n=6) and negative changes (n=10) in wellbeing amongst their children since displacement. Among the negative changes, stress or fear on arrival because of the situation they came from (n=3) were the most reported. Being withdrawn on arrival (n=2) or trying to adapt to a new environment (n=1) were also mentioned. Positive changes mention that the child has improved over time (n=6) from when they first arrived in Moldova. The ability to go to a Russian school where there are many other Ukrainian children also helps the children to be able to communicate (n=2). </t>
  </si>
  <si>
    <t xml:space="preserve">The caregivers reported mostly positive impacts on the child's ability to learn (n=8) which is related to the previous question regarding the child's changes in wellbeing. The ability to learn or to be away from stresses back home (n=1) has improved learning (n=3). The negative reported impacts on child learning included changes in the child's mood (n=1), difficulty focusing on schoolwork (n=2), fatigue related to combined Moldovan and ukr schooling (n=1), and becoming more lazy due to the absence of the child's father (n=1). </t>
  </si>
  <si>
    <t>Summary of "interaction between refugee children and Moldovan children" Key Findings</t>
  </si>
  <si>
    <t xml:space="preserve">There are few reported community specific challenges for refugees and their Moldovan peers (n=3). These include the discussion of politics among their peers (n=2), or the language barrier causing misunderstandings (n=1). One caregiver reported inter-ethnic conflict as a challenge unrelated to the challenges of refugee children and their peers. </t>
  </si>
  <si>
    <t xml:space="preserve">At the level of local or national authorities, caregivers believe processes related to school policies are most important (n=9). This includes, adding Ukrainian language to the curriculum (n=3), helping children to receive grades and not just be listeners (n=2), continuing to allow children to go to school in Moldova or study online here until they are able to make a decision about what to do next (n=1), the most important is that children are enrolled in school (n=2).  Related to school processes are legal processes that could be simplified or made more efficient (n=4). These include, simplifying the documentation process (n=2) as parents have a difficult time to get the required documents from Ukraine, simplifying the school enrolment process (n=2), or making the temporary protection process faster (n=1). </t>
  </si>
  <si>
    <t xml:space="preserve">Caregivers were asked to provide advice for other caregivers about enrolling their children in school in Moldova. The majority of advice centered on child development consideration (n=11). The caregivers stated that learning in schools in Moldova is better than doing online classes (n=6), it is good for their integration into society (n=2), and it helps them to cope and improve their wellbeing (n=2). The enrolment process advice is to be prepared for the complication of obtaining documents from their previous school in Ukraine (n=1). One caregiver said that they were happy with the process of enrolment and two others thought that it was based on individual preference to make such a decision (n=2). </t>
  </si>
  <si>
    <t>The caregivers added a few extra remarks. More Ukrainian classes was requested (n=2), the importance of taking class in person as many children online are not studying or have dropped out of online classes (n=1), happy with their decision of going to local school where they feel like a team (n=1), ease over knowing that the bells they hear during class as not serious as the ones they heard in Ukraine (n=1), thankful for being welcomed to Moldova (n=1), and the need of helping children to learn Romanian or to not require any certification in it (n=1).</t>
  </si>
  <si>
    <t xml:space="preserve">Overall, there were many changes discussed but no majority across teachers regarding a specific change that is predominate. One teacher mentioned changes surrounding the lack of clarity in education provision to students within and outside of Ukraine, how the children should be evaluated by teachers, and in the education program itself. One teacher noted that one change is the use of various technology and platforms to show material more vividly to students. Conducting lessons in shelters during alarms was also mentioned (n=1), and this teacher noted the frequency of such alarms as a challenge. </t>
  </si>
  <si>
    <t>There are different types of challenges for children. One mentioned by all teachers is the impact of the air sirens, interrupting classes room learning in various ways. Another impact mentioned is the impact on learning ability. One teacher described that the impact varies by the grade level based on physiology and the way children of different ages learn and socialize. Children of a younger age (grades 1-4) need more in person instruction, they don't learn anything though online material. The increased stress of children also has an effect on what can be taught by teachers as far as trying not to increase their stress.</t>
  </si>
  <si>
    <t xml:space="preserve">No specific learning challenges were described by teachers for students with disabilities or those of different ages, genders. </t>
  </si>
  <si>
    <t xml:space="preserve">There are varying responses to this question. One teacher said that it is too soon to tell as they haven't been online for very long. Another hasn’t noticed any differences in students. Of the changes mentioned by teachers, the fear of sirens, and sensitivity to lessons discussing wars were discussed, but that children have also adapted to what is going on around them. </t>
  </si>
  <si>
    <t xml:space="preserve">The relationship between students changes the way teachers can teach for the classroom as well as the way children can interact with each other. One teacher mentioned the difficulty in giving collective assignments to children. In groups they are able to perform better and work together to understand the material while this is more difficult to do in an online format with no interaction. Another teacher noted the lack of ability to judge the understanding of the student online vs in person where you can see the children and discuss in the moment. The teachers all stated negative impacts on students because of this change. </t>
  </si>
  <si>
    <t>Summary of "NGO assistance needed to support Ukrainian teachers" Key Findings</t>
  </si>
  <si>
    <t xml:space="preserve">There are various types of support requested by teachers interviewed. One teacher requested psychological help for teachers that needed it, time to rest from their work related activities. One teacher wanted to leverage the relationship NGO's have with the government to increase communication between the teachers and the NGO and the executive branch. The option of psychological training for students and teachers was suggested, as well as technical supplies such as internet and generators. </t>
  </si>
  <si>
    <t xml:space="preserve">In order to monitor student learning and teaching in schools, the Ministry of Education and Science has created an electronic link which allows them to monitor classroom learning. There is also mention of an electronic journal so the department can see the lessons, records of grades, absences, and who is present. The school administrator has reporting requirements to different branches of the education sector which can be repetitive as they can ask for the same information which one teacher reports gives the impression of no unified goal between departments.  </t>
  </si>
  <si>
    <t>Summary of "online education sustainability" Key Findings</t>
  </si>
  <si>
    <t>The teachers agree that online education could continue but they are  hoping for more face to face education (n=1), especially for those students inside Ukraine (n=1).</t>
  </si>
  <si>
    <t xml:space="preserve">There are many education options available to refugee children beside enrolling into Moldovan schools. Online education (n=6) is the most discussed option. Children also have the ability to continue learning in schools as a listener (n=2). Organisations and education authorities in Moldova have also offered alternative learning such as creative centres (n=4) or physical education opportunities for students (n=4). Most of these alternative options were mentioned by primary school teachers. </t>
  </si>
  <si>
    <t>Summary of "integration challenges faced by refugees in Moldovan schools" Key Findings</t>
  </si>
  <si>
    <t>One of the main integration challenges mentioned by teachers is the difference is curriculum between Ukrainian and Moldovan schools (n=7). This can be difficult for teachers if some students are at a different level than others in the class. The language difficulties were discussed to be a challenge for integration. 
Perspectives surrounding cohesion were reported by a few teachers (n=3). One teacher mentioned political discussions between children can sometimes reach the point of a fight and differences in treatment between refugee and Moldovan children that have resulted in negative feelings. The language differences were also a source of misunderstandings between children (n=1).</t>
  </si>
  <si>
    <t>Summary of  "needs of Moldovan teachers to provide education" Key Findings</t>
  </si>
  <si>
    <t xml:space="preserve">Overall, teachers have noted few instances of child difficulty in socio-emotional wellbeing. The majority say there are no difficulties(n=6). Some mention difficulties initially upon enrolment such as coming in a state of stress (n=1), or being reserved or frightened (n=1 same child). The teachers were generally positive that the children were able to become more comfortable over time in the school so that there were no such noticeable issues by refugee students. </t>
  </si>
  <si>
    <t>Summary of "difficulties of children with disabilities" Key Findings</t>
  </si>
  <si>
    <t xml:space="preserve">Teachers did not know or denied that refugee children, or those of different age, gender had any differences in learning. </t>
  </si>
  <si>
    <t>The main barriers mentioned by teachers for parents to enrol their children are related to language difficulties-Romanian language (n=4), and the lack of refugee status (n=4) which parents either don't want to get or have yet to get since the start of temporary protection. The teachers have stated that school administrators (n=4) or everyone at the school (n=2) helps to work with the parents to enrol their children. Primary school teachers were more likely to report someone at the school helping to enrol children from the school (n=3) or that everyone helps (n=2). One teacher reported that there is no one to help parents to enrol as school staff have enough responsibilities already at the school</t>
  </si>
  <si>
    <t xml:space="preserve">  There are educational services available to refugee children such as opportunities for basic education access (n=3), recreation centres (n=3), and nonformal activities in centres (n=2). </t>
  </si>
  <si>
    <t xml:space="preserve">Regarding the barriers to accessing services, all of the KIIs n=3 interviewed agree that language is a difficulty that caregivers face in enrolling their children into schools in Moldova due to Romanian teaching or Russian teaching (n=2). Two authorities mentioned that there is no desire from parents to enrol. The certificate from the Ministry of education in Ukraine is important to parents and can be a barrier which prevents them from enrolling in classes in Moldova (n=2).  </t>
  </si>
  <si>
    <t>Summary of "Local/National government initiatives" Key Findings</t>
  </si>
  <si>
    <t>To better facilitate the integration of Ukrainian children into Moldovan schools, more information is needed to provide caregivers about how to enrol their children (n=2), language assistance with Romanian language courses (n=1), activities with Moldovan children (n=1), financial bonus for teachers (n=1), etc</t>
  </si>
  <si>
    <t>Summary of "Priorities for the coming school year" Key Findings</t>
  </si>
  <si>
    <t>For the future, the authorities mentioned that the goal is to provide as much information as possible at the beginning of the school year for parents (n=2). To ensure increased enrolment, authorities also mentioned collaborating with Ukrainian associations in Moldova (n=1). The goal as one authority mentioned, is to get children enrolled in schools. However, no extra efforts from the government will be necessary if children do not want to be enrolled (n=1).</t>
  </si>
  <si>
    <t xml:space="preserve">Of the students who responded, the majority replied that they do not like online schooling (n=13), for reasons such as the lack of quality of learning online versus in person schooling (n=6), wanting to socialise with peers in school (n=5), being bored at home alone (n=5), lack of communication (n=6), constant alarms or internet disruptions (n=5), etc. Those students that like online schooling report being content with being able to wake up later (n=7) and taking school lessons from home (n=5). The majority report having the same teacher that they had in Ukraine (n=18), and liking their online teacher (n=18). The female children were mostly concerned with being able to socialise with peers in school and having the same level of knowledge as going to school physically, while the male children mostly disliked being at home alone, the disruptions to learning, or lack of communication. </t>
  </si>
  <si>
    <t xml:space="preserve">Most students report that it is easy to access online classes (n=14), they are able to use their device to access a link sent by their teacher. The most reported difficulties are internet related (n=7), or issues with links (n=3). Devices such as computers (n=13), phones (n=15), and tablets (n=8) are used to access classes, some students use a combination of these devices. The female children reported more difficulty in accessing online classes and this was mostly due to having no internet. Females were also mostly accessing online classes through their phones. </t>
  </si>
  <si>
    <t xml:space="preserve">The quality of learning for students has reportedly changed for the majority of students (n=17). The changes reported were that school had got harder (n=4), that grades got better (n=2), and the belief that teachers explain more in person (n=3). One student reported that there are less interruptions now to schooling. Almost all male children report the quality of learning has changed since taking classes in Moldova, with only 4 reporting that it has gotten harder. Females are split (n=6) as to whether the learning quality has changed or not, two children reported their grades got better. </t>
  </si>
  <si>
    <t xml:space="preserve">A majority of students reported difficulties in attending school online due to the crisis (n=14). Difficulties reported included slow or weak internet (n=6), electrical issues (n=5), or alarms going off which interrupt class (n=4). There are no reported coping mechanisms (n=17) for students. The female children reported the most difficulties (n=11). </t>
  </si>
  <si>
    <t>When students need help with lessons or homework, the majority turn to their parents (n=20), or look for the answer themselves online (n=8) or with the help of their classmates (n=4).</t>
  </si>
  <si>
    <t xml:space="preserve">The students are split about whether they would go to school in Moldova if they had the opportunity (n=11) or if they would stay online (n=11). Of those who replied that they would like to go to school in Moldova, most were excited to meet new classmates or teachers (n=7), two students would go to school in Moldova if they did not have to leave their school in Ukraine. Those students who dd not want to go to school in Moldova were concerned that the program was different (n=7) between the countries, and though it would be too difficult to learn the language (n=3). Female children were more interested in going to school in Moldova while male children were more likely to not want to go to school (n=8). </t>
  </si>
  <si>
    <t>There was not extra assistance needed to help children go to school in Moldova (n=12). Of the five students that reported methods of assistance, two reported Russian or Romanian language course, two reported that it would be possible only if it was with their class and teachers from Ukraine. One replied that their parents would not let them go to school in Moldova. None of the male students reported needing any assistance for school (n=9).</t>
  </si>
  <si>
    <t xml:space="preserve">During free time (n=14) children reported doing social activities with friends such as sports activities (n=3), or walking with friends (n=2). The friends they socialise with are Ukrainian and Moldovan (n=14), with only some having only Ukrainian friends (n=3) or Moldovan friends (n=1). Many report not participating in any social activities with friends (n=10).  </t>
  </si>
  <si>
    <t xml:space="preserve">The children were fairly split about having worries (n=11) or not having any worries since coming to Moldova (n=12). Those who had worries reported missing their family or home (n=5), or problems due to the war back home (n=3). Most females reported having worries (n=11), compared to males who mostly reported no worries (n=9). </t>
  </si>
  <si>
    <t xml:space="preserve">Overall, caregivers recommended that the Ukrainian Ministry of Education and Science collaborate with their counterpart in Moldova to create a system that would allow children taking classes here to count towards a valid certificate in Ukraine (n=4). This sentiment was expressed fully by secondary school caregivers (n=4). Other recommendations include: Make the curriculums more similar between the countries (n=1), to have courses to teach the Ukrainian language (n=2)  (especially important to primary school caregivers throughout the discussions), and to make information clearer to caregivers about that they can do for their child's education abroad (n=1), and to save a spot in the school where the child went before the war (n=1) so they do not lose their place. </t>
  </si>
  <si>
    <t xml:space="preserve">The majority of caregivers report no challenges to the child accessing online education in Moldova (n=5). The challenges that are reported concern the absence of peer interaction for their child (n=2), the lack of equipment to study online (n=2), poor internet connection (n=2), lack of teachers in Ukraine (n=2), electricity related issued in Ukraine (n=2) as well as difficulties taking lessons on cell phone causing eye problems (n=2). The majority of refugees agree that these challenges are similar for other refugees (n=8). Secondary school online caregivers report facing the least amount of challenges (n=4), with equipment to study online being the most reported need (n=2). Primary school caregivers report the lack of teachers online (n=2), and absence of peer interaction (n=2), as the biggest challenges and only discussed by this age group. </t>
  </si>
  <si>
    <t>Most caregivers reported a gap in learning since the start of displacement (n=7), with the reason being the movement from their former residence to come to Moldova and the various basic needs they hard to prioritize before they were able to put their children in school (n=3), lack of internet was also a difficulty before children were able to go to school (n=2). The largest gap reported was less than one month reported by two caregivers, while three months was the largest gap reported. The secondary school caregivers were the most likely to report no gap in education (n=4).</t>
  </si>
  <si>
    <t>Overall, caregivers reported no cost for school fees for their children for the year (n=8). Of those that did pay school fees, the amount was between 100lei and 500lei per year. As a result, most parents reported that cost was not a barrier for schooling (n=9).</t>
  </si>
  <si>
    <r>
      <rPr>
        <b/>
        <sz val="10"/>
        <rFont val="Arial Narrow"/>
        <family val="2"/>
      </rPr>
      <t xml:space="preserve">Children are accessing educational services mostly using classroom instruction (n=3). Many are also using summer camps or extracurricular activities (n=2). A list of institutions where Ukrainian refugee children can enrol was established by the government (n=2), and access to classroom learning can be done through an application (n=2), and identification documents (n=1). </t>
    </r>
    <r>
      <rPr>
        <b/>
        <sz val="10"/>
        <color rgb="FFFF0000"/>
        <rFont val="Arial Narrow"/>
        <family val="2"/>
      </rPr>
      <t xml:space="preserve">  </t>
    </r>
  </si>
  <si>
    <r>
      <t xml:space="preserve">The Sectoral assessment applied a qualitative approach: secondary quantitative data was collected from local actors and online sources, and primary data was collected from refugees, Informant Interviews, and key informants, via quantitative surveys (key informant interviews (KIIs), Informant Interviews (IIs), and focus group discussions (FGDs).
The following dataset contains data collected through qualitative tools:
FGDs with Ukrainian refugee children ages 6-17 years: Purposively sampled FGDs were organized with refugee students, with a target of 8 FGDs with refugees conducting online Ukrainian schooling and 4 FGDs with refugees conducting in person Moldovan schooling in Chisinau. IIs with a target of 10 Parents/Caregivers with children ages 6-17 conducting online Ukrainian schooling, and 10 Parents/Caregivers with children conducting in person schooling in Moldova. KIIs with a target of 3 Moldovan primary school teachers, and with 3 Moldovan secondary school teachers, </t>
    </r>
    <r>
      <rPr>
        <sz val="10"/>
        <rFont val="Arial Narrow"/>
        <family val="2"/>
      </rPr>
      <t>1-3 education authorities from the Chisinau Municipality, 1-3 education authorities fro</t>
    </r>
    <r>
      <rPr>
        <sz val="10"/>
        <color rgb="FF000000"/>
        <rFont val="Arial Narrow"/>
        <family val="2"/>
      </rPr>
      <t>m the National education authority, and with 3 Ukrainian online schoolteachers from Ukraine. Many of the targets for each group listed above were exceeded during the course of data collection due to increased capacity to conduct additional interviews:</t>
    </r>
    <r>
      <rPr>
        <sz val="10"/>
        <rFont val="Arial Narrow"/>
        <family val="2"/>
      </rPr>
      <t xml:space="preserve"> (FGDs total: 16   IIs total:  25     KIIs total: 18) </t>
    </r>
    <r>
      <rPr>
        <sz val="10"/>
        <color rgb="FF000000"/>
        <rFont val="Arial Narrow"/>
        <family val="2"/>
      </rPr>
      <t xml:space="preserve">
Interviews for FGDs were separated by gender to account for possible differences in experiences and to be more child-friendly. All other interviews took diversity of genders into account while conducting data collection. REACH conducted the interviews in Chisinau- the location with the most refugee children conducting education in Moldova (according to data from UNHCR and the Ministry of Education and Research of Moldova) and where its partners implemented projects and could provide child-friendly spaces. Participants were purposively sampled therefore results are not representative (indicative). </t>
    </r>
  </si>
  <si>
    <t>The aim of the research is to inform humanitarian, government and civil society actors responding to the education needs of children, adolescents and their caregivers, displaced by the conflict in Ukraine. To support evidence-based policy-making in the short, mid- and longer-term by the Ministry of Education and Research in Moldova, as well as the Municipality of Chisinau. The study seeks to inform on the education perspective of affected children, adolescents, and caregivers primarily, while also voicing the perspective of teachers and education authorities. The data collected will fill important data gaps in the current humanitarian response supporting refugee populations from Ukraine: Education experiences and learning conditions of refugee children and adolescents ages 6-17 in Moldova accessing in person Moldovan and Ukrainian online education, perspectives on  education enrolment procedures, continuous learning, and in-school cohesion, and information on refugee student's social and emotional well-being as it relates to learning in both education modalities. This worksheet presents the findings from the qualitative research.</t>
  </si>
  <si>
    <t xml:space="preserve">The qualitative analysis presented in this worksheet is based on the transcripts from child-friendly consultations with Ukrainian children and adolescents (6 to 17 years old, gender-separated, grade-level separated), Individual interviews (IIs) with refugee caregivers (separated by child's grade-level) and Key Informant Interviews (KIIs) with online Ukrainian schoolteachers and local Moldovan teachers (grade-level separated) as well as local and national education authorities (Municipality of Chisinau and the Ministry of Education and Research). REACH conducted the interviews in Chisinau - locations where partners implemented projects and could provide child-friendly spaces as well as the area with the highest refugee population (according to UNHCR and the MER figures). Participants were purposively sampled. Therefore, results are non-representative (indicative).
1)	 Child consultations: In total, 16 child consultations were organized, at child-friendly spaces provided by partners. The groups were separated by age level and sex (female, male). The consultations used age-appropriated interview methods. 
2)	 IIs with refugee child caregivers: in total, 25 caregiver interviews were conducted. 
3)	 KIIs with teachers:15 KIIs with Moldovan school teachers and Ukrainian online school teachers in Ukraine were completed. 
4)	 KIIs with authorities: 3 KIIs were conducted with  local and national education authorities.         
We chose to split children by age and gender to better understand if there are specific needs for these groups. </t>
  </si>
  <si>
    <t>This qualitative analysis has a few limitations. Firstly, due to language capacities in the team, some FGD and II data collection, translation and analysis were done by different team members. This could result in the findings lacking some details that could have enhanced the results if the same individuals have conducted all these steps. Secondly, we faced difficulties finding children attending in person Moldovan schooling as there are few registered and data collection took place during the summer when school was already out. This resulted in some FGDs with 3 participants. Having few participants limited the discussion and the richness of the information gathered from refugees.
In terms of strengths, the data analysis included non-verbal responses which help build a bigger picture and strengthen findings.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</si>
</sst>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Arial Narrow"/>
      <family val="2"/>
    </font>
    <font>
      <b/>
      <sz val="11"/>
      <color theme="0"/>
      <name val="Arial Narrow"/>
      <family val="2"/>
    </font>
    <font>
      <b/>
      <sz val="10"/>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b/>
      <sz val="28"/>
      <color rgb="FF000000"/>
      <name val="Arial Narrow"/>
      <family val="2"/>
    </font>
    <font>
      <sz val="10"/>
      <name val="Arial Narrow"/>
      <family val="2"/>
    </font>
    <font>
      <sz val="10"/>
      <color rgb="FF000000"/>
      <name val="Arial Narrow"/>
      <family val="2"/>
    </font>
    <font>
      <b/>
      <sz val="10"/>
      <color rgb="FFFFFFFF"/>
      <name val="Arial Narrow"/>
      <family val="2"/>
    </font>
    <font>
      <b/>
      <sz val="16"/>
      <color rgb="FF000000"/>
      <name val="Arial Narrow"/>
      <family val="2"/>
    </font>
    <font>
      <sz val="10"/>
      <color theme="1"/>
      <name val="Arial Narrow"/>
      <family val="2"/>
    </font>
    <font>
      <b/>
      <i/>
      <sz val="10"/>
      <name val="Arial Narrow"/>
      <family val="2"/>
    </font>
    <font>
      <b/>
      <i/>
      <sz val="16"/>
      <color theme="0"/>
      <name val="Arial Narrow"/>
      <family val="2"/>
    </font>
    <font>
      <sz val="16"/>
      <color theme="1"/>
      <name val="Arial Narrow"/>
      <family val="2"/>
    </font>
    <font>
      <sz val="10"/>
      <color rgb="FFFFFFFF"/>
      <name val="Arial Narrow"/>
      <family val="2"/>
    </font>
    <font>
      <b/>
      <i/>
      <sz val="10"/>
      <color theme="1"/>
      <name val="Arial Narrow"/>
      <family val="2"/>
    </font>
    <font>
      <b/>
      <u/>
      <sz val="10"/>
      <color rgb="FFEE5859"/>
      <name val="Arial Narrow"/>
      <family val="2"/>
    </font>
    <font>
      <sz val="10"/>
      <color rgb="FFEE5859"/>
      <name val="Arial Narrow"/>
      <family val="2"/>
    </font>
    <font>
      <b/>
      <sz val="10"/>
      <color rgb="FFEE5859"/>
      <name val="Arial Narrow"/>
      <family val="2"/>
    </font>
    <font>
      <sz val="11"/>
      <color rgb="FFFF0000"/>
      <name val="Arial Narrow"/>
      <family val="2"/>
    </font>
    <font>
      <b/>
      <sz val="12"/>
      <color rgb="FFFFFFFF"/>
      <name val="Arial Narrow"/>
      <family val="2"/>
    </font>
    <font>
      <i/>
      <sz val="10"/>
      <color theme="1"/>
      <name val="Arial Narrow"/>
      <family val="2"/>
    </font>
    <font>
      <b/>
      <sz val="10"/>
      <name val="Arial Narrow"/>
      <family val="2"/>
    </font>
    <font>
      <b/>
      <sz val="10"/>
      <color theme="1"/>
      <name val="Arial Narrow"/>
      <family val="2"/>
    </font>
    <font>
      <i/>
      <sz val="10"/>
      <name val="Arial Narrow"/>
      <family val="2"/>
    </font>
    <font>
      <b/>
      <sz val="16"/>
      <color theme="0"/>
      <name val="Arial Narrow"/>
      <family val="2"/>
    </font>
    <font>
      <b/>
      <sz val="16"/>
      <color theme="1"/>
      <name val="Arial Narrow"/>
      <family val="2"/>
    </font>
    <font>
      <b/>
      <sz val="10"/>
      <color rgb="FFFF0000"/>
      <name val="Arial Narrow"/>
      <family val="2"/>
    </font>
    <font>
      <b/>
      <i/>
      <sz val="10"/>
      <color rgb="FFFFFFFF"/>
      <name val="Arial Narrow"/>
      <family val="2"/>
    </font>
    <font>
      <b/>
      <i/>
      <sz val="10"/>
      <color theme="0"/>
      <name val="Arial Narrow"/>
      <family val="2"/>
    </font>
  </fonts>
  <fills count="2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rgb="FFD9D9D9"/>
        <bgColor rgb="FF000000"/>
      </patternFill>
    </fill>
    <fill>
      <patternFill patternType="solid">
        <fgColor rgb="FFD9D9D9"/>
        <bgColor rgb="FFA6A6A6"/>
      </patternFill>
    </fill>
    <fill>
      <patternFill patternType="solid">
        <fgColor rgb="FFFFFFFF"/>
        <bgColor rgb="FF000000"/>
      </patternFill>
    </fill>
    <fill>
      <patternFill patternType="solid">
        <fgColor rgb="FFEE5859"/>
        <bgColor rgb="FF000000"/>
      </patternFill>
    </fill>
    <fill>
      <patternFill patternType="solid">
        <fgColor theme="0" tint="-0.14999847407452621"/>
        <bgColor indexed="64"/>
      </patternFill>
    </fill>
    <fill>
      <patternFill patternType="solid">
        <fgColor theme="0" tint="-0.499984740745262"/>
        <bgColor indexed="64"/>
      </patternFill>
    </fill>
    <fill>
      <patternFill patternType="solid">
        <fgColor rgb="FF808080"/>
        <bgColor indexed="64"/>
      </patternFill>
    </fill>
    <fill>
      <patternFill patternType="solid">
        <fgColor theme="0"/>
        <bgColor rgb="FF000000"/>
      </patternFill>
    </fill>
    <fill>
      <patternFill patternType="solid">
        <fgColor rgb="FF808080"/>
        <bgColor rgb="FF000000"/>
      </patternFill>
    </fill>
    <fill>
      <patternFill patternType="solid">
        <fgColor theme="2"/>
        <bgColor rgb="FF000000"/>
      </patternFill>
    </fill>
    <fill>
      <patternFill patternType="solid">
        <fgColor theme="0"/>
        <bgColor rgb="FFD63F40"/>
      </patternFill>
    </fill>
    <fill>
      <patternFill patternType="solid">
        <fgColor theme="2" tint="-0.499984740745262"/>
        <bgColor indexed="64"/>
      </patternFill>
    </fill>
    <fill>
      <patternFill patternType="solid">
        <fgColor theme="2" tint="-9.9978637043366805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rgb="FF000000"/>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rgb="FFFFFFFF"/>
      </right>
      <top style="medium">
        <color rgb="FFFFFFFF"/>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610">
    <xf numFmtId="0" fontId="0" fillId="0" borderId="0" xfId="0"/>
    <xf numFmtId="0" fontId="0" fillId="2" borderId="0" xfId="0" applyFill="1"/>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10" fillId="0" borderId="0" xfId="0" applyFont="1"/>
    <xf numFmtId="0" fontId="10" fillId="0" borderId="10" xfId="0" applyFont="1" applyBorder="1" applyAlignment="1">
      <alignment vertical="top" wrapText="1"/>
    </xf>
    <xf numFmtId="0" fontId="12" fillId="0" borderId="9" xfId="0" applyFont="1" applyBorder="1" applyAlignment="1">
      <alignment horizontal="left" vertical="center" wrapText="1" indent="1"/>
    </xf>
    <xf numFmtId="0" fontId="12" fillId="0" borderId="16" xfId="0" applyFont="1" applyBorder="1" applyAlignment="1">
      <alignment horizontal="left" vertical="center" wrapText="1" indent="1"/>
    </xf>
    <xf numFmtId="0" fontId="13" fillId="5" borderId="17" xfId="0" applyFont="1" applyFill="1" applyBorder="1" applyAlignment="1">
      <alignment horizontal="justify" vertical="center" wrapText="1"/>
    </xf>
    <xf numFmtId="0" fontId="15" fillId="0" borderId="18" xfId="0" applyFont="1" applyBorder="1" applyAlignment="1">
      <alignment vertical="center" wrapText="1"/>
    </xf>
    <xf numFmtId="0" fontId="12" fillId="0" borderId="10" xfId="0" applyFont="1" applyBorder="1" applyAlignment="1">
      <alignment vertical="center" wrapText="1"/>
    </xf>
    <xf numFmtId="0" fontId="15" fillId="0" borderId="10" xfId="0" applyFont="1" applyBorder="1" applyAlignment="1">
      <alignment vertical="center" wrapText="1"/>
    </xf>
    <xf numFmtId="0" fontId="18" fillId="0" borderId="18" xfId="0" applyFont="1" applyBorder="1" applyAlignment="1">
      <alignment horizontal="justify" vertical="center" wrapText="1"/>
    </xf>
    <xf numFmtId="0" fontId="13" fillId="6" borderId="13" xfId="0" applyFont="1" applyFill="1" applyBorder="1" applyAlignment="1">
      <alignment wrapText="1"/>
    </xf>
    <xf numFmtId="0" fontId="13" fillId="6" borderId="21" xfId="0" applyFont="1" applyFill="1" applyBorder="1" applyAlignment="1">
      <alignment wrapText="1"/>
    </xf>
    <xf numFmtId="0" fontId="22" fillId="7" borderId="22" xfId="0" applyFont="1" applyFill="1" applyBorder="1" applyAlignment="1">
      <alignment wrapText="1"/>
    </xf>
    <xf numFmtId="0" fontId="22" fillId="0" borderId="22" xfId="0" applyFont="1" applyBorder="1" applyAlignment="1">
      <alignment wrapText="1"/>
    </xf>
    <xf numFmtId="0" fontId="22" fillId="8" borderId="8" xfId="0" applyFont="1" applyFill="1" applyBorder="1" applyAlignment="1">
      <alignment wrapText="1"/>
    </xf>
    <xf numFmtId="0" fontId="22" fillId="7" borderId="24" xfId="0" applyFont="1" applyFill="1" applyBorder="1" applyAlignment="1">
      <alignment wrapText="1"/>
    </xf>
    <xf numFmtId="0" fontId="22" fillId="7" borderId="25" xfId="0" applyFont="1" applyFill="1" applyBorder="1" applyAlignment="1">
      <alignment wrapText="1"/>
    </xf>
    <xf numFmtId="0" fontId="22" fillId="9" borderId="24" xfId="0" applyFont="1" applyFill="1" applyBorder="1" applyAlignment="1">
      <alignment wrapText="1"/>
    </xf>
    <xf numFmtId="0" fontId="22" fillId="9" borderId="25" xfId="0" applyFont="1" applyFill="1" applyBorder="1" applyAlignment="1">
      <alignment wrapText="1"/>
    </xf>
    <xf numFmtId="0" fontId="22" fillId="7" borderId="23" xfId="0" applyFont="1" applyFill="1" applyBorder="1" applyAlignment="1">
      <alignment wrapText="1"/>
    </xf>
    <xf numFmtId="0" fontId="13" fillId="6" borderId="26" xfId="0" applyFont="1" applyFill="1" applyBorder="1" applyAlignment="1">
      <alignment wrapText="1"/>
    </xf>
    <xf numFmtId="0" fontId="22" fillId="7" borderId="22" xfId="0" applyFont="1" applyFill="1" applyBorder="1" applyAlignment="1">
      <alignment vertical="top" wrapText="1"/>
    </xf>
    <xf numFmtId="0" fontId="22" fillId="0" borderId="22" xfId="0" applyFont="1" applyBorder="1" applyAlignment="1">
      <alignment vertical="top" wrapText="1"/>
    </xf>
    <xf numFmtId="0" fontId="24" fillId="10" borderId="1" xfId="0" applyFont="1" applyFill="1" applyBorder="1" applyAlignment="1">
      <alignment horizontal="right" wrapText="1"/>
    </xf>
    <xf numFmtId="0" fontId="23" fillId="0" borderId="1" xfId="0" applyFont="1" applyBorder="1" applyAlignment="1">
      <alignment horizontal="left" indent="1"/>
    </xf>
    <xf numFmtId="0" fontId="26" fillId="2" borderId="35" xfId="0" applyFont="1" applyFill="1" applyBorder="1" applyAlignment="1">
      <alignment horizontal="center"/>
    </xf>
    <xf numFmtId="0" fontId="22" fillId="0" borderId="1" xfId="0" applyFont="1" applyBorder="1" applyAlignment="1">
      <alignment horizontal="left" wrapText="1" indent="1"/>
    </xf>
    <xf numFmtId="0" fontId="28" fillId="4" borderId="0" xfId="0" applyFont="1" applyFill="1"/>
    <xf numFmtId="0" fontId="29" fillId="4" borderId="0" xfId="0" applyFont="1" applyFill="1" applyAlignment="1">
      <alignment horizontal="right"/>
    </xf>
    <xf numFmtId="0" fontId="7" fillId="4" borderId="0" xfId="0" applyFont="1" applyFill="1"/>
    <xf numFmtId="0" fontId="9" fillId="12" borderId="29" xfId="0" applyFont="1" applyFill="1" applyBorder="1"/>
    <xf numFmtId="0" fontId="9" fillId="12" borderId="35" xfId="0" applyFont="1" applyFill="1" applyBorder="1"/>
    <xf numFmtId="0" fontId="26" fillId="2" borderId="29" xfId="0" applyFont="1" applyFill="1" applyBorder="1" applyAlignment="1">
      <alignment horizontal="center"/>
    </xf>
    <xf numFmtId="0" fontId="9" fillId="13" borderId="29" xfId="0" applyFont="1" applyFill="1" applyBorder="1"/>
    <xf numFmtId="0" fontId="9" fillId="13" borderId="35" xfId="0" applyFont="1" applyFill="1" applyBorder="1"/>
    <xf numFmtId="0" fontId="22" fillId="14" borderId="1" xfId="0" applyFont="1" applyFill="1" applyBorder="1" applyAlignment="1">
      <alignment horizontal="left" wrapText="1"/>
    </xf>
    <xf numFmtId="0" fontId="22" fillId="14" borderId="1" xfId="0" applyFont="1" applyFill="1" applyBorder="1" applyAlignment="1">
      <alignment wrapText="1"/>
    </xf>
    <xf numFmtId="0" fontId="26" fillId="2" borderId="1" xfId="0" applyFont="1" applyFill="1" applyBorder="1"/>
    <xf numFmtId="0" fontId="26" fillId="2" borderId="1" xfId="0" applyFont="1" applyFill="1" applyBorder="1" applyAlignment="1">
      <alignment horizontal="left"/>
    </xf>
    <xf numFmtId="0" fontId="23" fillId="2" borderId="1" xfId="0" applyFont="1" applyFill="1" applyBorder="1" applyAlignment="1">
      <alignment horizontal="left"/>
    </xf>
    <xf numFmtId="0" fontId="23" fillId="2" borderId="1" xfId="0" applyFont="1" applyFill="1" applyBorder="1"/>
    <xf numFmtId="0" fontId="23" fillId="14" borderId="1" xfId="0" applyFont="1" applyFill="1" applyBorder="1" applyAlignment="1">
      <alignment horizontal="left"/>
    </xf>
    <xf numFmtId="0" fontId="23" fillId="14" borderId="1" xfId="0" applyFont="1" applyFill="1" applyBorder="1"/>
    <xf numFmtId="0" fontId="23" fillId="0" borderId="1" xfId="0" applyFont="1" applyBorder="1" applyAlignment="1">
      <alignment horizontal="left"/>
    </xf>
    <xf numFmtId="0" fontId="22" fillId="0" borderId="1" xfId="0" applyFont="1" applyBorder="1" applyAlignment="1">
      <alignment horizontal="left"/>
    </xf>
    <xf numFmtId="0" fontId="22" fillId="14" borderId="1" xfId="0" applyFont="1" applyFill="1" applyBorder="1"/>
    <xf numFmtId="0" fontId="22" fillId="2" borderId="1" xfId="0" applyFont="1" applyFill="1" applyBorder="1" applyAlignment="1">
      <alignment horizontal="left" wrapText="1"/>
    </xf>
    <xf numFmtId="0" fontId="22" fillId="2" borderId="1" xfId="0" applyFont="1" applyFill="1" applyBorder="1" applyAlignment="1">
      <alignment wrapText="1"/>
    </xf>
    <xf numFmtId="0" fontId="23" fillId="9" borderId="1" xfId="0" applyFont="1" applyFill="1" applyBorder="1" applyAlignment="1">
      <alignment horizontal="left"/>
    </xf>
    <xf numFmtId="0" fontId="23" fillId="9" borderId="1" xfId="0" applyFont="1" applyFill="1" applyBorder="1"/>
    <xf numFmtId="0" fontId="22" fillId="2" borderId="29" xfId="0" applyFont="1" applyFill="1" applyBorder="1" applyAlignment="1">
      <alignment horizontal="left"/>
    </xf>
    <xf numFmtId="0" fontId="22" fillId="2" borderId="1" xfId="0" applyFont="1" applyFill="1" applyBorder="1" applyAlignment="1">
      <alignment horizontal="right"/>
    </xf>
    <xf numFmtId="0" fontId="23" fillId="14" borderId="1" xfId="0" applyFont="1" applyFill="1" applyBorder="1" applyAlignment="1">
      <alignment horizontal="left" indent="2"/>
    </xf>
    <xf numFmtId="0" fontId="23" fillId="2" borderId="1" xfId="0" applyFont="1" applyFill="1" applyBorder="1" applyAlignment="1">
      <alignment horizontal="left" indent="2"/>
    </xf>
    <xf numFmtId="0" fontId="9" fillId="15" borderId="29" xfId="0" applyFont="1" applyFill="1" applyBorder="1"/>
    <xf numFmtId="0" fontId="9" fillId="15" borderId="35" xfId="0" applyFont="1" applyFill="1" applyBorder="1"/>
    <xf numFmtId="0" fontId="22" fillId="14" borderId="1" xfId="0" applyFont="1" applyFill="1" applyBorder="1" applyAlignment="1">
      <alignment horizontal="left" wrapText="1" indent="1"/>
    </xf>
    <xf numFmtId="0" fontId="22" fillId="0" borderId="1" xfId="0" applyFont="1" applyBorder="1" applyAlignment="1">
      <alignment horizontal="left" wrapText="1"/>
    </xf>
    <xf numFmtId="0" fontId="22" fillId="0" borderId="1" xfId="0" applyFont="1" applyBorder="1" applyAlignment="1">
      <alignment wrapText="1"/>
    </xf>
    <xf numFmtId="0" fontId="26" fillId="0" borderId="1" xfId="0" applyFont="1" applyBorder="1"/>
    <xf numFmtId="0" fontId="26" fillId="0" borderId="29" xfId="0" applyFont="1" applyBorder="1" applyAlignment="1">
      <alignment horizontal="center"/>
    </xf>
    <xf numFmtId="0" fontId="23" fillId="0" borderId="1" xfId="0" applyFont="1" applyBorder="1"/>
    <xf numFmtId="0" fontId="26" fillId="0" borderId="1" xfId="0" applyFont="1" applyBorder="1" applyAlignment="1">
      <alignment horizontal="left"/>
    </xf>
    <xf numFmtId="0" fontId="22" fillId="0" borderId="1" xfId="0" applyFont="1" applyBorder="1"/>
    <xf numFmtId="0" fontId="23" fillId="0" borderId="23" xfId="0" applyFont="1" applyBorder="1" applyAlignment="1">
      <alignment vertical="top" wrapText="1"/>
    </xf>
    <xf numFmtId="0" fontId="23" fillId="7" borderId="8" xfId="0" applyFont="1" applyFill="1" applyBorder="1" applyAlignment="1">
      <alignment vertical="top" wrapText="1"/>
    </xf>
    <xf numFmtId="0" fontId="22" fillId="16" borderId="38" xfId="0" applyFont="1" applyFill="1" applyBorder="1" applyAlignment="1">
      <alignment wrapText="1"/>
    </xf>
    <xf numFmtId="0" fontId="22" fillId="16" borderId="39" xfId="0" applyFont="1" applyFill="1" applyBorder="1" applyAlignment="1">
      <alignment wrapText="1"/>
    </xf>
    <xf numFmtId="0" fontId="22" fillId="17" borderId="13" xfId="0" applyFont="1" applyFill="1" applyBorder="1" applyAlignment="1">
      <alignment wrapText="1"/>
    </xf>
    <xf numFmtId="0" fontId="22" fillId="17" borderId="8" xfId="0" applyFont="1" applyFill="1" applyBorder="1" applyAlignment="1">
      <alignment wrapText="1"/>
    </xf>
    <xf numFmtId="0" fontId="22" fillId="14" borderId="22" xfId="0" applyFont="1" applyFill="1" applyBorder="1" applyAlignment="1">
      <alignment wrapText="1"/>
    </xf>
    <xf numFmtId="0" fontId="22" fillId="14" borderId="23" xfId="0" applyFont="1" applyFill="1" applyBorder="1" applyAlignment="1">
      <alignment wrapText="1"/>
    </xf>
    <xf numFmtId="0" fontId="22" fillId="2" borderId="22" xfId="0" applyFont="1" applyFill="1" applyBorder="1" applyAlignment="1">
      <alignment wrapText="1"/>
    </xf>
    <xf numFmtId="0" fontId="22" fillId="2" borderId="27" xfId="0" applyFont="1" applyFill="1" applyBorder="1" applyAlignment="1">
      <alignment wrapText="1"/>
    </xf>
    <xf numFmtId="0" fontId="22" fillId="14" borderId="13" xfId="0" applyFont="1" applyFill="1" applyBorder="1" applyAlignment="1">
      <alignment wrapText="1"/>
    </xf>
    <xf numFmtId="0" fontId="22" fillId="14" borderId="8" xfId="0" applyFont="1" applyFill="1" applyBorder="1" applyAlignment="1">
      <alignment wrapText="1"/>
    </xf>
    <xf numFmtId="0" fontId="22" fillId="11" borderId="22" xfId="0" applyFont="1" applyFill="1" applyBorder="1" applyAlignment="1">
      <alignment wrapText="1"/>
    </xf>
    <xf numFmtId="0" fontId="22" fillId="11" borderId="23" xfId="0" applyFont="1" applyFill="1" applyBorder="1" applyAlignment="1">
      <alignment wrapText="1"/>
    </xf>
    <xf numFmtId="0" fontId="22" fillId="11" borderId="37" xfId="0" applyFont="1" applyFill="1" applyBorder="1" applyAlignment="1">
      <alignment wrapText="1"/>
    </xf>
    <xf numFmtId="0" fontId="22" fillId="11" borderId="27" xfId="0" applyFont="1" applyFill="1" applyBorder="1" applyAlignment="1">
      <alignment wrapText="1"/>
    </xf>
    <xf numFmtId="0" fontId="24" fillId="10" borderId="29" xfId="0" applyFont="1" applyFill="1" applyBorder="1" applyAlignment="1">
      <alignment horizontal="right" wrapText="1"/>
    </xf>
    <xf numFmtId="0" fontId="26" fillId="2" borderId="1" xfId="0" applyFont="1" applyFill="1" applyBorder="1" applyAlignment="1">
      <alignment horizontal="left" indent="1"/>
    </xf>
    <xf numFmtId="0" fontId="23" fillId="2" borderId="1" xfId="0" applyFont="1" applyFill="1" applyBorder="1" applyAlignment="1">
      <alignment horizontal="left" indent="1"/>
    </xf>
    <xf numFmtId="0" fontId="23" fillId="14" borderId="1" xfId="0" applyFont="1" applyFill="1" applyBorder="1" applyAlignment="1">
      <alignment horizontal="left" indent="1"/>
    </xf>
    <xf numFmtId="0" fontId="9" fillId="13" borderId="36" xfId="0" applyFont="1" applyFill="1" applyBorder="1"/>
    <xf numFmtId="0" fontId="9" fillId="13" borderId="40" xfId="0" applyFont="1" applyFill="1" applyBorder="1"/>
    <xf numFmtId="0" fontId="0" fillId="0" borderId="1" xfId="0" applyBorder="1"/>
    <xf numFmtId="0" fontId="22" fillId="0" borderId="29" xfId="0" applyFont="1" applyBorder="1" applyAlignment="1">
      <alignment horizontal="left" wrapText="1"/>
    </xf>
    <xf numFmtId="0" fontId="22" fillId="14" borderId="29" xfId="0" applyFont="1" applyFill="1" applyBorder="1" applyAlignment="1">
      <alignment horizontal="left" wrapText="1"/>
    </xf>
    <xf numFmtId="0" fontId="26" fillId="2" borderId="29" xfId="0" applyFont="1" applyFill="1" applyBorder="1" applyAlignment="1">
      <alignment horizontal="left"/>
    </xf>
    <xf numFmtId="0" fontId="23" fillId="0" borderId="29" xfId="0" applyFont="1" applyBorder="1" applyAlignment="1">
      <alignment horizontal="left"/>
    </xf>
    <xf numFmtId="0" fontId="23" fillId="2" borderId="29" xfId="0" applyFont="1" applyFill="1" applyBorder="1" applyAlignment="1">
      <alignment horizontal="left"/>
    </xf>
    <xf numFmtId="0" fontId="23" fillId="14" borderId="29" xfId="0" applyFont="1" applyFill="1" applyBorder="1" applyAlignment="1">
      <alignment horizontal="left"/>
    </xf>
    <xf numFmtId="0" fontId="26" fillId="0" borderId="29" xfId="0" applyFont="1" applyBorder="1" applyAlignment="1">
      <alignment horizontal="left"/>
    </xf>
    <xf numFmtId="0" fontId="22" fillId="0" borderId="29" xfId="0" applyFont="1" applyBorder="1" applyAlignment="1">
      <alignment horizontal="left"/>
    </xf>
    <xf numFmtId="0" fontId="22" fillId="2" borderId="29" xfId="0" applyFont="1" applyFill="1" applyBorder="1" applyAlignment="1">
      <alignment horizontal="left" wrapText="1"/>
    </xf>
    <xf numFmtId="0" fontId="23" fillId="9" borderId="29" xfId="0" applyFont="1" applyFill="1" applyBorder="1" applyAlignment="1">
      <alignment horizontal="left"/>
    </xf>
    <xf numFmtId="0" fontId="23" fillId="0" borderId="29" xfId="0" applyFont="1" applyBorder="1" applyAlignment="1">
      <alignment horizontal="left" indent="1"/>
    </xf>
    <xf numFmtId="0" fontId="22" fillId="0" borderId="29" xfId="0" applyFont="1" applyBorder="1" applyAlignment="1">
      <alignment horizontal="left" indent="1"/>
    </xf>
    <xf numFmtId="0" fontId="23" fillId="14" borderId="29" xfId="0" applyFont="1" applyFill="1" applyBorder="1" applyAlignment="1">
      <alignment horizontal="left" indent="2"/>
    </xf>
    <xf numFmtId="0" fontId="23" fillId="2" borderId="29" xfId="0" applyFont="1" applyFill="1" applyBorder="1" applyAlignment="1">
      <alignment horizontal="left" indent="2"/>
    </xf>
    <xf numFmtId="0" fontId="26" fillId="0" borderId="19" xfId="0" applyFont="1" applyBorder="1"/>
    <xf numFmtId="0" fontId="23" fillId="0" borderId="19" xfId="0" applyFont="1" applyBorder="1"/>
    <xf numFmtId="0" fontId="22" fillId="0" borderId="6" xfId="0" applyFont="1" applyBorder="1" applyAlignment="1">
      <alignment wrapText="1"/>
    </xf>
    <xf numFmtId="0" fontId="26" fillId="0" borderId="47" xfId="0" applyFont="1" applyBorder="1"/>
    <xf numFmtId="0" fontId="23" fillId="0" borderId="6" xfId="0" applyFont="1" applyBorder="1"/>
    <xf numFmtId="0" fontId="23" fillId="0" borderId="47" xfId="0" applyFont="1" applyBorder="1"/>
    <xf numFmtId="0" fontId="9" fillId="13" borderId="45" xfId="0" applyFont="1" applyFill="1" applyBorder="1"/>
    <xf numFmtId="0" fontId="9" fillId="13" borderId="46" xfId="0" applyFont="1" applyFill="1" applyBorder="1"/>
    <xf numFmtId="0" fontId="22" fillId="14" borderId="6" xfId="0" applyFont="1" applyFill="1" applyBorder="1" applyAlignment="1">
      <alignment wrapText="1"/>
    </xf>
    <xf numFmtId="0" fontId="26" fillId="2" borderId="47" xfId="0" applyFont="1" applyFill="1" applyBorder="1"/>
    <xf numFmtId="0" fontId="26" fillId="2" borderId="6" xfId="0" applyFont="1" applyFill="1" applyBorder="1"/>
    <xf numFmtId="0" fontId="23" fillId="2" borderId="6" xfId="0" applyFont="1" applyFill="1" applyBorder="1"/>
    <xf numFmtId="0" fontId="23" fillId="2" borderId="47" xfId="0" applyFont="1" applyFill="1" applyBorder="1"/>
    <xf numFmtId="0" fontId="23" fillId="14" borderId="6" xfId="0" applyFont="1" applyFill="1" applyBorder="1"/>
    <xf numFmtId="0" fontId="23" fillId="14" borderId="47" xfId="0" applyFont="1" applyFill="1" applyBorder="1"/>
    <xf numFmtId="0" fontId="26" fillId="0" borderId="6" xfId="0" applyFont="1" applyBorder="1"/>
    <xf numFmtId="0" fontId="22" fillId="0" borderId="6" xfId="0" applyFont="1" applyBorder="1"/>
    <xf numFmtId="0" fontId="22" fillId="0" borderId="47" xfId="0" applyFont="1" applyBorder="1"/>
    <xf numFmtId="0" fontId="22" fillId="2" borderId="6" xfId="0" applyFont="1" applyFill="1" applyBorder="1" applyAlignment="1">
      <alignment wrapText="1"/>
    </xf>
    <xf numFmtId="0" fontId="23" fillId="9" borderId="6" xfId="0" applyFont="1" applyFill="1" applyBorder="1"/>
    <xf numFmtId="0" fontId="22" fillId="2" borderId="47" xfId="0" applyFont="1" applyFill="1" applyBorder="1" applyAlignment="1">
      <alignment wrapText="1"/>
    </xf>
    <xf numFmtId="0" fontId="22" fillId="2" borderId="6" xfId="0" applyFont="1" applyFill="1" applyBorder="1" applyAlignment="1">
      <alignment horizontal="right"/>
    </xf>
    <xf numFmtId="0" fontId="22" fillId="2" borderId="47" xfId="0" applyFont="1" applyFill="1" applyBorder="1" applyAlignment="1">
      <alignment horizontal="right"/>
    </xf>
    <xf numFmtId="0" fontId="9" fillId="15" borderId="45" xfId="0" applyFont="1" applyFill="1" applyBorder="1"/>
    <xf numFmtId="0" fontId="9" fillId="15" borderId="46" xfId="0" applyFont="1" applyFill="1" applyBorder="1"/>
    <xf numFmtId="0" fontId="26" fillId="0" borderId="35" xfId="0" applyFont="1" applyBorder="1" applyAlignment="1">
      <alignment horizontal="center"/>
    </xf>
    <xf numFmtId="0" fontId="23" fillId="9" borderId="47" xfId="0" applyFont="1" applyFill="1" applyBorder="1"/>
    <xf numFmtId="0" fontId="9" fillId="13" borderId="1" xfId="0" applyFont="1" applyFill="1" applyBorder="1"/>
    <xf numFmtId="0" fontId="24" fillId="10" borderId="28" xfId="0" applyFont="1" applyFill="1" applyBorder="1" applyAlignment="1">
      <alignment horizontal="center" vertical="center" wrapText="1"/>
    </xf>
    <xf numFmtId="0" fontId="22" fillId="0" borderId="23" xfId="0" applyFont="1" applyBorder="1" applyAlignment="1">
      <alignment wrapText="1"/>
    </xf>
    <xf numFmtId="0" fontId="24" fillId="10" borderId="48" xfId="0" applyFont="1" applyFill="1" applyBorder="1" applyAlignment="1">
      <alignment horizontal="center" vertical="center" wrapText="1"/>
    </xf>
    <xf numFmtId="0" fontId="23" fillId="2" borderId="29" xfId="0" applyFont="1" applyFill="1" applyBorder="1" applyAlignment="1">
      <alignment horizontal="left" indent="1"/>
    </xf>
    <xf numFmtId="0" fontId="26" fillId="2" borderId="19" xfId="0" applyFont="1" applyFill="1" applyBorder="1"/>
    <xf numFmtId="0" fontId="23" fillId="2" borderId="19" xfId="0" applyFont="1" applyFill="1" applyBorder="1"/>
    <xf numFmtId="0" fontId="23" fillId="14" borderId="19" xfId="0" applyFont="1" applyFill="1" applyBorder="1"/>
    <xf numFmtId="0" fontId="22" fillId="0" borderId="19" xfId="0" applyFont="1" applyBorder="1"/>
    <xf numFmtId="0" fontId="22" fillId="0" borderId="19" xfId="0" applyFont="1" applyBorder="1" applyAlignment="1">
      <alignment wrapText="1"/>
    </xf>
    <xf numFmtId="0" fontId="23" fillId="9" borderId="19" xfId="0" applyFont="1" applyFill="1" applyBorder="1"/>
    <xf numFmtId="0" fontId="22" fillId="2" borderId="19" xfId="0" applyFont="1" applyFill="1" applyBorder="1" applyAlignment="1">
      <alignment horizontal="right"/>
    </xf>
    <xf numFmtId="0" fontId="24" fillId="10" borderId="50" xfId="0" applyFont="1" applyFill="1" applyBorder="1" applyAlignment="1">
      <alignment horizontal="center" vertical="center" wrapText="1"/>
    </xf>
    <xf numFmtId="0" fontId="9" fillId="13" borderId="51" xfId="0" applyFont="1" applyFill="1" applyBorder="1"/>
    <xf numFmtId="0" fontId="22" fillId="14" borderId="51" xfId="0" applyFont="1" applyFill="1" applyBorder="1" applyAlignment="1">
      <alignment wrapText="1"/>
    </xf>
    <xf numFmtId="0" fontId="26" fillId="2" borderId="51" xfId="0" applyFont="1" applyFill="1" applyBorder="1"/>
    <xf numFmtId="0" fontId="23" fillId="0" borderId="51" xfId="0" applyFont="1" applyBorder="1"/>
    <xf numFmtId="0" fontId="23" fillId="2" borderId="51" xfId="0" applyFont="1" applyFill="1" applyBorder="1"/>
    <xf numFmtId="0" fontId="23" fillId="14" borderId="51" xfId="0" applyFont="1" applyFill="1" applyBorder="1"/>
    <xf numFmtId="0" fontId="26" fillId="0" borderId="51" xfId="0" applyFont="1" applyBorder="1"/>
    <xf numFmtId="0" fontId="22" fillId="0" borderId="51" xfId="0" applyFont="1" applyBorder="1"/>
    <xf numFmtId="0" fontId="22" fillId="2" borderId="51" xfId="0" applyFont="1" applyFill="1" applyBorder="1" applyAlignment="1">
      <alignment wrapText="1"/>
    </xf>
    <xf numFmtId="0" fontId="23" fillId="9" borderId="51" xfId="0" applyFont="1" applyFill="1" applyBorder="1"/>
    <xf numFmtId="0" fontId="22" fillId="2" borderId="51" xfId="0" applyFont="1" applyFill="1" applyBorder="1" applyAlignment="1">
      <alignment horizontal="right"/>
    </xf>
    <xf numFmtId="0" fontId="26" fillId="18" borderId="35" xfId="0" applyFont="1" applyFill="1" applyBorder="1" applyAlignment="1">
      <alignment horizontal="center"/>
    </xf>
    <xf numFmtId="0" fontId="23" fillId="14" borderId="53" xfId="0" applyFont="1" applyFill="1" applyBorder="1"/>
    <xf numFmtId="0" fontId="23" fillId="14" borderId="45" xfId="0" applyFont="1" applyFill="1" applyBorder="1"/>
    <xf numFmtId="0" fontId="23" fillId="0" borderId="29" xfId="0" applyFont="1" applyBorder="1"/>
    <xf numFmtId="0" fontId="9" fillId="15" borderId="51" xfId="0" applyFont="1" applyFill="1" applyBorder="1"/>
    <xf numFmtId="0" fontId="22" fillId="2" borderId="12" xfId="0" applyFont="1" applyFill="1" applyBorder="1" applyAlignment="1">
      <alignment horizontal="left"/>
    </xf>
    <xf numFmtId="0" fontId="23" fillId="9" borderId="12" xfId="0" applyFont="1" applyFill="1" applyBorder="1" applyAlignment="1">
      <alignment horizontal="left"/>
    </xf>
    <xf numFmtId="0" fontId="23" fillId="0" borderId="12" xfId="0" applyFont="1" applyBorder="1" applyAlignment="1">
      <alignment horizontal="left"/>
    </xf>
    <xf numFmtId="0" fontId="23" fillId="0" borderId="10" xfId="0" applyFont="1" applyBorder="1"/>
    <xf numFmtId="0" fontId="23" fillId="0" borderId="58" xfId="0" applyFont="1" applyBorder="1"/>
    <xf numFmtId="0" fontId="23" fillId="0" borderId="59" xfId="0" applyFont="1" applyBorder="1"/>
    <xf numFmtId="0" fontId="26" fillId="0" borderId="0" xfId="0" applyFont="1" applyAlignment="1">
      <alignment horizontal="center"/>
    </xf>
    <xf numFmtId="0" fontId="26" fillId="0" borderId="13" xfId="0" applyFont="1" applyBorder="1"/>
    <xf numFmtId="0" fontId="26" fillId="0" borderId="8" xfId="0" applyFont="1" applyBorder="1"/>
    <xf numFmtId="0" fontId="22" fillId="2" borderId="46" xfId="0" applyFont="1" applyFill="1" applyBorder="1" applyAlignment="1">
      <alignment horizontal="right"/>
    </xf>
    <xf numFmtId="0" fontId="22" fillId="2" borderId="1" xfId="0" applyFont="1" applyFill="1" applyBorder="1" applyAlignment="1">
      <alignment horizontal="left"/>
    </xf>
    <xf numFmtId="0" fontId="23" fillId="0" borderId="0" xfId="0" applyFont="1" applyAlignment="1">
      <alignment horizontal="left"/>
    </xf>
    <xf numFmtId="0" fontId="23" fillId="0" borderId="0" xfId="0" applyFont="1"/>
    <xf numFmtId="0" fontId="26" fillId="0" borderId="0" xfId="0" applyFont="1"/>
    <xf numFmtId="0" fontId="22" fillId="0" borderId="45" xfId="0" applyFont="1" applyBorder="1"/>
    <xf numFmtId="0" fontId="22" fillId="0" borderId="35" xfId="0" applyFont="1" applyBorder="1"/>
    <xf numFmtId="0" fontId="2" fillId="0" borderId="0" xfId="0" applyFont="1"/>
    <xf numFmtId="0" fontId="0" fillId="0" borderId="29" xfId="0" applyBorder="1"/>
    <xf numFmtId="0" fontId="0" fillId="0" borderId="19" xfId="0" applyBorder="1"/>
    <xf numFmtId="49" fontId="7" fillId="4" borderId="31" xfId="0" applyNumberFormat="1" applyFont="1" applyFill="1" applyBorder="1" applyAlignment="1">
      <alignment horizontal="center" vertical="center"/>
    </xf>
    <xf numFmtId="0" fontId="9" fillId="13" borderId="1" xfId="0" applyFont="1" applyFill="1" applyBorder="1" applyAlignment="1">
      <alignment horizontal="center" vertical="center"/>
    </xf>
    <xf numFmtId="0" fontId="0" fillId="0" borderId="0" xfId="0" applyAlignment="1">
      <alignment horizontal="center" vertical="center"/>
    </xf>
    <xf numFmtId="0" fontId="23" fillId="14" borderId="62" xfId="0" applyFont="1" applyFill="1" applyBorder="1"/>
    <xf numFmtId="0" fontId="0" fillId="0" borderId="62" xfId="0" applyBorder="1"/>
    <xf numFmtId="0" fontId="22" fillId="14" borderId="19" xfId="0" applyFont="1" applyFill="1" applyBorder="1" applyAlignment="1">
      <alignment wrapText="1"/>
    </xf>
    <xf numFmtId="0" fontId="23" fillId="14" borderId="49" xfId="0" applyFont="1" applyFill="1" applyBorder="1"/>
    <xf numFmtId="0" fontId="28" fillId="4" borderId="9" xfId="0" applyFont="1" applyFill="1" applyBorder="1"/>
    <xf numFmtId="0" fontId="24" fillId="10" borderId="51" xfId="0" applyFont="1" applyFill="1" applyBorder="1" applyAlignment="1">
      <alignment horizontal="right" wrapText="1"/>
    </xf>
    <xf numFmtId="0" fontId="22" fillId="14" borderId="51" xfId="0" applyFont="1" applyFill="1" applyBorder="1" applyAlignment="1">
      <alignment horizontal="left" wrapText="1"/>
    </xf>
    <xf numFmtId="0" fontId="26" fillId="2" borderId="51" xfId="0" applyFont="1" applyFill="1" applyBorder="1" applyAlignment="1">
      <alignment horizontal="left"/>
    </xf>
    <xf numFmtId="0" fontId="23" fillId="0" borderId="51" xfId="0" applyFont="1" applyBorder="1" applyAlignment="1">
      <alignment horizontal="left"/>
    </xf>
    <xf numFmtId="0" fontId="23" fillId="2" borderId="51" xfId="0" applyFont="1" applyFill="1" applyBorder="1" applyAlignment="1">
      <alignment horizontal="left"/>
    </xf>
    <xf numFmtId="0" fontId="23" fillId="14" borderId="51" xfId="0" applyFont="1" applyFill="1" applyBorder="1" applyAlignment="1">
      <alignment horizontal="left"/>
    </xf>
    <xf numFmtId="0" fontId="26" fillId="0" borderId="51" xfId="0" applyFont="1" applyBorder="1" applyAlignment="1">
      <alignment horizontal="left"/>
    </xf>
    <xf numFmtId="0" fontId="22" fillId="0" borderId="51" xfId="0" applyFont="1" applyBorder="1" applyAlignment="1">
      <alignment horizontal="left" wrapText="1"/>
    </xf>
    <xf numFmtId="0" fontId="22" fillId="0" borderId="51" xfId="0" applyFont="1" applyBorder="1" applyAlignment="1">
      <alignment horizontal="left"/>
    </xf>
    <xf numFmtId="0" fontId="23" fillId="9" borderId="51" xfId="0" applyFont="1" applyFill="1" applyBorder="1" applyAlignment="1">
      <alignment horizontal="left"/>
    </xf>
    <xf numFmtId="0" fontId="22" fillId="2" borderId="51" xfId="0" applyFont="1" applyFill="1" applyBorder="1" applyAlignment="1">
      <alignment horizontal="left"/>
    </xf>
    <xf numFmtId="0" fontId="0" fillId="0" borderId="10" xfId="0" applyBorder="1"/>
    <xf numFmtId="0" fontId="0" fillId="0" borderId="65" xfId="0" applyBorder="1"/>
    <xf numFmtId="0" fontId="0" fillId="0" borderId="12" xfId="0" applyBorder="1"/>
    <xf numFmtId="0" fontId="37" fillId="18" borderId="35" xfId="0" applyFont="1" applyFill="1" applyBorder="1" applyAlignment="1">
      <alignment horizontal="center"/>
    </xf>
    <xf numFmtId="0" fontId="24" fillId="10" borderId="41" xfId="0" applyFont="1" applyFill="1" applyBorder="1" applyAlignment="1">
      <alignment horizontal="center" vertical="center"/>
    </xf>
    <xf numFmtId="0" fontId="24" fillId="10" borderId="42" xfId="0" applyFont="1" applyFill="1" applyBorder="1" applyAlignment="1">
      <alignment horizontal="center" vertical="center"/>
    </xf>
    <xf numFmtId="0" fontId="24" fillId="10" borderId="43" xfId="0" applyFont="1" applyFill="1" applyBorder="1" applyAlignment="1">
      <alignment horizontal="center" vertical="center"/>
    </xf>
    <xf numFmtId="0" fontId="7" fillId="4" borderId="9" xfId="0" applyFont="1" applyFill="1" applyBorder="1"/>
    <xf numFmtId="0" fontId="26" fillId="2" borderId="51" xfId="0" applyFont="1" applyFill="1" applyBorder="1" applyAlignment="1">
      <alignment horizontal="center"/>
    </xf>
    <xf numFmtId="0" fontId="26" fillId="0" borderId="51" xfId="0" applyFont="1" applyBorder="1" applyAlignment="1">
      <alignment horizontal="center"/>
    </xf>
    <xf numFmtId="0" fontId="9" fillId="13" borderId="66" xfId="0" applyFont="1" applyFill="1" applyBorder="1"/>
    <xf numFmtId="0" fontId="9" fillId="13" borderId="19" xfId="0" applyFont="1" applyFill="1" applyBorder="1" applyAlignment="1">
      <alignment horizontal="center" vertical="center"/>
    </xf>
    <xf numFmtId="0" fontId="9" fillId="15" borderId="19" xfId="0" applyFont="1" applyFill="1" applyBorder="1" applyAlignment="1">
      <alignment horizontal="center" vertical="center"/>
    </xf>
    <xf numFmtId="0" fontId="26" fillId="0" borderId="29" xfId="0" applyFont="1" applyBorder="1"/>
    <xf numFmtId="0" fontId="9" fillId="13" borderId="8" xfId="0" applyFont="1" applyFill="1" applyBorder="1"/>
    <xf numFmtId="0" fontId="0" fillId="0" borderId="49" xfId="0" applyBorder="1"/>
    <xf numFmtId="0" fontId="23" fillId="0" borderId="68" xfId="0" applyFont="1" applyBorder="1" applyAlignment="1">
      <alignment horizontal="left"/>
    </xf>
    <xf numFmtId="0" fontId="26" fillId="0" borderId="52" xfId="0" applyFont="1" applyBorder="1"/>
    <xf numFmtId="0" fontId="26" fillId="0" borderId="48" xfId="0" applyFont="1" applyBorder="1"/>
    <xf numFmtId="0" fontId="26" fillId="18" borderId="40" xfId="0" applyFont="1" applyFill="1" applyBorder="1" applyAlignment="1">
      <alignment horizontal="center"/>
    </xf>
    <xf numFmtId="0" fontId="26" fillId="2" borderId="68" xfId="0" applyFont="1" applyFill="1" applyBorder="1" applyAlignment="1">
      <alignment horizontal="center"/>
    </xf>
    <xf numFmtId="0" fontId="26" fillId="2" borderId="52" xfId="0" applyFont="1" applyFill="1" applyBorder="1" applyAlignment="1">
      <alignment horizontal="center"/>
    </xf>
    <xf numFmtId="0" fontId="24" fillId="10" borderId="63" xfId="0" applyFont="1" applyFill="1" applyBorder="1" applyAlignment="1">
      <alignment horizontal="left"/>
    </xf>
    <xf numFmtId="0" fontId="24" fillId="10" borderId="41" xfId="0" applyFont="1" applyFill="1" applyBorder="1" applyAlignment="1">
      <alignment horizontal="left"/>
    </xf>
    <xf numFmtId="0" fontId="24" fillId="10" borderId="5" xfId="0" applyFont="1" applyFill="1" applyBorder="1" applyAlignment="1">
      <alignment horizontal="left"/>
    </xf>
    <xf numFmtId="0" fontId="26" fillId="2" borderId="29" xfId="0" applyFont="1" applyFill="1" applyBorder="1"/>
    <xf numFmtId="0" fontId="23" fillId="2" borderId="29" xfId="0" applyFont="1" applyFill="1" applyBorder="1"/>
    <xf numFmtId="0" fontId="23" fillId="14" borderId="29" xfId="0" applyFont="1" applyFill="1" applyBorder="1"/>
    <xf numFmtId="0" fontId="23" fillId="9" borderId="29" xfId="0" applyFont="1" applyFill="1" applyBorder="1"/>
    <xf numFmtId="0" fontId="22" fillId="0" borderId="29" xfId="0" applyFont="1" applyBorder="1"/>
    <xf numFmtId="0" fontId="22" fillId="2" borderId="29" xfId="0" applyFont="1" applyFill="1" applyBorder="1" applyAlignment="1">
      <alignment horizontal="right"/>
    </xf>
    <xf numFmtId="0" fontId="23" fillId="14" borderId="48" xfId="0" applyFont="1" applyFill="1" applyBorder="1"/>
    <xf numFmtId="0" fontId="26" fillId="18" borderId="51" xfId="0" applyFont="1" applyFill="1" applyBorder="1" applyAlignment="1">
      <alignment horizontal="center"/>
    </xf>
    <xf numFmtId="0" fontId="26" fillId="0" borderId="46" xfId="0" applyFont="1" applyBorder="1" applyAlignment="1">
      <alignment horizontal="center"/>
    </xf>
    <xf numFmtId="0" fontId="23" fillId="14" borderId="45" xfId="0" applyFont="1" applyFill="1" applyBorder="1" applyAlignment="1">
      <alignment horizontal="left"/>
    </xf>
    <xf numFmtId="0" fontId="23" fillId="0" borderId="45" xfId="0" applyFont="1" applyBorder="1" applyAlignment="1">
      <alignment horizontal="left"/>
    </xf>
    <xf numFmtId="0" fontId="26" fillId="0" borderId="45" xfId="0" applyFont="1" applyBorder="1"/>
    <xf numFmtId="0" fontId="23" fillId="14" borderId="69" xfId="0" applyFont="1" applyFill="1" applyBorder="1" applyAlignment="1">
      <alignment horizontal="left"/>
    </xf>
    <xf numFmtId="0" fontId="23" fillId="14" borderId="71" xfId="0" applyFont="1" applyFill="1" applyBorder="1"/>
    <xf numFmtId="0" fontId="23" fillId="14" borderId="72" xfId="0" applyFont="1" applyFill="1" applyBorder="1"/>
    <xf numFmtId="0" fontId="0" fillId="0" borderId="6" xfId="0" applyBorder="1"/>
    <xf numFmtId="0" fontId="24" fillId="10" borderId="41" xfId="0" applyFont="1" applyFill="1" applyBorder="1" applyAlignment="1">
      <alignment horizontal="right"/>
    </xf>
    <xf numFmtId="0" fontId="24" fillId="10" borderId="42" xfId="0" applyFont="1" applyFill="1" applyBorder="1" applyAlignment="1">
      <alignment horizontal="right"/>
    </xf>
    <xf numFmtId="0" fontId="13" fillId="10" borderId="29" xfId="0" applyFont="1" applyFill="1" applyBorder="1" applyAlignment="1">
      <alignment horizontal="right" wrapText="1"/>
    </xf>
    <xf numFmtId="0" fontId="13" fillId="10" borderId="30" xfId="0" applyFont="1" applyFill="1" applyBorder="1" applyAlignment="1">
      <alignment horizontal="center" wrapText="1"/>
    </xf>
    <xf numFmtId="0" fontId="13" fillId="10" borderId="32" xfId="0" applyFont="1" applyFill="1" applyBorder="1" applyAlignment="1">
      <alignment horizontal="center" wrapText="1"/>
    </xf>
    <xf numFmtId="0" fontId="13" fillId="10" borderId="44" xfId="0" applyFont="1" applyFill="1" applyBorder="1" applyAlignment="1">
      <alignment horizontal="center" wrapText="1"/>
    </xf>
    <xf numFmtId="0" fontId="24" fillId="10" borderId="2" xfId="0" applyFont="1" applyFill="1" applyBorder="1"/>
    <xf numFmtId="0" fontId="24" fillId="10" borderId="4" xfId="0" applyFont="1" applyFill="1" applyBorder="1"/>
    <xf numFmtId="0" fontId="9" fillId="13" borderId="6" xfId="0" applyFont="1" applyFill="1" applyBorder="1"/>
    <xf numFmtId="0" fontId="23" fillId="0" borderId="53" xfId="0" applyFont="1" applyBorder="1"/>
    <xf numFmtId="0" fontId="23" fillId="0" borderId="62" xfId="0" applyFont="1" applyBorder="1"/>
    <xf numFmtId="0" fontId="9" fillId="13" borderId="30" xfId="0" applyFont="1" applyFill="1" applyBorder="1"/>
    <xf numFmtId="0" fontId="9" fillId="13" borderId="32" xfId="0" applyFont="1" applyFill="1" applyBorder="1"/>
    <xf numFmtId="0" fontId="0" fillId="0" borderId="53" xfId="0" applyBorder="1"/>
    <xf numFmtId="0" fontId="9" fillId="13" borderId="34" xfId="0" applyFont="1" applyFill="1" applyBorder="1"/>
    <xf numFmtId="0" fontId="23" fillId="0" borderId="73" xfId="0" applyFont="1" applyBorder="1" applyAlignment="1">
      <alignment horizontal="left"/>
    </xf>
    <xf numFmtId="0" fontId="22" fillId="2" borderId="29" xfId="0" applyFont="1" applyFill="1" applyBorder="1" applyAlignment="1">
      <alignment horizontal="left" indent="1"/>
    </xf>
    <xf numFmtId="0" fontId="23" fillId="14" borderId="29" xfId="0" applyFont="1" applyFill="1" applyBorder="1" applyAlignment="1">
      <alignment horizontal="left" indent="3"/>
    </xf>
    <xf numFmtId="0" fontId="23" fillId="0" borderId="36" xfId="0" applyFont="1" applyBorder="1" applyAlignment="1">
      <alignment horizontal="left"/>
    </xf>
    <xf numFmtId="0" fontId="23" fillId="0" borderId="60" xfId="0" applyFont="1" applyBorder="1"/>
    <xf numFmtId="0" fontId="23" fillId="0" borderId="28" xfId="0" applyFont="1" applyBorder="1"/>
    <xf numFmtId="0" fontId="26" fillId="0" borderId="28" xfId="0" applyFont="1" applyBorder="1"/>
    <xf numFmtId="0" fontId="26" fillId="0" borderId="56" xfId="0" applyFont="1" applyBorder="1"/>
    <xf numFmtId="0" fontId="26" fillId="0" borderId="36" xfId="0" applyFont="1" applyBorder="1"/>
    <xf numFmtId="0" fontId="23" fillId="0" borderId="35" xfId="0" applyFont="1" applyBorder="1"/>
    <xf numFmtId="0" fontId="23" fillId="0" borderId="49" xfId="0" applyFont="1" applyBorder="1"/>
    <xf numFmtId="0" fontId="24" fillId="10" borderId="3" xfId="0" applyFont="1" applyFill="1" applyBorder="1"/>
    <xf numFmtId="0" fontId="22" fillId="0" borderId="29" xfId="0" applyFont="1" applyBorder="1" applyAlignment="1">
      <alignment wrapText="1"/>
    </xf>
    <xf numFmtId="0" fontId="23" fillId="0" borderId="48" xfId="0" applyFont="1" applyBorder="1"/>
    <xf numFmtId="0" fontId="22" fillId="2" borderId="29" xfId="0" applyFont="1" applyFill="1" applyBorder="1" applyAlignment="1">
      <alignment wrapText="1"/>
    </xf>
    <xf numFmtId="0" fontId="23" fillId="14" borderId="76" xfId="0" applyFont="1" applyFill="1" applyBorder="1"/>
    <xf numFmtId="0" fontId="9" fillId="13" borderId="33" xfId="0" applyFont="1" applyFill="1" applyBorder="1"/>
    <xf numFmtId="0" fontId="9" fillId="12" borderId="51" xfId="0" applyFont="1" applyFill="1" applyBorder="1"/>
    <xf numFmtId="0" fontId="9" fillId="12" borderId="51" xfId="0" applyFont="1" applyFill="1" applyBorder="1" applyAlignment="1">
      <alignment horizontal="center" vertical="center"/>
    </xf>
    <xf numFmtId="0" fontId="9" fillId="13" borderId="51" xfId="0" applyFont="1" applyFill="1" applyBorder="1" applyAlignment="1">
      <alignment horizontal="center" vertical="center"/>
    </xf>
    <xf numFmtId="0" fontId="9" fillId="15" borderId="51" xfId="0" applyFont="1" applyFill="1" applyBorder="1" applyAlignment="1">
      <alignment horizontal="center" vertical="center"/>
    </xf>
    <xf numFmtId="0" fontId="23" fillId="14" borderId="33" xfId="0" applyFont="1" applyFill="1" applyBorder="1"/>
    <xf numFmtId="0" fontId="26" fillId="2" borderId="46" xfId="0" applyFont="1" applyFill="1" applyBorder="1" applyAlignment="1">
      <alignment horizontal="center"/>
    </xf>
    <xf numFmtId="0" fontId="22" fillId="0" borderId="29" xfId="0" applyFont="1" applyBorder="1" applyAlignment="1">
      <alignment horizontal="left" wrapText="1" indent="2"/>
    </xf>
    <xf numFmtId="0" fontId="22" fillId="0" borderId="29" xfId="0" applyFont="1" applyBorder="1" applyAlignment="1">
      <alignment horizontal="left" indent="2"/>
    </xf>
    <xf numFmtId="0" fontId="22" fillId="2" borderId="29" xfId="0" applyFont="1" applyFill="1" applyBorder="1" applyAlignment="1">
      <alignment horizontal="left" indent="2"/>
    </xf>
    <xf numFmtId="0" fontId="23" fillId="0" borderId="29" xfId="0" applyFont="1" applyBorder="1" applyAlignment="1">
      <alignment horizontal="left" indent="2"/>
    </xf>
    <xf numFmtId="0" fontId="26" fillId="0" borderId="0" xfId="0" applyFont="1" applyAlignment="1">
      <alignment horizontal="left" indent="2"/>
    </xf>
    <xf numFmtId="0" fontId="9" fillId="13" borderId="64" xfId="0" applyFont="1" applyFill="1" applyBorder="1"/>
    <xf numFmtId="0" fontId="26" fillId="0" borderId="62" xfId="0" applyFont="1" applyBorder="1"/>
    <xf numFmtId="0" fontId="26" fillId="0" borderId="53" xfId="0" applyFont="1" applyBorder="1"/>
    <xf numFmtId="0" fontId="22" fillId="0" borderId="32" xfId="0" applyFont="1" applyBorder="1"/>
    <xf numFmtId="0" fontId="22" fillId="0" borderId="33" xfId="0" applyFont="1" applyBorder="1"/>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9" fillId="13" borderId="78" xfId="0" applyFont="1" applyFill="1" applyBorder="1"/>
    <xf numFmtId="0" fontId="24" fillId="10" borderId="2" xfId="0" applyFont="1" applyFill="1" applyBorder="1" applyAlignment="1">
      <alignment horizontal="left"/>
    </xf>
    <xf numFmtId="0" fontId="29" fillId="4" borderId="9" xfId="0" applyFont="1" applyFill="1" applyBorder="1" applyAlignment="1">
      <alignment horizontal="right"/>
    </xf>
    <xf numFmtId="0" fontId="9" fillId="13" borderId="55" xfId="0" applyFont="1" applyFill="1" applyBorder="1"/>
    <xf numFmtId="0" fontId="26" fillId="18" borderId="46" xfId="0" applyFont="1" applyFill="1" applyBorder="1" applyAlignment="1">
      <alignment horizontal="center"/>
    </xf>
    <xf numFmtId="0" fontId="26" fillId="18" borderId="51" xfId="0" applyFont="1" applyFill="1" applyBorder="1"/>
    <xf numFmtId="0" fontId="23" fillId="14" borderId="80" xfId="0" applyFont="1" applyFill="1" applyBorder="1"/>
    <xf numFmtId="0" fontId="22" fillId="0" borderId="52" xfId="0" applyFont="1" applyBorder="1"/>
    <xf numFmtId="0" fontId="22" fillId="18" borderId="51" xfId="0" applyFont="1" applyFill="1" applyBorder="1"/>
    <xf numFmtId="0" fontId="7" fillId="4" borderId="7" xfId="0" applyFont="1" applyFill="1" applyBorder="1"/>
    <xf numFmtId="0" fontId="26" fillId="0" borderId="79" xfId="0" applyFont="1" applyBorder="1" applyAlignment="1">
      <alignment horizontal="center"/>
    </xf>
    <xf numFmtId="0" fontId="22" fillId="2" borderId="19" xfId="0" applyFont="1" applyFill="1" applyBorder="1" applyAlignment="1">
      <alignment wrapText="1"/>
    </xf>
    <xf numFmtId="0" fontId="13" fillId="10" borderId="74" xfId="0" applyFont="1" applyFill="1" applyBorder="1" applyAlignment="1">
      <alignment horizontal="center" wrapText="1"/>
    </xf>
    <xf numFmtId="0" fontId="13" fillId="10" borderId="82" xfId="0" applyFont="1" applyFill="1" applyBorder="1" applyAlignment="1">
      <alignment horizontal="center" wrapText="1"/>
    </xf>
    <xf numFmtId="0" fontId="24" fillId="10" borderId="81" xfId="0" applyFont="1" applyFill="1" applyBorder="1" applyAlignment="1">
      <alignment horizontal="right"/>
    </xf>
    <xf numFmtId="0" fontId="13" fillId="10" borderId="83" xfId="0" applyFont="1" applyFill="1" applyBorder="1" applyAlignment="1">
      <alignment horizontal="center" wrapText="1"/>
    </xf>
    <xf numFmtId="0" fontId="13" fillId="10" borderId="84" xfId="0" applyFont="1" applyFill="1" applyBorder="1" applyAlignment="1">
      <alignment horizontal="center" wrapText="1"/>
    </xf>
    <xf numFmtId="0" fontId="26" fillId="2" borderId="45" xfId="0" applyFont="1" applyFill="1" applyBorder="1" applyAlignment="1">
      <alignment horizontal="center"/>
    </xf>
    <xf numFmtId="0" fontId="26" fillId="0" borderId="0" xfId="0" applyFont="1" applyAlignment="1">
      <alignment horizontal="center" vertical="center"/>
    </xf>
    <xf numFmtId="0" fontId="26" fillId="0" borderId="49" xfId="0" applyFont="1" applyBorder="1"/>
    <xf numFmtId="0" fontId="23" fillId="0" borderId="29" xfId="0" applyFont="1" applyBorder="1" applyAlignment="1">
      <alignment horizontal="right"/>
    </xf>
    <xf numFmtId="0" fontId="24" fillId="10" borderId="63" xfId="0" applyFont="1" applyFill="1" applyBorder="1" applyAlignment="1">
      <alignment horizontal="right"/>
    </xf>
    <xf numFmtId="0" fontId="23" fillId="0" borderId="35" xfId="0" applyFont="1" applyBorder="1" applyAlignment="1">
      <alignment horizontal="left"/>
    </xf>
    <xf numFmtId="0" fontId="26" fillId="18" borderId="45" xfId="0" applyFont="1" applyFill="1" applyBorder="1" applyAlignment="1">
      <alignment horizontal="center"/>
    </xf>
    <xf numFmtId="0" fontId="23" fillId="0" borderId="19" xfId="0" applyFont="1" applyBorder="1" applyAlignment="1">
      <alignment horizontal="left"/>
    </xf>
    <xf numFmtId="0" fontId="13" fillId="10" borderId="82" xfId="0" applyFont="1" applyFill="1" applyBorder="1" applyAlignment="1">
      <alignment horizontal="center"/>
    </xf>
    <xf numFmtId="0" fontId="26" fillId="2" borderId="52" xfId="0" applyFont="1" applyFill="1" applyBorder="1"/>
    <xf numFmtId="0" fontId="13" fillId="10" borderId="1" xfId="0" applyFont="1" applyFill="1" applyBorder="1" applyAlignment="1">
      <alignment horizontal="right" wrapText="1"/>
    </xf>
    <xf numFmtId="0" fontId="13" fillId="10" borderId="1" xfId="0"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13" fillId="10" borderId="1" xfId="0" applyFont="1" applyFill="1" applyBorder="1" applyAlignment="1">
      <alignment horizontal="center" vertical="center"/>
    </xf>
    <xf numFmtId="0" fontId="13" fillId="10" borderId="29" xfId="0" applyFont="1" applyFill="1" applyBorder="1" applyAlignment="1">
      <alignment horizontal="center" vertical="center"/>
    </xf>
    <xf numFmtId="0" fontId="13" fillId="10" borderId="36" xfId="0" applyFont="1" applyFill="1" applyBorder="1" applyAlignment="1">
      <alignment horizontal="center" vertical="center" wrapText="1"/>
    </xf>
    <xf numFmtId="0" fontId="13" fillId="10" borderId="33" xfId="0" applyFont="1" applyFill="1" applyBorder="1" applyAlignment="1">
      <alignment horizontal="center" vertical="center" wrapText="1"/>
    </xf>
    <xf numFmtId="0" fontId="22" fillId="14" borderId="29" xfId="0" applyFont="1" applyFill="1" applyBorder="1" applyAlignment="1">
      <alignment wrapText="1"/>
    </xf>
    <xf numFmtId="49" fontId="7" fillId="4" borderId="9" xfId="0" applyNumberFormat="1" applyFont="1" applyFill="1" applyBorder="1" applyAlignment="1">
      <alignment horizontal="center" vertical="center"/>
    </xf>
    <xf numFmtId="0" fontId="9" fillId="13" borderId="64" xfId="0" applyFont="1" applyFill="1" applyBorder="1" applyAlignment="1">
      <alignment horizontal="center" vertical="center"/>
    </xf>
    <xf numFmtId="0" fontId="23" fillId="0" borderId="1" xfId="0" applyFont="1" applyBorder="1" applyAlignment="1">
      <alignment horizontal="left" indent="2"/>
    </xf>
    <xf numFmtId="0" fontId="22" fillId="0" borderId="1" xfId="0" applyFont="1" applyBorder="1" applyAlignment="1">
      <alignment horizontal="left" wrapText="1" indent="2"/>
    </xf>
    <xf numFmtId="0" fontId="23" fillId="9" borderId="1" xfId="0" applyFont="1" applyFill="1" applyBorder="1" applyAlignment="1">
      <alignment horizontal="left" indent="2"/>
    </xf>
    <xf numFmtId="0" fontId="9" fillId="12" borderId="1" xfId="0" applyFont="1" applyFill="1" applyBorder="1" applyAlignment="1">
      <alignment horizontal="center" vertical="center"/>
    </xf>
    <xf numFmtId="49" fontId="42" fillId="4" borderId="31" xfId="0"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0" fillId="0" borderId="0" xfId="0" applyAlignment="1">
      <alignment horizontal="center" vertical="center" wrapText="1"/>
    </xf>
    <xf numFmtId="0" fontId="26" fillId="0" borderId="1" xfId="0" applyFont="1" applyBorder="1" applyAlignment="1">
      <alignment horizontal="left" indent="1"/>
    </xf>
    <xf numFmtId="0" fontId="26" fillId="18" borderId="29" xfId="0" applyFont="1" applyFill="1" applyBorder="1" applyAlignment="1">
      <alignment horizontal="center"/>
    </xf>
    <xf numFmtId="0" fontId="9" fillId="12" borderId="51" xfId="0" applyFont="1" applyFill="1" applyBorder="1" applyAlignment="1">
      <alignment horizontal="center" vertical="center" wrapText="1"/>
    </xf>
    <xf numFmtId="0" fontId="9" fillId="13" borderId="51" xfId="0" applyFont="1" applyFill="1" applyBorder="1" applyAlignment="1">
      <alignment horizontal="center" vertical="center" wrapText="1"/>
    </xf>
    <xf numFmtId="0" fontId="23" fillId="0" borderId="28" xfId="0" applyFont="1" applyBorder="1" applyAlignment="1">
      <alignment horizontal="left"/>
    </xf>
    <xf numFmtId="0" fontId="23" fillId="0" borderId="62" xfId="0" applyFont="1" applyBorder="1" applyAlignment="1">
      <alignment horizontal="left"/>
    </xf>
    <xf numFmtId="0" fontId="9" fillId="15" borderId="1" xfId="0" applyFont="1" applyFill="1" applyBorder="1" applyAlignment="1">
      <alignment horizontal="center" vertical="center" wrapText="1"/>
    </xf>
    <xf numFmtId="0" fontId="26" fillId="0" borderId="0" xfId="0" applyFont="1" applyAlignment="1">
      <alignment vertical="center"/>
    </xf>
    <xf numFmtId="0" fontId="22" fillId="19" borderId="22" xfId="0" applyFont="1" applyFill="1" applyBorder="1" applyAlignment="1">
      <alignment wrapText="1"/>
    </xf>
    <xf numFmtId="15" fontId="18" fillId="0" borderId="11" xfId="0" applyNumberFormat="1" applyFont="1" applyBorder="1" applyAlignment="1">
      <alignment vertical="center" wrapText="1"/>
    </xf>
    <xf numFmtId="49" fontId="38" fillId="2" borderId="1" xfId="0" applyNumberFormat="1" applyFont="1" applyFill="1" applyBorder="1" applyAlignment="1">
      <alignment horizontal="center" vertical="center" wrapText="1"/>
    </xf>
    <xf numFmtId="49" fontId="38" fillId="0" borderId="1" xfId="0" applyNumberFormat="1" applyFont="1" applyBorder="1" applyAlignment="1">
      <alignment horizontal="center" vertical="center" wrapText="1"/>
    </xf>
    <xf numFmtId="0" fontId="13" fillId="10" borderId="1" xfId="0" applyFont="1" applyFill="1" applyBorder="1" applyAlignment="1">
      <alignment horizontal="center" wrapText="1"/>
    </xf>
    <xf numFmtId="0" fontId="25" fillId="0" borderId="5" xfId="0" applyFont="1" applyBorder="1" applyAlignment="1">
      <alignment wrapText="1"/>
    </xf>
    <xf numFmtId="0" fontId="25" fillId="0" borderId="20" xfId="0" applyFont="1" applyBorder="1" applyAlignment="1">
      <alignment wrapText="1"/>
    </xf>
    <xf numFmtId="0" fontId="34" fillId="0" borderId="5" xfId="0" applyFont="1" applyBorder="1" applyAlignment="1">
      <alignment wrapText="1"/>
    </xf>
    <xf numFmtId="0" fontId="21" fillId="0" borderId="7" xfId="0" applyFont="1" applyBorder="1" applyAlignment="1">
      <alignment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8" fillId="3" borderId="12" xfId="0" applyFont="1" applyFill="1" applyBorder="1" applyAlignment="1">
      <alignment horizontal="left" wrapText="1"/>
    </xf>
    <xf numFmtId="0" fontId="8" fillId="3" borderId="0" xfId="0" applyFont="1" applyFill="1" applyAlignment="1">
      <alignment horizontal="left" wrapText="1"/>
    </xf>
    <xf numFmtId="0" fontId="13" fillId="5" borderId="5" xfId="0" applyFont="1" applyFill="1" applyBorder="1" applyAlignment="1">
      <alignment horizontal="left" vertical="center" wrapText="1"/>
    </xf>
    <xf numFmtId="0" fontId="13" fillId="5" borderId="7" xfId="0" applyFont="1" applyFill="1" applyBorder="1" applyAlignment="1">
      <alignment horizontal="left" vertical="center" wrapText="1"/>
    </xf>
    <xf numFmtId="0" fontId="10" fillId="0" borderId="0" xfId="0" applyFont="1" applyAlignment="1">
      <alignment horizontal="left" vertical="center" wrapText="1"/>
    </xf>
    <xf numFmtId="0" fontId="18" fillId="0" borderId="13" xfId="0" applyFont="1" applyBorder="1" applyAlignment="1">
      <alignment horizontal="left" vertical="center" wrapText="1"/>
    </xf>
    <xf numFmtId="0" fontId="35" fillId="0" borderId="8" xfId="0" applyFont="1" applyBorder="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3" fillId="5" borderId="9" xfId="0" applyFont="1" applyFill="1" applyBorder="1" applyAlignment="1">
      <alignment vertical="center" wrapText="1"/>
    </xf>
    <xf numFmtId="0" fontId="13" fillId="5" borderId="16" xfId="0" applyFont="1" applyFill="1" applyBorder="1" applyAlignment="1">
      <alignment vertical="center" wrapText="1"/>
    </xf>
    <xf numFmtId="0" fontId="14" fillId="5" borderId="13"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18" fillId="0" borderId="8" xfId="0" applyFont="1" applyBorder="1" applyAlignment="1">
      <alignment horizontal="left" vertical="center" wrapText="1"/>
    </xf>
    <xf numFmtId="0" fontId="10" fillId="0" borderId="13" xfId="0" applyFont="1" applyBorder="1" applyAlignment="1">
      <alignment horizontal="left" vertical="top" wrapText="1"/>
    </xf>
    <xf numFmtId="0" fontId="10" fillId="0" borderId="8" xfId="0" applyFont="1" applyBorder="1" applyAlignment="1">
      <alignment horizontal="left" vertical="top" wrapText="1"/>
    </xf>
    <xf numFmtId="0" fontId="18" fillId="0" borderId="13" xfId="0" applyFont="1" applyBorder="1" applyAlignment="1">
      <alignment horizontal="left" vertical="top" wrapText="1"/>
    </xf>
    <xf numFmtId="0" fontId="35" fillId="0" borderId="8" xfId="0" applyFont="1" applyBorder="1" applyAlignment="1">
      <alignment horizontal="left" vertical="top"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49" fontId="38" fillId="0" borderId="51" xfId="0" applyNumberFormat="1" applyFont="1" applyBorder="1" applyAlignment="1">
      <alignment horizontal="center" vertical="center" wrapText="1"/>
    </xf>
    <xf numFmtId="49" fontId="38" fillId="0" borderId="64" xfId="0" applyNumberFormat="1" applyFont="1" applyBorder="1" applyAlignment="1">
      <alignment horizontal="center" vertical="center" wrapText="1"/>
    </xf>
    <xf numFmtId="49" fontId="38" fillId="0" borderId="52" xfId="0" applyNumberFormat="1" applyFont="1" applyBorder="1" applyAlignment="1">
      <alignment horizontal="center" vertical="center" wrapText="1"/>
    </xf>
    <xf numFmtId="49" fontId="39" fillId="2" borderId="51" xfId="0" applyNumberFormat="1" applyFont="1" applyFill="1" applyBorder="1" applyAlignment="1">
      <alignment horizontal="center" vertical="center" wrapText="1"/>
    </xf>
    <xf numFmtId="49" fontId="39" fillId="0" borderId="51" xfId="0" applyNumberFormat="1" applyFont="1" applyBorder="1" applyAlignment="1">
      <alignment horizontal="center" vertical="center" wrapText="1"/>
    </xf>
    <xf numFmtId="0" fontId="13" fillId="10" borderId="29" xfId="0" applyFont="1" applyFill="1" applyBorder="1" applyAlignment="1">
      <alignment horizontal="center" wrapText="1"/>
    </xf>
    <xf numFmtId="49" fontId="38" fillId="2" borderId="51" xfId="0" applyNumberFormat="1" applyFont="1" applyFill="1" applyBorder="1" applyAlignment="1">
      <alignment horizontal="center" vertical="center" wrapText="1"/>
    </xf>
    <xf numFmtId="0" fontId="13" fillId="10" borderId="36" xfId="0" applyFont="1" applyFill="1" applyBorder="1" applyAlignment="1">
      <alignment horizontal="center" vertical="center" wrapText="1"/>
    </xf>
    <xf numFmtId="0" fontId="13" fillId="10" borderId="12" xfId="0" applyFont="1" applyFill="1" applyBorder="1" applyAlignment="1">
      <alignment horizontal="center" vertical="center" wrapText="1"/>
    </xf>
    <xf numFmtId="0" fontId="13" fillId="10" borderId="33" xfId="0" applyFont="1" applyFill="1" applyBorder="1" applyAlignment="1">
      <alignment horizontal="center" vertical="center" wrapText="1"/>
    </xf>
    <xf numFmtId="49" fontId="13" fillId="10" borderId="68" xfId="0" applyNumberFormat="1" applyFont="1" applyFill="1" applyBorder="1" applyAlignment="1">
      <alignment horizontal="center" vertical="center" wrapText="1"/>
    </xf>
    <xf numFmtId="49" fontId="13" fillId="10" borderId="51" xfId="0" applyNumberFormat="1"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13" fillId="10" borderId="55" xfId="0" applyFont="1" applyFill="1" applyBorder="1" applyAlignment="1">
      <alignment horizontal="center" vertical="center" wrapText="1"/>
    </xf>
    <xf numFmtId="0" fontId="37" fillId="0" borderId="64"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5" xfId="0" applyFont="1" applyBorder="1" applyAlignment="1">
      <alignment horizontal="center" vertical="center" wrapText="1"/>
    </xf>
    <xf numFmtId="0" fontId="37" fillId="18" borderId="64" xfId="0" applyFont="1" applyFill="1" applyBorder="1" applyAlignment="1">
      <alignment horizontal="center" vertical="center" wrapText="1"/>
    </xf>
    <xf numFmtId="0" fontId="37" fillId="18" borderId="10" xfId="0" applyFont="1" applyFill="1" applyBorder="1" applyAlignment="1">
      <alignment horizontal="center" vertical="center" wrapText="1"/>
    </xf>
    <xf numFmtId="0" fontId="37" fillId="2" borderId="64"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55" xfId="0" applyFont="1" applyFill="1" applyBorder="1" applyAlignment="1">
      <alignment horizontal="center" vertical="center" wrapText="1"/>
    </xf>
    <xf numFmtId="0" fontId="37" fillId="18" borderId="70" xfId="0" applyFont="1" applyFill="1" applyBorder="1" applyAlignment="1">
      <alignment horizontal="center" vertical="center" wrapText="1"/>
    </xf>
    <xf numFmtId="0" fontId="37" fillId="18" borderId="8" xfId="0" applyFont="1" applyFill="1" applyBorder="1" applyAlignment="1">
      <alignment horizontal="center" vertical="center" wrapText="1"/>
    </xf>
    <xf numFmtId="0" fontId="37" fillId="18" borderId="15" xfId="0" applyFont="1" applyFill="1" applyBorder="1" applyAlignment="1">
      <alignment horizontal="center" vertical="center" wrapText="1"/>
    </xf>
    <xf numFmtId="0" fontId="37" fillId="18" borderId="55" xfId="0" applyFont="1" applyFill="1" applyBorder="1" applyAlignment="1">
      <alignment horizontal="center" vertical="center" wrapText="1"/>
    </xf>
    <xf numFmtId="0" fontId="40" fillId="18" borderId="64" xfId="0" applyFont="1" applyFill="1" applyBorder="1" applyAlignment="1">
      <alignment horizontal="center" vertical="center" wrapText="1"/>
    </xf>
    <xf numFmtId="0" fontId="40" fillId="18" borderId="10" xfId="0" applyFont="1" applyFill="1" applyBorder="1" applyAlignment="1">
      <alignment horizontal="center" vertical="center" wrapText="1"/>
    </xf>
    <xf numFmtId="0" fontId="40" fillId="18" borderId="55" xfId="0" applyFont="1" applyFill="1" applyBorder="1" applyAlignment="1">
      <alignment horizontal="center" vertical="center" wrapText="1"/>
    </xf>
    <xf numFmtId="0" fontId="13" fillId="10" borderId="19" xfId="0" applyFont="1" applyFill="1" applyBorder="1" applyAlignment="1">
      <alignment horizontal="center" wrapText="1"/>
    </xf>
    <xf numFmtId="49" fontId="39" fillId="0" borderId="1" xfId="0" applyNumberFormat="1" applyFont="1" applyBorder="1" applyAlignment="1">
      <alignment horizontal="center" vertical="center" wrapText="1"/>
    </xf>
    <xf numFmtId="49" fontId="38" fillId="2" borderId="1" xfId="0" applyNumberFormat="1" applyFont="1" applyFill="1" applyBorder="1" applyAlignment="1">
      <alignment horizontal="center" vertical="center" wrapText="1"/>
    </xf>
    <xf numFmtId="49" fontId="39" fillId="2" borderId="1" xfId="0" applyNumberFormat="1" applyFont="1" applyFill="1" applyBorder="1" applyAlignment="1">
      <alignment horizontal="center" vertical="center" wrapText="1"/>
    </xf>
    <xf numFmtId="49" fontId="38" fillId="0" borderId="1" xfId="0" applyNumberFormat="1" applyFont="1" applyBorder="1" applyAlignment="1">
      <alignment horizontal="center" vertical="center" wrapText="1"/>
    </xf>
    <xf numFmtId="49" fontId="13" fillId="10" borderId="1" xfId="0" applyNumberFormat="1"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3" fillId="10" borderId="57" xfId="0" applyFont="1" applyFill="1" applyBorder="1" applyAlignment="1">
      <alignment horizontal="center" vertical="center" wrapText="1"/>
    </xf>
    <xf numFmtId="0" fontId="13" fillId="10" borderId="32" xfId="0" applyFont="1" applyFill="1" applyBorder="1" applyAlignment="1">
      <alignment horizontal="center" vertical="center" wrapText="1"/>
    </xf>
    <xf numFmtId="0" fontId="37" fillId="0" borderId="28" xfId="0" applyFont="1" applyBorder="1" applyAlignment="1">
      <alignment horizontal="center" vertical="center" wrapText="1"/>
    </xf>
    <xf numFmtId="0" fontId="37" fillId="0" borderId="57" xfId="0" applyFont="1" applyBorder="1" applyAlignment="1">
      <alignment horizontal="center" vertical="center" wrapText="1"/>
    </xf>
    <xf numFmtId="0" fontId="37" fillId="2" borderId="28" xfId="0" applyFont="1" applyFill="1" applyBorder="1" applyAlignment="1">
      <alignment horizontal="center" vertical="center" wrapText="1"/>
    </xf>
    <xf numFmtId="0" fontId="37" fillId="2" borderId="57" xfId="0" applyFont="1" applyFill="1" applyBorder="1" applyAlignment="1">
      <alignment horizontal="center" vertical="center" wrapText="1"/>
    </xf>
    <xf numFmtId="0" fontId="37" fillId="18" borderId="28" xfId="0" applyFont="1" applyFill="1" applyBorder="1" applyAlignment="1">
      <alignment horizontal="center" vertical="center" wrapText="1"/>
    </xf>
    <xf numFmtId="0" fontId="37" fillId="18" borderId="57" xfId="0" applyFont="1" applyFill="1" applyBorder="1" applyAlignment="1">
      <alignment horizontal="center" vertical="center" wrapText="1"/>
    </xf>
    <xf numFmtId="0" fontId="37" fillId="18" borderId="32" xfId="0" applyFont="1" applyFill="1" applyBorder="1" applyAlignment="1">
      <alignment horizontal="center" vertical="center" wrapText="1"/>
    </xf>
    <xf numFmtId="0" fontId="40" fillId="18" borderId="28" xfId="0" applyFont="1" applyFill="1" applyBorder="1" applyAlignment="1">
      <alignment horizontal="center" vertical="center" wrapText="1"/>
    </xf>
    <xf numFmtId="0" fontId="40" fillId="18" borderId="57" xfId="0" applyFont="1" applyFill="1" applyBorder="1" applyAlignment="1">
      <alignment horizontal="center" vertical="center" wrapText="1"/>
    </xf>
    <xf numFmtId="0" fontId="40" fillId="18" borderId="32" xfId="0" applyFont="1" applyFill="1" applyBorder="1" applyAlignment="1">
      <alignment horizontal="center" vertical="center" wrapText="1"/>
    </xf>
    <xf numFmtId="49" fontId="39" fillId="2" borderId="51" xfId="0" applyNumberFormat="1" applyFont="1" applyFill="1" applyBorder="1" applyAlignment="1">
      <alignment horizontal="center" vertical="center"/>
    </xf>
    <xf numFmtId="49" fontId="39" fillId="0" borderId="51" xfId="0" applyNumberFormat="1" applyFont="1" applyBorder="1" applyAlignment="1">
      <alignment horizontal="center" vertical="center"/>
    </xf>
    <xf numFmtId="49" fontId="27" fillId="2" borderId="51" xfId="0" applyNumberFormat="1" applyFont="1" applyFill="1" applyBorder="1" applyAlignment="1">
      <alignment horizontal="center" vertical="center" wrapText="1"/>
    </xf>
    <xf numFmtId="49" fontId="27" fillId="2" borderId="51" xfId="0" applyNumberFormat="1" applyFont="1" applyFill="1" applyBorder="1" applyAlignment="1">
      <alignment horizontal="center" vertical="center"/>
    </xf>
    <xf numFmtId="49" fontId="38" fillId="0" borderId="51" xfId="0" applyNumberFormat="1" applyFont="1" applyBorder="1" applyAlignment="1">
      <alignment horizontal="center" vertical="center"/>
    </xf>
    <xf numFmtId="0" fontId="13" fillId="10" borderId="29" xfId="0" applyFont="1" applyFill="1" applyBorder="1" applyAlignment="1">
      <alignment horizontal="center" vertical="center" wrapText="1"/>
    </xf>
    <xf numFmtId="0" fontId="13" fillId="10" borderId="35" xfId="0" applyFont="1" applyFill="1" applyBorder="1" applyAlignment="1">
      <alignment horizontal="center" vertical="center" wrapText="1"/>
    </xf>
    <xf numFmtId="49" fontId="31" fillId="2" borderId="51" xfId="0" applyNumberFormat="1" applyFont="1" applyFill="1" applyBorder="1" applyAlignment="1">
      <alignment horizontal="center" vertical="center"/>
    </xf>
    <xf numFmtId="49" fontId="31" fillId="0" borderId="51" xfId="0" applyNumberFormat="1" applyFont="1" applyBorder="1" applyAlignment="1">
      <alignment horizontal="center" vertical="center"/>
    </xf>
    <xf numFmtId="0" fontId="24" fillId="10" borderId="64"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24" fillId="10" borderId="55" xfId="0" applyFont="1" applyFill="1" applyBorder="1" applyAlignment="1">
      <alignment horizontal="center" vertical="center" wrapText="1"/>
    </xf>
    <xf numFmtId="49" fontId="24" fillId="10" borderId="51" xfId="0" applyNumberFormat="1" applyFont="1" applyFill="1" applyBorder="1" applyAlignment="1">
      <alignment horizontal="center" vertical="center" wrapText="1"/>
    </xf>
    <xf numFmtId="0" fontId="37" fillId="0" borderId="11"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40" fillId="2" borderId="64" xfId="0" quotePrefix="1" applyFont="1" applyFill="1" applyBorder="1" applyAlignment="1">
      <alignment horizontal="center" vertical="center" wrapText="1"/>
    </xf>
    <xf numFmtId="0" fontId="40" fillId="2" borderId="10" xfId="0" applyFont="1" applyFill="1" applyBorder="1" applyAlignment="1">
      <alignment horizontal="center" vertical="center" wrapText="1"/>
    </xf>
    <xf numFmtId="0" fontId="37" fillId="2" borderId="64" xfId="0" quotePrefix="1" applyFont="1" applyFill="1" applyBorder="1" applyAlignment="1">
      <alignment horizontal="center" vertical="center" wrapText="1"/>
    </xf>
    <xf numFmtId="49" fontId="31" fillId="0" borderId="51" xfId="0" applyNumberFormat="1" applyFont="1" applyBorder="1" applyAlignment="1">
      <alignment horizontal="center" vertical="center" wrapText="1"/>
    </xf>
    <xf numFmtId="0" fontId="13" fillId="10" borderId="1" xfId="0" applyFont="1" applyFill="1" applyBorder="1" applyAlignment="1">
      <alignment horizontal="center" wrapText="1"/>
    </xf>
    <xf numFmtId="0" fontId="37" fillId="2" borderId="32" xfId="0" applyFont="1" applyFill="1" applyBorder="1" applyAlignment="1">
      <alignment horizontal="center" vertical="center" wrapText="1"/>
    </xf>
    <xf numFmtId="49" fontId="38" fillId="0" borderId="62" xfId="0" applyNumberFormat="1" applyFont="1" applyBorder="1" applyAlignment="1">
      <alignment horizontal="center" vertical="center" wrapText="1"/>
    </xf>
    <xf numFmtId="0" fontId="37" fillId="0" borderId="28" xfId="0" quotePrefix="1" applyFont="1" applyBorder="1" applyAlignment="1">
      <alignment horizontal="center" vertical="center" wrapText="1"/>
    </xf>
    <xf numFmtId="0" fontId="37" fillId="0" borderId="61" xfId="0" applyFont="1" applyBorder="1" applyAlignment="1">
      <alignment horizontal="center" vertical="center" wrapText="1"/>
    </xf>
    <xf numFmtId="49" fontId="39" fillId="2" borderId="28" xfId="0" applyNumberFormat="1" applyFont="1" applyFill="1" applyBorder="1" applyAlignment="1">
      <alignment horizontal="center" vertical="center" wrapText="1"/>
    </xf>
    <xf numFmtId="49" fontId="39" fillId="2" borderId="57" xfId="0" applyNumberFormat="1" applyFont="1" applyFill="1" applyBorder="1" applyAlignment="1">
      <alignment horizontal="center" vertical="center" wrapText="1"/>
    </xf>
    <xf numFmtId="49" fontId="39" fillId="2" borderId="32" xfId="0" applyNumberFormat="1" applyFont="1" applyFill="1" applyBorder="1" applyAlignment="1">
      <alignment horizontal="center" vertical="center" wrapText="1"/>
    </xf>
    <xf numFmtId="0" fontId="37" fillId="0" borderId="32" xfId="0" applyFont="1" applyBorder="1" applyAlignment="1">
      <alignment horizontal="center" vertical="center" wrapText="1"/>
    </xf>
    <xf numFmtId="0" fontId="40" fillId="2" borderId="28" xfId="0" applyFont="1" applyFill="1" applyBorder="1" applyAlignment="1">
      <alignment horizontal="center" vertical="center" wrapText="1"/>
    </xf>
    <xf numFmtId="0" fontId="40" fillId="2" borderId="57" xfId="0" applyFont="1" applyFill="1" applyBorder="1" applyAlignment="1">
      <alignment horizontal="center" vertical="center" wrapText="1"/>
    </xf>
    <xf numFmtId="49" fontId="38" fillId="0" borderId="56" xfId="0" applyNumberFormat="1" applyFont="1" applyBorder="1" applyAlignment="1">
      <alignment horizontal="center" vertical="center" wrapText="1"/>
    </xf>
    <xf numFmtId="49" fontId="38" fillId="0" borderId="31" xfId="0" applyNumberFormat="1" applyFont="1" applyBorder="1" applyAlignment="1">
      <alignment horizontal="center" vertical="center" wrapText="1"/>
    </xf>
    <xf numFmtId="49" fontId="38" fillId="0" borderId="54" xfId="0" applyNumberFormat="1" applyFont="1" applyBorder="1" applyAlignment="1">
      <alignment horizontal="center" vertical="center" wrapText="1"/>
    </xf>
    <xf numFmtId="49" fontId="39" fillId="0" borderId="19" xfId="0" applyNumberFormat="1" applyFont="1" applyBorder="1" applyAlignment="1">
      <alignment horizontal="center" vertical="center" wrapText="1"/>
    </xf>
    <xf numFmtId="49" fontId="39" fillId="0" borderId="19" xfId="0" applyNumberFormat="1" applyFont="1" applyBorder="1" applyAlignment="1">
      <alignment horizontal="center" vertical="center"/>
    </xf>
    <xf numFmtId="49" fontId="39" fillId="2" borderId="19" xfId="0" applyNumberFormat="1" applyFont="1" applyFill="1" applyBorder="1" applyAlignment="1">
      <alignment horizontal="center" vertical="center" wrapText="1"/>
    </xf>
    <xf numFmtId="49" fontId="39" fillId="2" borderId="19" xfId="0" applyNumberFormat="1" applyFont="1" applyFill="1" applyBorder="1" applyAlignment="1">
      <alignment horizontal="center" vertical="center"/>
    </xf>
    <xf numFmtId="49" fontId="38" fillId="2" borderId="19" xfId="0" applyNumberFormat="1" applyFont="1" applyFill="1" applyBorder="1" applyAlignment="1">
      <alignment horizontal="center" vertical="center" wrapText="1"/>
    </xf>
    <xf numFmtId="0" fontId="13" fillId="10" borderId="5" xfId="0" applyFont="1" applyFill="1" applyBorder="1" applyAlignment="1">
      <alignment horizontal="center" wrapText="1"/>
    </xf>
    <xf numFmtId="0" fontId="13" fillId="10" borderId="77" xfId="0" applyFont="1" applyFill="1" applyBorder="1" applyAlignment="1">
      <alignment horizontal="center" wrapText="1"/>
    </xf>
    <xf numFmtId="0" fontId="13" fillId="10" borderId="7" xfId="0" applyFont="1" applyFill="1" applyBorder="1" applyAlignment="1">
      <alignment horizontal="center" wrapText="1"/>
    </xf>
    <xf numFmtId="49" fontId="24" fillId="10" borderId="31" xfId="0" applyNumberFormat="1" applyFont="1" applyFill="1" applyBorder="1" applyAlignment="1">
      <alignment horizontal="center" vertical="center" wrapText="1"/>
    </xf>
    <xf numFmtId="49" fontId="24" fillId="10" borderId="54" xfId="0" applyNumberFormat="1" applyFont="1" applyFill="1" applyBorder="1" applyAlignment="1">
      <alignment horizontal="center" vertical="center" wrapText="1"/>
    </xf>
    <xf numFmtId="0" fontId="24" fillId="10" borderId="9" xfId="0" applyFont="1" applyFill="1" applyBorder="1" applyAlignment="1">
      <alignment horizontal="center" vertical="center" wrapText="1"/>
    </xf>
    <xf numFmtId="0" fontId="39" fillId="0" borderId="60"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85" xfId="0" applyFont="1" applyBorder="1" applyAlignment="1">
      <alignment horizontal="center" vertical="center" wrapText="1"/>
    </xf>
    <xf numFmtId="0" fontId="24" fillId="10" borderId="9" xfId="0" applyFont="1" applyFill="1" applyBorder="1" applyAlignment="1">
      <alignment horizontal="center" wrapText="1"/>
    </xf>
    <xf numFmtId="0" fontId="24" fillId="10" borderId="10" xfId="0" applyFont="1" applyFill="1" applyBorder="1" applyAlignment="1">
      <alignment horizontal="center" wrapText="1"/>
    </xf>
    <xf numFmtId="0" fontId="24" fillId="10" borderId="55" xfId="0" applyFont="1" applyFill="1" applyBorder="1" applyAlignment="1">
      <alignment horizontal="center" wrapText="1"/>
    </xf>
    <xf numFmtId="0" fontId="37" fillId="0" borderId="64" xfId="0" quotePrefix="1" applyFont="1" applyBorder="1" applyAlignment="1">
      <alignment horizontal="center" vertical="center" wrapText="1"/>
    </xf>
    <xf numFmtId="0" fontId="37" fillId="0" borderId="10" xfId="0" quotePrefix="1" applyFont="1" applyBorder="1" applyAlignment="1">
      <alignment horizontal="center" vertical="center" wrapText="1"/>
    </xf>
    <xf numFmtId="0" fontId="40" fillId="2" borderId="6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49" fontId="38" fillId="2" borderId="60" xfId="0" applyNumberFormat="1" applyFont="1" applyFill="1" applyBorder="1" applyAlignment="1">
      <alignment horizontal="center" vertical="center" wrapText="1"/>
    </xf>
    <xf numFmtId="49" fontId="38" fillId="2" borderId="58" xfId="0" applyNumberFormat="1" applyFont="1" applyFill="1" applyBorder="1" applyAlignment="1">
      <alignment horizontal="center" vertical="center" wrapText="1"/>
    </xf>
    <xf numFmtId="0" fontId="40" fillId="0" borderId="64" xfId="0" applyFont="1" applyBorder="1" applyAlignment="1">
      <alignment horizontal="center" vertical="center" wrapText="1"/>
    </xf>
    <xf numFmtId="0" fontId="40" fillId="0" borderId="10" xfId="0" applyFont="1" applyBorder="1" applyAlignment="1">
      <alignment horizontal="center" vertical="center" wrapText="1"/>
    </xf>
    <xf numFmtId="0" fontId="38" fillId="0" borderId="60" xfId="0" applyFont="1" applyBorder="1" applyAlignment="1">
      <alignment horizontal="center" vertical="center" wrapText="1"/>
    </xf>
    <xf numFmtId="0" fontId="22" fillId="0" borderId="58" xfId="0" applyFont="1" applyBorder="1" applyAlignment="1">
      <alignment horizontal="center" vertical="center" wrapText="1"/>
    </xf>
    <xf numFmtId="49" fontId="38" fillId="0" borderId="19" xfId="0" applyNumberFormat="1" applyFont="1" applyBorder="1" applyAlignment="1">
      <alignment horizontal="center" vertical="center" wrapText="1"/>
    </xf>
    <xf numFmtId="49" fontId="39" fillId="0" borderId="64" xfId="0" applyNumberFormat="1" applyFont="1" applyBorder="1" applyAlignment="1">
      <alignment horizontal="center" vertical="center" wrapText="1"/>
    </xf>
    <xf numFmtId="49" fontId="39" fillId="0" borderId="55" xfId="0" applyNumberFormat="1" applyFont="1" applyBorder="1" applyAlignment="1">
      <alignment horizontal="center" vertical="center" wrapText="1"/>
    </xf>
    <xf numFmtId="49" fontId="38" fillId="0" borderId="10" xfId="0" applyNumberFormat="1" applyFont="1" applyBorder="1" applyAlignment="1">
      <alignment horizontal="center" vertical="center" wrapText="1"/>
    </xf>
    <xf numFmtId="49" fontId="38" fillId="0" borderId="55" xfId="0" applyNumberFormat="1" applyFont="1" applyBorder="1" applyAlignment="1">
      <alignment horizontal="center" vertical="center" wrapText="1"/>
    </xf>
    <xf numFmtId="0" fontId="1" fillId="0" borderId="6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36" fillId="10" borderId="2" xfId="0" applyFont="1" applyFill="1" applyBorder="1" applyAlignment="1">
      <alignment horizontal="center" wrapText="1"/>
    </xf>
    <xf numFmtId="0" fontId="36" fillId="10" borderId="3" xfId="0" applyFont="1" applyFill="1" applyBorder="1" applyAlignment="1">
      <alignment horizontal="center" wrapText="1"/>
    </xf>
    <xf numFmtId="0" fontId="36" fillId="10" borderId="4" xfId="0" applyFont="1" applyFill="1" applyBorder="1" applyAlignment="1">
      <alignment horizontal="center" wrapText="1"/>
    </xf>
    <xf numFmtId="0" fontId="37" fillId="0" borderId="70"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5" xfId="0" applyFont="1" applyBorder="1" applyAlignment="1">
      <alignment horizontal="center" vertical="center" wrapText="1"/>
    </xf>
    <xf numFmtId="0" fontId="37" fillId="2" borderId="70"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40" fillId="18" borderId="70" xfId="0" applyFont="1" applyFill="1" applyBorder="1" applyAlignment="1">
      <alignment horizontal="center" vertical="center" wrapText="1"/>
    </xf>
    <xf numFmtId="0" fontId="40" fillId="18" borderId="8" xfId="0" applyFont="1" applyFill="1" applyBorder="1" applyAlignment="1">
      <alignment horizontal="center" vertical="center" wrapText="1"/>
    </xf>
    <xf numFmtId="0" fontId="37" fillId="18" borderId="75" xfId="0" applyFont="1" applyFill="1" applyBorder="1" applyAlignment="1">
      <alignment horizontal="center" vertical="center" wrapText="1"/>
    </xf>
    <xf numFmtId="49" fontId="38" fillId="2" borderId="51" xfId="0" applyNumberFormat="1" applyFont="1" applyFill="1" applyBorder="1" applyAlignment="1">
      <alignment horizontal="center" vertical="center"/>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49" fontId="24" fillId="10" borderId="68" xfId="0" applyNumberFormat="1"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37" fillId="0" borderId="70" xfId="0" quotePrefix="1" applyFont="1" applyBorder="1" applyAlignment="1">
      <alignment horizontal="center" vertical="center" wrapText="1"/>
    </xf>
    <xf numFmtId="0" fontId="40" fillId="0" borderId="8" xfId="0" applyFont="1" applyBorder="1" applyAlignment="1">
      <alignment horizontal="center" vertical="center" wrapText="1"/>
    </xf>
    <xf numFmtId="0" fontId="40" fillId="0" borderId="75" xfId="0" applyFont="1" applyBorder="1" applyAlignment="1">
      <alignment horizontal="center" vertical="center" wrapText="1"/>
    </xf>
    <xf numFmtId="0" fontId="39" fillId="0" borderId="56" xfId="0" applyFont="1" applyBorder="1" applyAlignment="1">
      <alignment horizontal="center" vertical="center" wrapText="1"/>
    </xf>
    <xf numFmtId="0" fontId="0" fillId="0" borderId="31" xfId="0" applyBorder="1" applyAlignment="1">
      <alignment horizontal="center" vertical="center" wrapText="1"/>
    </xf>
    <xf numFmtId="0" fontId="0" fillId="0" borderId="67" xfId="0" applyBorder="1" applyAlignment="1">
      <alignment horizontal="center" vertical="center" wrapText="1"/>
    </xf>
    <xf numFmtId="0" fontId="37" fillId="18" borderId="9" xfId="0" applyFont="1" applyFill="1" applyBorder="1" applyAlignment="1">
      <alignment horizontal="center" vertical="center"/>
    </xf>
    <xf numFmtId="0" fontId="37" fillId="18" borderId="10" xfId="0" applyFont="1" applyFill="1" applyBorder="1" applyAlignment="1">
      <alignment horizontal="center" vertical="center"/>
    </xf>
    <xf numFmtId="0" fontId="37" fillId="18" borderId="11" xfId="0" applyFont="1" applyFill="1" applyBorder="1" applyAlignment="1">
      <alignment horizontal="center" vertical="center"/>
    </xf>
    <xf numFmtId="0" fontId="24" fillId="10" borderId="40" xfId="0" applyFont="1" applyFill="1" applyBorder="1" applyAlignment="1">
      <alignment horizontal="center" vertical="center" wrapText="1"/>
    </xf>
    <xf numFmtId="0" fontId="24" fillId="10" borderId="0" xfId="0" applyFont="1" applyFill="1" applyAlignment="1">
      <alignment horizontal="center" vertical="center" wrapText="1"/>
    </xf>
    <xf numFmtId="0" fontId="24" fillId="10" borderId="34" xfId="0" applyFont="1" applyFill="1" applyBorder="1" applyAlignment="1">
      <alignment horizontal="center" vertical="center" wrapText="1"/>
    </xf>
    <xf numFmtId="49" fontId="24" fillId="10" borderId="19" xfId="0" applyNumberFormat="1" applyFont="1" applyFill="1" applyBorder="1" applyAlignment="1">
      <alignment horizontal="center" vertical="center" wrapText="1"/>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13" fillId="10" borderId="4" xfId="0" applyFont="1" applyFill="1" applyBorder="1" applyAlignment="1">
      <alignment horizontal="center" wrapText="1"/>
    </xf>
    <xf numFmtId="49" fontId="38" fillId="0" borderId="19" xfId="0" applyNumberFormat="1" applyFont="1" applyBorder="1" applyAlignment="1">
      <alignment horizontal="center" vertical="center"/>
    </xf>
    <xf numFmtId="49" fontId="38" fillId="2" borderId="19" xfId="0" applyNumberFormat="1" applyFont="1" applyFill="1" applyBorder="1" applyAlignment="1">
      <alignment horizontal="center" vertical="center"/>
    </xf>
    <xf numFmtId="49" fontId="39" fillId="0" borderId="60" xfId="0" applyNumberFormat="1" applyFont="1" applyBorder="1" applyAlignment="1">
      <alignment horizontal="center" vertical="center" wrapText="1"/>
    </xf>
    <xf numFmtId="49" fontId="39" fillId="0" borderId="56" xfId="0" applyNumberFormat="1" applyFont="1" applyBorder="1" applyAlignment="1">
      <alignment horizontal="center" vertical="center" wrapText="1"/>
    </xf>
    <xf numFmtId="0" fontId="37" fillId="0" borderId="56"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67"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32" xfId="0" applyFont="1" applyBorder="1" applyAlignment="1">
      <alignment horizontal="center" vertical="center" wrapText="1"/>
    </xf>
    <xf numFmtId="0" fontId="37" fillId="0" borderId="56" xfId="0" quotePrefix="1" applyFont="1" applyBorder="1" applyAlignment="1">
      <alignment horizontal="center" vertical="center" wrapText="1"/>
    </xf>
    <xf numFmtId="49" fontId="38" fillId="2" borderId="36" xfId="0" applyNumberFormat="1" applyFont="1" applyFill="1" applyBorder="1" applyAlignment="1">
      <alignment horizontal="center" vertical="center" wrapText="1"/>
    </xf>
    <xf numFmtId="49" fontId="38" fillId="2" borderId="12" xfId="0" applyNumberFormat="1" applyFont="1" applyFill="1" applyBorder="1" applyAlignment="1">
      <alignment horizontal="center" vertical="center" wrapText="1"/>
    </xf>
    <xf numFmtId="49" fontId="38" fillId="2" borderId="57" xfId="0" applyNumberFormat="1" applyFont="1" applyFill="1" applyBorder="1" applyAlignment="1">
      <alignment horizontal="center" vertical="center" wrapText="1"/>
    </xf>
    <xf numFmtId="49" fontId="38" fillId="2" borderId="61" xfId="0" applyNumberFormat="1" applyFont="1" applyFill="1" applyBorder="1" applyAlignment="1">
      <alignment horizontal="center" vertical="center" wrapText="1"/>
    </xf>
    <xf numFmtId="0" fontId="37" fillId="0" borderId="54" xfId="0" applyFont="1" applyBorder="1" applyAlignment="1">
      <alignment horizontal="center" vertical="center" wrapText="1"/>
    </xf>
    <xf numFmtId="49" fontId="38" fillId="2" borderId="28" xfId="0" applyNumberFormat="1" applyFont="1" applyFill="1" applyBorder="1" applyAlignment="1">
      <alignment horizontal="center" vertical="center" wrapText="1"/>
    </xf>
    <xf numFmtId="0" fontId="37" fillId="18" borderId="56" xfId="0" applyFont="1" applyFill="1" applyBorder="1" applyAlignment="1">
      <alignment horizontal="center"/>
    </xf>
    <xf numFmtId="0" fontId="37" fillId="18" borderId="54" xfId="0" applyFont="1" applyFill="1" applyBorder="1" applyAlignment="1">
      <alignment horizontal="center"/>
    </xf>
    <xf numFmtId="49" fontId="39" fillId="0" borderId="1" xfId="0" applyNumberFormat="1" applyFont="1" applyBorder="1" applyAlignment="1">
      <alignment horizontal="center" vertical="center"/>
    </xf>
    <xf numFmtId="0" fontId="24" fillId="10" borderId="70" xfId="0" applyFont="1" applyFill="1" applyBorder="1" applyAlignment="1">
      <alignment horizontal="center" vertical="center" wrapText="1"/>
    </xf>
    <xf numFmtId="49" fontId="24" fillId="10" borderId="1" xfId="0" applyNumberFormat="1" applyFont="1" applyFill="1" applyBorder="1" applyAlignment="1">
      <alignment horizontal="center" vertical="center" wrapText="1"/>
    </xf>
    <xf numFmtId="0" fontId="41" fillId="4" borderId="10" xfId="0" applyFont="1" applyFill="1" applyBorder="1" applyAlignment="1">
      <alignment horizontal="center" vertical="center" wrapText="1"/>
    </xf>
    <xf numFmtId="0" fontId="41" fillId="4" borderId="11" xfId="0" applyFont="1" applyFill="1" applyBorder="1" applyAlignment="1">
      <alignment horizontal="center" vertical="center" wrapText="1"/>
    </xf>
    <xf numFmtId="0" fontId="9" fillId="4" borderId="55" xfId="0" applyFont="1" applyFill="1" applyBorder="1" applyAlignment="1">
      <alignment horizontal="center" vertical="center" wrapText="1"/>
    </xf>
    <xf numFmtId="0" fontId="24" fillId="10" borderId="56" xfId="0" applyFont="1" applyFill="1" applyBorder="1" applyAlignment="1">
      <alignment horizontal="center" vertical="center" wrapText="1"/>
    </xf>
    <xf numFmtId="0" fontId="24" fillId="10" borderId="31"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4" fillId="10" borderId="36" xfId="0" applyFont="1" applyFill="1" applyBorder="1" applyAlignment="1">
      <alignment horizontal="center" vertical="center" wrapText="1"/>
    </xf>
    <xf numFmtId="0" fontId="26" fillId="18" borderId="1" xfId="0" applyFont="1" applyFill="1" applyBorder="1"/>
    <xf numFmtId="0" fontId="26" fillId="18" borderId="29" xfId="0" applyFont="1" applyFill="1" applyBorder="1"/>
    <xf numFmtId="0" fontId="9" fillId="12" borderId="34" xfId="0" applyFont="1" applyFill="1" applyBorder="1"/>
    <xf numFmtId="0" fontId="13" fillId="10" borderId="50" xfId="0" applyFont="1" applyFill="1" applyBorder="1" applyAlignment="1">
      <alignment horizontal="center" vertical="center" wrapText="1"/>
    </xf>
    <xf numFmtId="0" fontId="13" fillId="10" borderId="54" xfId="0" applyFont="1" applyFill="1" applyBorder="1" applyAlignment="1">
      <alignment horizontal="center" vertical="center" wrapText="1"/>
    </xf>
    <xf numFmtId="0" fontId="13" fillId="10" borderId="28" xfId="0" applyFont="1" applyFill="1" applyBorder="1" applyAlignment="1">
      <alignment horizontal="center" wrapText="1"/>
    </xf>
    <xf numFmtId="0" fontId="13" fillId="10" borderId="2" xfId="0" applyFont="1" applyFill="1" applyBorder="1" applyAlignment="1">
      <alignment horizontal="center" vertical="center" wrapText="1"/>
    </xf>
    <xf numFmtId="0" fontId="13" fillId="10" borderId="56"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13" fillId="10" borderId="54"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29" fillId="4" borderId="0" xfId="0" applyFont="1" applyFill="1" applyAlignment="1">
      <alignment horizontal="center"/>
    </xf>
    <xf numFmtId="0" fontId="29" fillId="4" borderId="34" xfId="0" applyFont="1" applyFill="1" applyBorder="1" applyAlignment="1">
      <alignment horizontal="center"/>
    </xf>
    <xf numFmtId="0" fontId="13" fillId="10" borderId="8"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29" fillId="4" borderId="28" xfId="0" applyFont="1" applyFill="1" applyBorder="1" applyAlignment="1">
      <alignment horizontal="center"/>
    </xf>
    <xf numFmtId="0" fontId="29" fillId="4" borderId="0" xfId="0" applyFont="1" applyFill="1" applyBorder="1" applyAlignment="1">
      <alignment horizontal="center"/>
    </xf>
    <xf numFmtId="0" fontId="29" fillId="4" borderId="12" xfId="0" applyFont="1" applyFill="1" applyBorder="1" applyAlignment="1">
      <alignment horizontal="center"/>
    </xf>
    <xf numFmtId="49" fontId="43" fillId="0" borderId="51" xfId="0" applyNumberFormat="1" applyFont="1" applyBorder="1" applyAlignment="1">
      <alignment horizontal="center" vertical="center" wrapText="1"/>
    </xf>
    <xf numFmtId="49" fontId="43" fillId="0" borderId="1" xfId="0" applyNumberFormat="1" applyFont="1" applyBorder="1" applyAlignment="1">
      <alignment horizontal="center" vertical="center" wrapText="1"/>
    </xf>
    <xf numFmtId="0" fontId="26" fillId="2" borderId="35" xfId="0" applyFont="1" applyFill="1" applyBorder="1"/>
    <xf numFmtId="49" fontId="43" fillId="0" borderId="1" xfId="0" applyNumberFormat="1" applyFont="1" applyBorder="1" applyAlignment="1">
      <alignment horizontal="center" vertical="center"/>
    </xf>
    <xf numFmtId="49" fontId="42" fillId="4" borderId="31" xfId="0" applyNumberFormat="1" applyFont="1" applyFill="1" applyBorder="1" applyAlignment="1">
      <alignment horizontal="center" vertical="center"/>
    </xf>
    <xf numFmtId="49" fontId="38" fillId="2" borderId="1" xfId="0" applyNumberFormat="1" applyFont="1" applyFill="1" applyBorder="1" applyAlignment="1">
      <alignment horizontal="center" vertical="center"/>
    </xf>
    <xf numFmtId="0" fontId="0" fillId="0" borderId="0" xfId="0" applyFont="1" applyAlignment="1">
      <alignment horizontal="center" vertical="center"/>
    </xf>
    <xf numFmtId="0" fontId="44" fillId="10" borderId="28" xfId="0" applyFont="1" applyFill="1" applyBorder="1" applyAlignment="1">
      <alignment vertical="center" wrapText="1"/>
    </xf>
    <xf numFmtId="0" fontId="44" fillId="10" borderId="32" xfId="0" applyFont="1" applyFill="1" applyBorder="1" applyAlignment="1">
      <alignment horizontal="center" vertical="center" wrapText="1"/>
    </xf>
    <xf numFmtId="0" fontId="45" fillId="13" borderId="1" xfId="0" applyFont="1" applyFill="1" applyBorder="1"/>
    <xf numFmtId="0" fontId="37" fillId="2" borderId="28" xfId="0" quotePrefix="1" applyFont="1" applyFill="1" applyBorder="1" applyAlignment="1">
      <alignment horizontal="center" vertical="center" wrapText="1"/>
    </xf>
    <xf numFmtId="0" fontId="37" fillId="18" borderId="1" xfId="0" applyFont="1" applyFill="1" applyBorder="1" applyAlignment="1">
      <alignment horizontal="center"/>
    </xf>
    <xf numFmtId="0" fontId="37" fillId="2" borderId="1" xfId="0" quotePrefix="1" applyFont="1" applyFill="1" applyBorder="1" applyAlignment="1">
      <alignment horizontal="center" vertical="center" wrapText="1"/>
    </xf>
    <xf numFmtId="0" fontId="37" fillId="2" borderId="57" xfId="0" quotePrefix="1" applyFont="1" applyFill="1" applyBorder="1" applyAlignment="1">
      <alignment horizontal="center" vertical="center" wrapText="1"/>
    </xf>
    <xf numFmtId="0" fontId="37" fillId="2" borderId="35" xfId="0" applyFont="1" applyFill="1" applyBorder="1" applyAlignment="1">
      <alignment horizontal="center"/>
    </xf>
    <xf numFmtId="0" fontId="3" fillId="0" borderId="0" xfId="0" applyFont="1"/>
    <xf numFmtId="49" fontId="38" fillId="2" borderId="32" xfId="0" applyNumberFormat="1" applyFont="1" applyFill="1" applyBorder="1" applyAlignment="1">
      <alignment horizontal="center" vertical="center" wrapText="1"/>
    </xf>
    <xf numFmtId="49" fontId="38" fillId="0" borderId="1" xfId="0" applyNumberFormat="1" applyFont="1" applyBorder="1" applyAlignment="1">
      <alignment horizontal="center" vertical="center"/>
    </xf>
    <xf numFmtId="49" fontId="38" fillId="2" borderId="1" xfId="0" quotePrefix="1" applyNumberFormat="1" applyFont="1" applyFill="1" applyBorder="1" applyAlignment="1">
      <alignment horizontal="center" vertical="center" wrapText="1"/>
    </xf>
    <xf numFmtId="49" fontId="38" fillId="2" borderId="1" xfId="0" applyNumberFormat="1" applyFont="1" applyFill="1" applyBorder="1" applyAlignment="1">
      <alignment horizontal="center" vertical="top" wrapText="1"/>
    </xf>
    <xf numFmtId="49" fontId="38" fillId="0" borderId="1" xfId="0" quotePrefix="1"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color rgb="FFC6B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oanna FILOPOULOS" id="{BB51CBBF-EE3A-4EA9-8121-7A4E09EFCDF9}" userId="S::joanna.filopoulos@impact-initiatives.org::c82d2341-9909-4ec0-a6fd-9a18095896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71" dT="2023-07-17T11:18:34.05" personId="{BB51CBBF-EE3A-4EA9-8121-7A4E09EFCDF9}" id="{F5DD93FA-EB0C-4328-A81B-A4774E79864F}">
    <text>if the parent doesn’t discuss problems at home than children are more calm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E2384-4F58-4AB4-9D88-609B43570D4E}">
  <dimension ref="A1:B23"/>
  <sheetViews>
    <sheetView zoomScale="84" zoomScaleNormal="84" workbookViewId="0">
      <selection activeCell="E7" sqref="E7"/>
    </sheetView>
  </sheetViews>
  <sheetFormatPr defaultColWidth="8.7265625" defaultRowHeight="14.5" x14ac:dyDescent="0.35"/>
  <cols>
    <col min="1" max="1" width="48.453125" style="1" customWidth="1"/>
    <col min="2" max="2" width="97.453125" style="1" customWidth="1"/>
    <col min="3" max="16384" width="8.7265625" style="1"/>
  </cols>
  <sheetData>
    <row r="1" spans="1:2" ht="20.5" thickBot="1" x14ac:dyDescent="0.45">
      <c r="A1" s="352" t="s">
        <v>66</v>
      </c>
      <c r="B1" s="353"/>
    </row>
    <row r="2" spans="1:2" ht="35" x14ac:dyDescent="0.7">
      <c r="A2" s="354" t="s">
        <v>53</v>
      </c>
      <c r="B2" s="355"/>
    </row>
    <row r="3" spans="1:2" ht="15" thickBot="1" x14ac:dyDescent="0.4">
      <c r="A3" s="17" t="s">
        <v>0</v>
      </c>
      <c r="B3" s="18" t="s">
        <v>1</v>
      </c>
    </row>
    <row r="4" spans="1:2" ht="301" customHeight="1" thickBot="1" x14ac:dyDescent="0.4">
      <c r="A4" s="28" t="s">
        <v>2</v>
      </c>
      <c r="B4" s="72" t="s">
        <v>54</v>
      </c>
    </row>
    <row r="5" spans="1:2" ht="15" thickBot="1" x14ac:dyDescent="0.4">
      <c r="A5" s="20" t="s">
        <v>3</v>
      </c>
      <c r="B5" s="137" t="s">
        <v>176</v>
      </c>
    </row>
    <row r="6" spans="1:2" ht="15" thickBot="1" x14ac:dyDescent="0.4">
      <c r="A6" s="19" t="s">
        <v>4</v>
      </c>
      <c r="B6" s="21" t="s">
        <v>5</v>
      </c>
    </row>
    <row r="7" spans="1:2" ht="234" x14ac:dyDescent="0.35">
      <c r="A7" s="29" t="s">
        <v>6</v>
      </c>
      <c r="B7" s="71" t="s">
        <v>1652</v>
      </c>
    </row>
    <row r="8" spans="1:2" ht="15" thickBot="1" x14ac:dyDescent="0.4">
      <c r="A8" s="22" t="s">
        <v>7</v>
      </c>
      <c r="B8" s="23" t="s">
        <v>55</v>
      </c>
    </row>
    <row r="9" spans="1:2" ht="40" thickBot="1" x14ac:dyDescent="0.4">
      <c r="A9" s="24" t="s">
        <v>8</v>
      </c>
      <c r="B9" s="25" t="s">
        <v>9</v>
      </c>
    </row>
    <row r="10" spans="1:2" ht="15" thickBot="1" x14ac:dyDescent="0.4">
      <c r="A10" s="19" t="s">
        <v>10</v>
      </c>
      <c r="B10" s="26" t="s">
        <v>56</v>
      </c>
    </row>
    <row r="11" spans="1:2" x14ac:dyDescent="0.35">
      <c r="A11" s="17" t="s">
        <v>11</v>
      </c>
      <c r="B11" s="27" t="s">
        <v>1</v>
      </c>
    </row>
    <row r="12" spans="1:2" ht="15" thickBot="1" x14ac:dyDescent="0.4">
      <c r="A12" s="75" t="s">
        <v>58</v>
      </c>
      <c r="B12" s="76" t="s">
        <v>59</v>
      </c>
    </row>
    <row r="13" spans="1:2" ht="15" thickBot="1" x14ac:dyDescent="0.4">
      <c r="A13" s="19" t="s">
        <v>60</v>
      </c>
      <c r="B13" s="26" t="s">
        <v>57</v>
      </c>
    </row>
    <row r="14" spans="1:2" ht="15" thickBot="1" x14ac:dyDescent="0.4">
      <c r="A14" s="77" t="s">
        <v>61</v>
      </c>
      <c r="B14" s="78" t="s">
        <v>67</v>
      </c>
    </row>
    <row r="15" spans="1:2" ht="27" thickBot="1" x14ac:dyDescent="0.4">
      <c r="A15" s="83" t="s">
        <v>73</v>
      </c>
      <c r="B15" s="84" t="s">
        <v>74</v>
      </c>
    </row>
    <row r="16" spans="1:2" ht="27" thickBot="1" x14ac:dyDescent="0.4">
      <c r="A16" s="79" t="s">
        <v>75</v>
      </c>
      <c r="B16" s="80" t="s">
        <v>76</v>
      </c>
    </row>
    <row r="17" spans="1:2" ht="27" thickBot="1" x14ac:dyDescent="0.4">
      <c r="A17" s="347" t="s">
        <v>1464</v>
      </c>
      <c r="B17" s="86" t="s">
        <v>1470</v>
      </c>
    </row>
    <row r="18" spans="1:2" ht="27" thickBot="1" x14ac:dyDescent="0.4">
      <c r="A18" s="79" t="s">
        <v>1463</v>
      </c>
      <c r="B18" s="80" t="s">
        <v>1471</v>
      </c>
    </row>
    <row r="19" spans="1:2" ht="27" thickBot="1" x14ac:dyDescent="0.4">
      <c r="A19" s="83" t="s">
        <v>1465</v>
      </c>
      <c r="B19" s="84" t="s">
        <v>62</v>
      </c>
    </row>
    <row r="20" spans="1:2" ht="27" thickBot="1" x14ac:dyDescent="0.4">
      <c r="A20" s="79" t="s">
        <v>1466</v>
      </c>
      <c r="B20" s="80" t="s">
        <v>63</v>
      </c>
    </row>
    <row r="21" spans="1:2" x14ac:dyDescent="0.35">
      <c r="A21" s="85" t="s">
        <v>1467</v>
      </c>
      <c r="B21" s="86" t="s">
        <v>64</v>
      </c>
    </row>
    <row r="22" spans="1:2" x14ac:dyDescent="0.35">
      <c r="A22" s="81" t="s">
        <v>1468</v>
      </c>
      <c r="B22" s="82" t="s">
        <v>65</v>
      </c>
    </row>
    <row r="23" spans="1:2" ht="45" customHeight="1" thickBot="1" x14ac:dyDescent="0.4">
      <c r="A23" s="73" t="s">
        <v>1469</v>
      </c>
      <c r="B23" s="74" t="s">
        <v>80</v>
      </c>
    </row>
  </sheetData>
  <mergeCells count="2">
    <mergeCell ref="A1:B1"/>
    <mergeCell ref="A2:B2"/>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793F9-62FF-4721-864E-75251AFEBCD4}">
  <dimension ref="A1:H419"/>
  <sheetViews>
    <sheetView topLeftCell="A13" zoomScale="81" zoomScaleNormal="81" workbookViewId="0">
      <pane xSplit="1" topLeftCell="F1" activePane="topRight" state="frozen"/>
      <selection activeCell="A8" sqref="A8"/>
      <selection pane="topRight" activeCell="H57" sqref="H57:H61"/>
    </sheetView>
  </sheetViews>
  <sheetFormatPr defaultRowHeight="14.5" x14ac:dyDescent="0.35"/>
  <cols>
    <col min="1" max="1" width="92.1796875" customWidth="1"/>
    <col min="2" max="2" width="9.81640625" customWidth="1"/>
    <col min="3" max="3" width="8.81640625" customWidth="1"/>
    <col min="4" max="4" width="11.453125" customWidth="1"/>
    <col min="5" max="5" width="11.81640625" customWidth="1"/>
    <col min="6" max="6" width="14.08984375" customWidth="1"/>
    <col min="7" max="7" width="32.90625" style="202" customWidth="1"/>
    <col min="8" max="8" width="73.453125" style="185" customWidth="1"/>
  </cols>
  <sheetData>
    <row r="1" spans="1:8" ht="20.5" thickBot="1" x14ac:dyDescent="0.45">
      <c r="A1" s="34" t="s">
        <v>78</v>
      </c>
      <c r="B1" s="35"/>
      <c r="C1" s="35"/>
      <c r="D1" s="35"/>
      <c r="E1" s="35"/>
      <c r="F1" s="36"/>
      <c r="G1" s="209"/>
      <c r="H1" s="183"/>
    </row>
    <row r="2" spans="1:8" ht="16.5" customHeight="1" thickBot="1" x14ac:dyDescent="0.4">
      <c r="A2" s="245" t="s">
        <v>514</v>
      </c>
      <c r="B2" s="206" t="s">
        <v>365</v>
      </c>
      <c r="C2" s="207" t="s">
        <v>366</v>
      </c>
      <c r="D2" s="207" t="s">
        <v>367</v>
      </c>
      <c r="E2" s="208" t="s">
        <v>368</v>
      </c>
      <c r="F2" s="534" t="s">
        <v>48</v>
      </c>
      <c r="G2" s="446" t="s">
        <v>196</v>
      </c>
      <c r="H2" s="537" t="s">
        <v>49</v>
      </c>
    </row>
    <row r="3" spans="1:8" ht="15" thickBot="1" x14ac:dyDescent="0.4">
      <c r="A3" s="245" t="s">
        <v>137</v>
      </c>
      <c r="B3" s="538" t="s">
        <v>71</v>
      </c>
      <c r="C3" s="539"/>
      <c r="D3" s="539"/>
      <c r="E3" s="540"/>
      <c r="F3" s="535"/>
      <c r="G3" s="447"/>
      <c r="H3" s="537"/>
    </row>
    <row r="4" spans="1:8" ht="36.5" customHeight="1" x14ac:dyDescent="0.35">
      <c r="A4" s="245" t="s">
        <v>138</v>
      </c>
      <c r="B4" s="246" t="s">
        <v>369</v>
      </c>
      <c r="C4" s="247" t="s">
        <v>427</v>
      </c>
      <c r="D4" s="247" t="s">
        <v>471</v>
      </c>
      <c r="E4" s="248" t="s">
        <v>471</v>
      </c>
      <c r="F4" s="536"/>
      <c r="G4" s="448"/>
      <c r="H4" s="537"/>
    </row>
    <row r="5" spans="1:8" x14ac:dyDescent="0.35">
      <c r="A5" s="40" t="s">
        <v>411</v>
      </c>
      <c r="B5" s="114"/>
      <c r="C5" s="41"/>
      <c r="D5" s="41"/>
      <c r="E5" s="115"/>
      <c r="F5" s="41"/>
      <c r="G5" s="148"/>
      <c r="H5" s="213" t="s">
        <v>410</v>
      </c>
    </row>
    <row r="6" spans="1:8" x14ac:dyDescent="0.35">
      <c r="A6" s="95" t="s">
        <v>472</v>
      </c>
      <c r="B6" s="118">
        <v>1</v>
      </c>
      <c r="C6" s="44"/>
      <c r="D6" s="44"/>
      <c r="E6" s="117"/>
      <c r="F6" s="32">
        <f>B6+C6+D6+E6</f>
        <v>1</v>
      </c>
      <c r="G6" s="408" t="s">
        <v>474</v>
      </c>
      <c r="H6" s="474" t="s">
        <v>1614</v>
      </c>
    </row>
    <row r="7" spans="1:8" x14ac:dyDescent="0.35">
      <c r="A7" s="96" t="s">
        <v>473</v>
      </c>
      <c r="B7" s="118">
        <v>1</v>
      </c>
      <c r="C7" s="44"/>
      <c r="D7" s="44"/>
      <c r="E7" s="117"/>
      <c r="F7" s="32">
        <f t="shared" ref="F7:F55" si="0">B7+C7+D7+E7</f>
        <v>1</v>
      </c>
      <c r="G7" s="409"/>
      <c r="H7" s="474"/>
    </row>
    <row r="8" spans="1:8" x14ac:dyDescent="0.35">
      <c r="A8" s="96" t="s">
        <v>370</v>
      </c>
      <c r="B8" s="118">
        <v>1</v>
      </c>
      <c r="C8" s="44"/>
      <c r="D8" s="44"/>
      <c r="E8" s="117"/>
      <c r="F8" s="32">
        <f t="shared" si="0"/>
        <v>1</v>
      </c>
      <c r="G8" s="409"/>
      <c r="H8" s="474"/>
    </row>
    <row r="9" spans="1:8" x14ac:dyDescent="0.35">
      <c r="A9" s="95" t="s">
        <v>440</v>
      </c>
      <c r="B9" s="118">
        <v>1</v>
      </c>
      <c r="C9" s="44"/>
      <c r="D9" s="44"/>
      <c r="E9" s="117"/>
      <c r="F9" s="32">
        <f t="shared" si="0"/>
        <v>1</v>
      </c>
      <c r="G9" s="409"/>
      <c r="H9" s="474"/>
    </row>
    <row r="10" spans="1:8" x14ac:dyDescent="0.35">
      <c r="A10" s="95" t="s">
        <v>371</v>
      </c>
      <c r="B10" s="118">
        <v>1</v>
      </c>
      <c r="C10" s="44"/>
      <c r="D10" s="44"/>
      <c r="E10" s="117"/>
      <c r="F10" s="32">
        <f t="shared" si="0"/>
        <v>1</v>
      </c>
      <c r="G10" s="409"/>
      <c r="H10" s="474"/>
    </row>
    <row r="11" spans="1:8" x14ac:dyDescent="0.35">
      <c r="A11" s="95" t="s">
        <v>476</v>
      </c>
      <c r="B11" s="118">
        <v>1</v>
      </c>
      <c r="C11" s="44"/>
      <c r="D11" s="44"/>
      <c r="E11" s="117"/>
      <c r="F11" s="32">
        <f t="shared" si="0"/>
        <v>1</v>
      </c>
      <c r="G11" s="409"/>
      <c r="H11" s="474"/>
    </row>
    <row r="12" spans="1:8" x14ac:dyDescent="0.35">
      <c r="A12" s="95" t="s">
        <v>477</v>
      </c>
      <c r="B12" s="118"/>
      <c r="C12" s="44"/>
      <c r="D12" s="44"/>
      <c r="E12" s="117">
        <v>1</v>
      </c>
      <c r="F12" s="32">
        <f t="shared" si="0"/>
        <v>1</v>
      </c>
      <c r="G12" s="409"/>
      <c r="H12" s="474"/>
    </row>
    <row r="13" spans="1:8" x14ac:dyDescent="0.35">
      <c r="A13" s="96" t="s">
        <v>475</v>
      </c>
      <c r="B13" s="118"/>
      <c r="C13" s="44"/>
      <c r="D13" s="44">
        <v>1</v>
      </c>
      <c r="E13" s="117"/>
      <c r="F13" s="32">
        <f t="shared" si="0"/>
        <v>1</v>
      </c>
      <c r="G13" s="409"/>
      <c r="H13" s="474"/>
    </row>
    <row r="14" spans="1:8" ht="24" customHeight="1" x14ac:dyDescent="0.35">
      <c r="A14" s="96" t="s">
        <v>428</v>
      </c>
      <c r="B14" s="118"/>
      <c r="C14" s="44">
        <v>1</v>
      </c>
      <c r="D14" s="44"/>
      <c r="E14" s="117"/>
      <c r="F14" s="32">
        <f t="shared" si="0"/>
        <v>1</v>
      </c>
      <c r="G14" s="410"/>
      <c r="H14" s="474"/>
    </row>
    <row r="15" spans="1:8" x14ac:dyDescent="0.35">
      <c r="A15" s="40" t="s">
        <v>412</v>
      </c>
      <c r="B15" s="114"/>
      <c r="C15" s="41"/>
      <c r="D15" s="41"/>
      <c r="E15" s="115"/>
      <c r="F15" s="159"/>
      <c r="G15" s="148"/>
      <c r="H15" s="213" t="s">
        <v>409</v>
      </c>
    </row>
    <row r="16" spans="1:8" x14ac:dyDescent="0.35">
      <c r="A16" s="97" t="s">
        <v>482</v>
      </c>
      <c r="B16" s="112">
        <v>1</v>
      </c>
      <c r="C16" s="68">
        <v>1</v>
      </c>
      <c r="D16" s="68">
        <v>1</v>
      </c>
      <c r="E16" s="113"/>
      <c r="F16" s="32">
        <f t="shared" si="0"/>
        <v>3</v>
      </c>
      <c r="G16" s="403" t="s">
        <v>373</v>
      </c>
      <c r="H16" s="472" t="s">
        <v>1538</v>
      </c>
    </row>
    <row r="17" spans="1:8" x14ac:dyDescent="0.35">
      <c r="A17" s="97" t="s">
        <v>429</v>
      </c>
      <c r="B17" s="112">
        <v>1</v>
      </c>
      <c r="C17" s="68"/>
      <c r="D17" s="68"/>
      <c r="E17" s="113"/>
      <c r="F17" s="32">
        <f t="shared" si="0"/>
        <v>1</v>
      </c>
      <c r="G17" s="404"/>
      <c r="H17" s="472"/>
    </row>
    <row r="18" spans="1:8" x14ac:dyDescent="0.35">
      <c r="A18" s="97" t="s">
        <v>478</v>
      </c>
      <c r="B18" s="112"/>
      <c r="C18" s="68">
        <v>1</v>
      </c>
      <c r="D18" s="68"/>
      <c r="E18" s="113"/>
      <c r="F18" s="32">
        <f t="shared" si="0"/>
        <v>1</v>
      </c>
      <c r="G18" s="404"/>
      <c r="H18" s="472"/>
    </row>
    <row r="19" spans="1:8" x14ac:dyDescent="0.35">
      <c r="A19" s="97" t="s">
        <v>479</v>
      </c>
      <c r="B19" s="112"/>
      <c r="C19" s="68">
        <v>1</v>
      </c>
      <c r="D19" s="68"/>
      <c r="E19" s="113"/>
      <c r="F19" s="32">
        <f t="shared" si="0"/>
        <v>1</v>
      </c>
      <c r="G19" s="404"/>
      <c r="H19" s="472"/>
    </row>
    <row r="20" spans="1:8" x14ac:dyDescent="0.35">
      <c r="A20" s="97" t="s">
        <v>481</v>
      </c>
      <c r="B20" s="112"/>
      <c r="C20" s="68"/>
      <c r="D20" s="68">
        <v>1</v>
      </c>
      <c r="E20" s="113"/>
      <c r="F20" s="32">
        <f t="shared" si="0"/>
        <v>1</v>
      </c>
      <c r="G20" s="404"/>
      <c r="H20" s="472"/>
    </row>
    <row r="21" spans="1:8" x14ac:dyDescent="0.35">
      <c r="A21" s="97" t="s">
        <v>442</v>
      </c>
      <c r="B21" s="112"/>
      <c r="C21" s="68"/>
      <c r="D21" s="68">
        <v>1</v>
      </c>
      <c r="E21" s="113"/>
      <c r="F21" s="32">
        <f t="shared" si="0"/>
        <v>1</v>
      </c>
      <c r="G21" s="404"/>
      <c r="H21" s="472"/>
    </row>
    <row r="22" spans="1:8" x14ac:dyDescent="0.35">
      <c r="A22" s="97" t="s">
        <v>455</v>
      </c>
      <c r="B22" s="112"/>
      <c r="C22" s="68"/>
      <c r="D22" s="68"/>
      <c r="E22" s="113">
        <v>1</v>
      </c>
      <c r="F22" s="32">
        <f t="shared" si="0"/>
        <v>1</v>
      </c>
      <c r="G22" s="404"/>
      <c r="H22" s="473"/>
    </row>
    <row r="23" spans="1:8" x14ac:dyDescent="0.35">
      <c r="A23" s="40" t="s">
        <v>413</v>
      </c>
      <c r="B23" s="114"/>
      <c r="C23" s="41"/>
      <c r="D23" s="41"/>
      <c r="E23" s="115"/>
      <c r="F23" s="159"/>
      <c r="G23" s="148"/>
      <c r="H23" s="213" t="s">
        <v>408</v>
      </c>
    </row>
    <row r="24" spans="1:8" x14ac:dyDescent="0.35">
      <c r="A24" s="98" t="s">
        <v>372</v>
      </c>
      <c r="B24" s="119">
        <v>1</v>
      </c>
      <c r="C24" s="47"/>
      <c r="D24" s="47"/>
      <c r="E24" s="120"/>
      <c r="F24" s="32">
        <f t="shared" si="0"/>
        <v>1</v>
      </c>
      <c r="G24" s="408" t="s">
        <v>483</v>
      </c>
      <c r="H24" s="474" t="s">
        <v>484</v>
      </c>
    </row>
    <row r="25" spans="1:8" x14ac:dyDescent="0.35">
      <c r="A25" s="99" t="s">
        <v>430</v>
      </c>
      <c r="B25" s="118"/>
      <c r="C25" s="44">
        <v>1</v>
      </c>
      <c r="D25" s="44"/>
      <c r="E25" s="117"/>
      <c r="F25" s="32">
        <f t="shared" si="0"/>
        <v>1</v>
      </c>
      <c r="G25" s="409"/>
      <c r="H25" s="475"/>
    </row>
    <row r="26" spans="1:8" x14ac:dyDescent="0.35">
      <c r="A26" s="99" t="s">
        <v>431</v>
      </c>
      <c r="B26" s="118"/>
      <c r="C26" s="44">
        <v>1</v>
      </c>
      <c r="D26" s="44"/>
      <c r="E26" s="117"/>
      <c r="F26" s="32">
        <f t="shared" si="0"/>
        <v>1</v>
      </c>
      <c r="G26" s="409"/>
      <c r="H26" s="475"/>
    </row>
    <row r="27" spans="1:8" x14ac:dyDescent="0.35">
      <c r="A27" s="99" t="s">
        <v>441</v>
      </c>
      <c r="B27" s="119"/>
      <c r="C27" s="47"/>
      <c r="D27" s="47">
        <v>1</v>
      </c>
      <c r="E27" s="120"/>
      <c r="F27" s="32">
        <f t="shared" si="0"/>
        <v>1</v>
      </c>
      <c r="G27" s="409"/>
      <c r="H27" s="475"/>
    </row>
    <row r="28" spans="1:8" x14ac:dyDescent="0.35">
      <c r="A28" s="99" t="s">
        <v>443</v>
      </c>
      <c r="B28" s="119"/>
      <c r="C28" s="47"/>
      <c r="D28" s="47">
        <v>1</v>
      </c>
      <c r="E28" s="120"/>
      <c r="F28" s="32">
        <f t="shared" si="0"/>
        <v>1</v>
      </c>
      <c r="G28" s="409"/>
      <c r="H28" s="475"/>
    </row>
    <row r="29" spans="1:8" x14ac:dyDescent="0.35">
      <c r="A29" s="99" t="s">
        <v>456</v>
      </c>
      <c r="B29" s="119"/>
      <c r="C29" s="47"/>
      <c r="D29" s="47"/>
      <c r="E29" s="120">
        <v>1</v>
      </c>
      <c r="F29" s="32">
        <f t="shared" si="0"/>
        <v>1</v>
      </c>
      <c r="G29" s="409"/>
      <c r="H29" s="475"/>
    </row>
    <row r="30" spans="1:8" x14ac:dyDescent="0.35">
      <c r="A30" s="99" t="s">
        <v>480</v>
      </c>
      <c r="B30" s="119"/>
      <c r="C30" s="47"/>
      <c r="D30" s="47">
        <v>1</v>
      </c>
      <c r="E30" s="120"/>
      <c r="F30" s="32">
        <f t="shared" si="0"/>
        <v>1</v>
      </c>
      <c r="G30" s="409"/>
      <c r="H30" s="475"/>
    </row>
    <row r="31" spans="1:8" x14ac:dyDescent="0.35">
      <c r="A31" s="99" t="s">
        <v>444</v>
      </c>
      <c r="B31" s="121"/>
      <c r="C31" s="49"/>
      <c r="D31" s="49">
        <v>1</v>
      </c>
      <c r="E31" s="122"/>
      <c r="F31" s="32">
        <f t="shared" si="0"/>
        <v>1</v>
      </c>
      <c r="G31" s="410"/>
      <c r="H31" s="475"/>
    </row>
    <row r="32" spans="1:8" x14ac:dyDescent="0.35">
      <c r="A32" s="40" t="s">
        <v>414</v>
      </c>
      <c r="B32" s="114"/>
      <c r="C32" s="41"/>
      <c r="D32" s="41"/>
      <c r="E32" s="115"/>
      <c r="F32" s="159"/>
      <c r="G32" s="148"/>
      <c r="H32" s="213" t="s">
        <v>407</v>
      </c>
    </row>
    <row r="33" spans="1:8" x14ac:dyDescent="0.35">
      <c r="A33" s="100" t="s">
        <v>374</v>
      </c>
      <c r="B33" s="123">
        <v>1</v>
      </c>
      <c r="C33" s="66"/>
      <c r="D33" s="66"/>
      <c r="E33" s="111"/>
      <c r="F33" s="32">
        <f t="shared" si="0"/>
        <v>1</v>
      </c>
      <c r="G33" s="403" t="s">
        <v>486</v>
      </c>
      <c r="H33" s="472" t="s">
        <v>485</v>
      </c>
    </row>
    <row r="34" spans="1:8" x14ac:dyDescent="0.35">
      <c r="A34" s="100" t="s">
        <v>375</v>
      </c>
      <c r="B34" s="123">
        <v>1</v>
      </c>
      <c r="C34" s="66"/>
      <c r="D34" s="66"/>
      <c r="E34" s="111"/>
      <c r="F34" s="32">
        <f t="shared" si="0"/>
        <v>1</v>
      </c>
      <c r="G34" s="404"/>
      <c r="H34" s="472"/>
    </row>
    <row r="35" spans="1:8" x14ac:dyDescent="0.35">
      <c r="A35" s="100" t="s">
        <v>376</v>
      </c>
      <c r="B35" s="123">
        <v>1</v>
      </c>
      <c r="C35" s="66"/>
      <c r="D35" s="66"/>
      <c r="E35" s="111"/>
      <c r="F35" s="32">
        <f t="shared" si="0"/>
        <v>1</v>
      </c>
      <c r="G35" s="404"/>
      <c r="H35" s="472"/>
    </row>
    <row r="36" spans="1:8" x14ac:dyDescent="0.35">
      <c r="A36" s="100" t="s">
        <v>432</v>
      </c>
      <c r="B36" s="123"/>
      <c r="C36" s="66">
        <v>1</v>
      </c>
      <c r="D36" s="66"/>
      <c r="E36" s="111"/>
      <c r="F36" s="32">
        <f t="shared" si="0"/>
        <v>1</v>
      </c>
      <c r="G36" s="404"/>
      <c r="H36" s="472"/>
    </row>
    <row r="37" spans="1:8" x14ac:dyDescent="0.35">
      <c r="A37" s="100" t="s">
        <v>445</v>
      </c>
      <c r="B37" s="112"/>
      <c r="C37" s="68"/>
      <c r="D37" s="68">
        <v>1</v>
      </c>
      <c r="E37" s="113"/>
      <c r="F37" s="32">
        <f t="shared" si="0"/>
        <v>1</v>
      </c>
      <c r="G37" s="404"/>
      <c r="H37" s="472"/>
    </row>
    <row r="38" spans="1:8" x14ac:dyDescent="0.35">
      <c r="A38" s="100" t="s">
        <v>446</v>
      </c>
      <c r="B38" s="123"/>
      <c r="C38" s="66"/>
      <c r="D38" s="66">
        <v>1</v>
      </c>
      <c r="E38" s="111"/>
      <c r="F38" s="32">
        <f t="shared" si="0"/>
        <v>1</v>
      </c>
      <c r="G38" s="404"/>
      <c r="H38" s="473"/>
    </row>
    <row r="39" spans="1:8" x14ac:dyDescent="0.35">
      <c r="A39" s="100" t="s">
        <v>457</v>
      </c>
      <c r="B39" s="123"/>
      <c r="C39" s="66"/>
      <c r="D39" s="66"/>
      <c r="E39" s="111">
        <v>1</v>
      </c>
      <c r="F39" s="32">
        <f t="shared" si="0"/>
        <v>1</v>
      </c>
      <c r="G39" s="404"/>
      <c r="H39" s="473"/>
    </row>
    <row r="40" spans="1:8" x14ac:dyDescent="0.35">
      <c r="A40" s="40" t="s">
        <v>415</v>
      </c>
      <c r="B40" s="114"/>
      <c r="C40" s="41"/>
      <c r="D40" s="41"/>
      <c r="E40" s="115"/>
      <c r="F40" s="159"/>
      <c r="G40" s="148"/>
      <c r="H40" s="213" t="s">
        <v>406</v>
      </c>
    </row>
    <row r="41" spans="1:8" x14ac:dyDescent="0.35">
      <c r="A41" s="98" t="s">
        <v>377</v>
      </c>
      <c r="B41" s="121">
        <v>1</v>
      </c>
      <c r="C41" s="49"/>
      <c r="D41" s="49"/>
      <c r="E41" s="122"/>
      <c r="F41" s="32">
        <f t="shared" si="0"/>
        <v>1</v>
      </c>
      <c r="G41" s="408" t="s">
        <v>488</v>
      </c>
      <c r="H41" s="474" t="s">
        <v>487</v>
      </c>
    </row>
    <row r="42" spans="1:8" x14ac:dyDescent="0.35">
      <c r="A42" s="98" t="s">
        <v>378</v>
      </c>
      <c r="B42" s="121">
        <v>1</v>
      </c>
      <c r="C42" s="49"/>
      <c r="D42" s="49"/>
      <c r="E42" s="122"/>
      <c r="F42" s="32">
        <f t="shared" si="0"/>
        <v>1</v>
      </c>
      <c r="G42" s="409"/>
      <c r="H42" s="475"/>
    </row>
    <row r="43" spans="1:8" x14ac:dyDescent="0.35">
      <c r="A43" s="98" t="s">
        <v>379</v>
      </c>
      <c r="B43" s="121">
        <v>1</v>
      </c>
      <c r="C43" s="49"/>
      <c r="D43" s="49"/>
      <c r="E43" s="122"/>
      <c r="F43" s="32">
        <f t="shared" si="0"/>
        <v>1</v>
      </c>
      <c r="G43" s="409"/>
      <c r="H43" s="475"/>
    </row>
    <row r="44" spans="1:8" x14ac:dyDescent="0.35">
      <c r="A44" s="98" t="s">
        <v>380</v>
      </c>
      <c r="B44" s="121">
        <v>1</v>
      </c>
      <c r="C44" s="49"/>
      <c r="D44" s="49"/>
      <c r="E44" s="122"/>
      <c r="F44" s="32">
        <f t="shared" si="0"/>
        <v>1</v>
      </c>
      <c r="G44" s="409"/>
      <c r="H44" s="475"/>
    </row>
    <row r="45" spans="1:8" x14ac:dyDescent="0.35">
      <c r="A45" s="98" t="s">
        <v>433</v>
      </c>
      <c r="B45" s="121"/>
      <c r="C45" s="49">
        <v>1</v>
      </c>
      <c r="D45" s="49">
        <v>1</v>
      </c>
      <c r="E45" s="122"/>
      <c r="F45" s="32">
        <f t="shared" si="0"/>
        <v>2</v>
      </c>
      <c r="G45" s="409"/>
      <c r="H45" s="475"/>
    </row>
    <row r="46" spans="1:8" x14ac:dyDescent="0.35">
      <c r="A46" s="99" t="s">
        <v>447</v>
      </c>
      <c r="B46" s="121"/>
      <c r="C46" s="49"/>
      <c r="D46" s="49">
        <v>1</v>
      </c>
      <c r="E46" s="122"/>
      <c r="F46" s="32">
        <f t="shared" si="0"/>
        <v>1</v>
      </c>
      <c r="G46" s="409"/>
      <c r="H46" s="475"/>
    </row>
    <row r="47" spans="1:8" x14ac:dyDescent="0.35">
      <c r="A47" s="99" t="s">
        <v>448</v>
      </c>
      <c r="B47" s="121"/>
      <c r="C47" s="49"/>
      <c r="D47" s="49">
        <v>1</v>
      </c>
      <c r="E47" s="122"/>
      <c r="F47" s="32">
        <f t="shared" si="0"/>
        <v>1</v>
      </c>
      <c r="G47" s="409"/>
      <c r="H47" s="475"/>
    </row>
    <row r="48" spans="1:8" x14ac:dyDescent="0.35">
      <c r="A48" s="99" t="s">
        <v>458</v>
      </c>
      <c r="B48" s="121"/>
      <c r="C48" s="49"/>
      <c r="D48" s="49"/>
      <c r="E48" s="122">
        <v>1</v>
      </c>
      <c r="F48" s="32">
        <f t="shared" si="0"/>
        <v>1</v>
      </c>
      <c r="G48" s="409"/>
      <c r="H48" s="475"/>
    </row>
    <row r="49" spans="1:8" x14ac:dyDescent="0.35">
      <c r="A49" s="40" t="s">
        <v>416</v>
      </c>
      <c r="B49" s="114"/>
      <c r="C49" s="41"/>
      <c r="D49" s="41"/>
      <c r="E49" s="115"/>
      <c r="F49" s="159"/>
      <c r="G49" s="148"/>
      <c r="H49" s="213" t="s">
        <v>405</v>
      </c>
    </row>
    <row r="50" spans="1:8" x14ac:dyDescent="0.35">
      <c r="A50" s="94" t="s">
        <v>381</v>
      </c>
      <c r="B50" s="112">
        <v>1</v>
      </c>
      <c r="C50" s="68"/>
      <c r="D50" s="68"/>
      <c r="E50" s="113"/>
      <c r="F50" s="32">
        <f t="shared" si="0"/>
        <v>1</v>
      </c>
      <c r="G50" s="403" t="s">
        <v>489</v>
      </c>
      <c r="H50" s="501" t="s">
        <v>1615</v>
      </c>
    </row>
    <row r="51" spans="1:8" x14ac:dyDescent="0.35">
      <c r="A51" s="94" t="s">
        <v>382</v>
      </c>
      <c r="B51" s="112">
        <v>1</v>
      </c>
      <c r="C51" s="68"/>
      <c r="D51" s="68"/>
      <c r="E51" s="113"/>
      <c r="F51" s="32">
        <f t="shared" si="0"/>
        <v>1</v>
      </c>
      <c r="G51" s="404"/>
      <c r="H51" s="473"/>
    </row>
    <row r="52" spans="1:8" x14ac:dyDescent="0.35">
      <c r="A52" s="94" t="s">
        <v>383</v>
      </c>
      <c r="B52" s="112">
        <v>1</v>
      </c>
      <c r="C52" s="68"/>
      <c r="D52" s="68"/>
      <c r="E52" s="113"/>
      <c r="F52" s="32">
        <f t="shared" si="0"/>
        <v>1</v>
      </c>
      <c r="G52" s="404"/>
      <c r="H52" s="473"/>
    </row>
    <row r="53" spans="1:8" x14ac:dyDescent="0.35">
      <c r="A53" s="94" t="s">
        <v>384</v>
      </c>
      <c r="B53" s="112">
        <v>1</v>
      </c>
      <c r="C53" s="68"/>
      <c r="D53" s="68"/>
      <c r="E53" s="113"/>
      <c r="F53" s="32">
        <f t="shared" si="0"/>
        <v>1</v>
      </c>
      <c r="G53" s="404"/>
      <c r="H53" s="473"/>
    </row>
    <row r="54" spans="1:8" x14ac:dyDescent="0.35">
      <c r="A54" s="94" t="s">
        <v>435</v>
      </c>
      <c r="B54" s="112"/>
      <c r="C54" s="68">
        <v>1</v>
      </c>
      <c r="D54" s="68"/>
      <c r="E54" s="113">
        <v>1</v>
      </c>
      <c r="F54" s="32">
        <f t="shared" si="0"/>
        <v>2</v>
      </c>
      <c r="G54" s="404"/>
      <c r="H54" s="473"/>
    </row>
    <row r="55" spans="1:8" x14ac:dyDescent="0.35">
      <c r="A55" s="94" t="s">
        <v>449</v>
      </c>
      <c r="B55" s="112"/>
      <c r="C55" s="68"/>
      <c r="D55" s="68">
        <v>1</v>
      </c>
      <c r="E55" s="113"/>
      <c r="F55" s="32">
        <f t="shared" si="0"/>
        <v>1</v>
      </c>
      <c r="G55" s="404"/>
      <c r="H55" s="473"/>
    </row>
    <row r="56" spans="1:8" x14ac:dyDescent="0.35">
      <c r="A56" s="40" t="s">
        <v>417</v>
      </c>
      <c r="B56" s="114"/>
      <c r="C56" s="41"/>
      <c r="D56" s="41"/>
      <c r="E56" s="115"/>
      <c r="F56" s="159"/>
      <c r="G56" s="148"/>
      <c r="H56" s="213" t="s">
        <v>404</v>
      </c>
    </row>
    <row r="57" spans="1:8" x14ac:dyDescent="0.35">
      <c r="A57" s="98" t="s">
        <v>385</v>
      </c>
      <c r="B57" s="119">
        <v>1</v>
      </c>
      <c r="C57" s="47"/>
      <c r="D57" s="47"/>
      <c r="E57" s="120"/>
      <c r="F57" s="32">
        <f t="shared" ref="F57:F97" si="1">B57+C57+D57+E57</f>
        <v>1</v>
      </c>
      <c r="G57" s="408" t="s">
        <v>491</v>
      </c>
      <c r="H57" s="476" t="s">
        <v>1540</v>
      </c>
    </row>
    <row r="58" spans="1:8" x14ac:dyDescent="0.35">
      <c r="A58" s="102" t="s">
        <v>490</v>
      </c>
      <c r="B58" s="119">
        <v>1</v>
      </c>
      <c r="C58" s="44"/>
      <c r="D58" s="44"/>
      <c r="E58" s="117"/>
      <c r="F58" s="32">
        <f t="shared" si="1"/>
        <v>1</v>
      </c>
      <c r="G58" s="409"/>
      <c r="H58" s="542"/>
    </row>
    <row r="59" spans="1:8" x14ac:dyDescent="0.35">
      <c r="A59" s="98" t="s">
        <v>1539</v>
      </c>
      <c r="B59" s="119"/>
      <c r="C59" s="47">
        <v>1</v>
      </c>
      <c r="D59" s="47">
        <v>1</v>
      </c>
      <c r="E59" s="120"/>
      <c r="F59" s="32">
        <f t="shared" si="1"/>
        <v>2</v>
      </c>
      <c r="G59" s="409"/>
      <c r="H59" s="542"/>
    </row>
    <row r="60" spans="1:8" x14ac:dyDescent="0.35">
      <c r="A60" s="98" t="s">
        <v>459</v>
      </c>
      <c r="B60" s="121"/>
      <c r="C60" s="49"/>
      <c r="D60" s="49"/>
      <c r="E60" s="134">
        <v>1</v>
      </c>
      <c r="F60" s="32">
        <f t="shared" si="1"/>
        <v>1</v>
      </c>
      <c r="G60" s="409"/>
      <c r="H60" s="542"/>
    </row>
    <row r="61" spans="1:8" x14ac:dyDescent="0.35">
      <c r="A61" s="98" t="s">
        <v>460</v>
      </c>
      <c r="B61" s="121"/>
      <c r="C61" s="49"/>
      <c r="D61" s="49"/>
      <c r="E61" s="134">
        <v>1</v>
      </c>
      <c r="F61" s="32">
        <f t="shared" si="1"/>
        <v>1</v>
      </c>
      <c r="G61" s="409"/>
      <c r="H61" s="542"/>
    </row>
    <row r="62" spans="1:8" ht="14.5" customHeight="1" x14ac:dyDescent="0.35">
      <c r="A62" s="40" t="s">
        <v>492</v>
      </c>
      <c r="B62" s="114"/>
      <c r="C62" s="41"/>
      <c r="D62" s="41"/>
      <c r="E62" s="115"/>
      <c r="F62" s="159"/>
      <c r="G62" s="148"/>
      <c r="H62" s="213" t="s">
        <v>401</v>
      </c>
    </row>
    <row r="63" spans="1:8" ht="22" customHeight="1" x14ac:dyDescent="0.35">
      <c r="A63" s="57" t="s">
        <v>402</v>
      </c>
      <c r="B63" s="129">
        <v>1</v>
      </c>
      <c r="C63" s="58">
        <v>1</v>
      </c>
      <c r="D63" s="58">
        <v>1</v>
      </c>
      <c r="E63" s="130">
        <v>1</v>
      </c>
      <c r="F63" s="32">
        <f t="shared" si="1"/>
        <v>4</v>
      </c>
      <c r="G63" s="491" t="s">
        <v>510</v>
      </c>
      <c r="H63" s="476" t="s">
        <v>1616</v>
      </c>
    </row>
    <row r="64" spans="1:8" ht="13.5" customHeight="1" x14ac:dyDescent="0.35">
      <c r="A64" s="57" t="s">
        <v>403</v>
      </c>
      <c r="B64" s="129">
        <v>1</v>
      </c>
      <c r="C64" s="58"/>
      <c r="D64" s="58"/>
      <c r="E64" s="130"/>
      <c r="F64" s="32">
        <f t="shared" si="1"/>
        <v>1</v>
      </c>
      <c r="G64" s="455"/>
      <c r="H64" s="476"/>
    </row>
    <row r="65" spans="1:8" ht="20.5" customHeight="1" x14ac:dyDescent="0.35">
      <c r="A65" s="57" t="s">
        <v>434</v>
      </c>
      <c r="B65" s="129"/>
      <c r="C65" s="58">
        <v>1</v>
      </c>
      <c r="D65" s="58">
        <v>1</v>
      </c>
      <c r="E65" s="130">
        <v>1</v>
      </c>
      <c r="F65" s="32">
        <f t="shared" si="1"/>
        <v>3</v>
      </c>
      <c r="G65" s="455"/>
      <c r="H65" s="476"/>
    </row>
    <row r="66" spans="1:8" x14ac:dyDescent="0.35">
      <c r="A66" s="40" t="s">
        <v>418</v>
      </c>
      <c r="B66" s="114"/>
      <c r="C66" s="41"/>
      <c r="D66" s="41"/>
      <c r="E66" s="115"/>
      <c r="F66" s="159"/>
      <c r="G66" s="148"/>
      <c r="H66" s="213" t="s">
        <v>400</v>
      </c>
    </row>
    <row r="67" spans="1:8" x14ac:dyDescent="0.35">
      <c r="A67" s="97" t="s">
        <v>466</v>
      </c>
      <c r="B67" s="112">
        <v>1</v>
      </c>
      <c r="C67" s="68"/>
      <c r="D67" s="68"/>
      <c r="E67" s="113"/>
      <c r="F67" s="32">
        <f t="shared" si="1"/>
        <v>1</v>
      </c>
      <c r="G67" s="403" t="s">
        <v>494</v>
      </c>
      <c r="H67" s="472" t="s">
        <v>1617</v>
      </c>
    </row>
    <row r="68" spans="1:8" x14ac:dyDescent="0.35">
      <c r="A68" s="97" t="s">
        <v>465</v>
      </c>
      <c r="B68" s="112"/>
      <c r="C68" s="68">
        <v>1</v>
      </c>
      <c r="D68" s="68"/>
      <c r="E68" s="113"/>
      <c r="F68" s="32">
        <f t="shared" si="1"/>
        <v>1</v>
      </c>
      <c r="G68" s="404"/>
      <c r="H68" s="472"/>
    </row>
    <row r="69" spans="1:8" x14ac:dyDescent="0.35">
      <c r="A69" s="97" t="s">
        <v>493</v>
      </c>
      <c r="B69" s="112"/>
      <c r="C69" s="68">
        <v>1</v>
      </c>
      <c r="D69" s="68"/>
      <c r="E69" s="113"/>
      <c r="F69" s="32">
        <f t="shared" si="1"/>
        <v>1</v>
      </c>
      <c r="G69" s="404"/>
      <c r="H69" s="472"/>
    </row>
    <row r="70" spans="1:8" x14ac:dyDescent="0.35">
      <c r="A70" s="97" t="s">
        <v>464</v>
      </c>
      <c r="B70" s="112"/>
      <c r="C70" s="68"/>
      <c r="D70" s="68">
        <v>1</v>
      </c>
      <c r="E70" s="113"/>
      <c r="F70" s="32">
        <f t="shared" si="1"/>
        <v>1</v>
      </c>
      <c r="G70" s="404"/>
      <c r="H70" s="472"/>
    </row>
    <row r="71" spans="1:8" x14ac:dyDescent="0.35">
      <c r="A71" s="97" t="s">
        <v>463</v>
      </c>
      <c r="B71" s="112"/>
      <c r="C71" s="68"/>
      <c r="D71" s="68">
        <v>1</v>
      </c>
      <c r="E71" s="113"/>
      <c r="F71" s="32">
        <f t="shared" si="1"/>
        <v>1</v>
      </c>
      <c r="G71" s="404"/>
      <c r="H71" s="472"/>
    </row>
    <row r="72" spans="1:8" x14ac:dyDescent="0.35">
      <c r="A72" s="97" t="s">
        <v>462</v>
      </c>
      <c r="B72" s="112"/>
      <c r="C72" s="68"/>
      <c r="D72" s="68">
        <v>1</v>
      </c>
      <c r="E72" s="113"/>
      <c r="F72" s="32">
        <f t="shared" si="1"/>
        <v>1</v>
      </c>
      <c r="G72" s="404"/>
      <c r="H72" s="472"/>
    </row>
    <row r="73" spans="1:8" x14ac:dyDescent="0.35">
      <c r="A73" s="97" t="s">
        <v>461</v>
      </c>
      <c r="B73" s="112"/>
      <c r="C73" s="68"/>
      <c r="D73" s="68"/>
      <c r="E73" s="113">
        <v>1</v>
      </c>
      <c r="F73" s="32">
        <f t="shared" si="1"/>
        <v>1</v>
      </c>
      <c r="G73" s="404"/>
      <c r="H73" s="472"/>
    </row>
    <row r="74" spans="1:8" x14ac:dyDescent="0.35">
      <c r="A74" s="40" t="s">
        <v>419</v>
      </c>
      <c r="B74" s="114"/>
      <c r="C74" s="41"/>
      <c r="D74" s="41"/>
      <c r="E74" s="115"/>
      <c r="F74" s="159"/>
      <c r="G74" s="148"/>
      <c r="H74" s="213" t="s">
        <v>399</v>
      </c>
    </row>
    <row r="75" spans="1:8" x14ac:dyDescent="0.35">
      <c r="A75" s="99" t="s">
        <v>495</v>
      </c>
      <c r="B75" s="121">
        <v>1</v>
      </c>
      <c r="C75" s="49"/>
      <c r="D75" s="49"/>
      <c r="E75" s="122"/>
      <c r="F75" s="32">
        <f t="shared" si="1"/>
        <v>1</v>
      </c>
      <c r="G75" s="408" t="s">
        <v>497</v>
      </c>
      <c r="H75" s="476" t="s">
        <v>1618</v>
      </c>
    </row>
    <row r="76" spans="1:8" x14ac:dyDescent="0.35">
      <c r="A76" s="99" t="s">
        <v>436</v>
      </c>
      <c r="B76" s="121"/>
      <c r="C76" s="49">
        <v>1</v>
      </c>
      <c r="D76" s="49"/>
      <c r="E76" s="122"/>
      <c r="F76" s="32">
        <f t="shared" si="1"/>
        <v>1</v>
      </c>
      <c r="G76" s="409"/>
      <c r="H76" s="542"/>
    </row>
    <row r="77" spans="1:8" ht="29" customHeight="1" x14ac:dyDescent="0.35">
      <c r="A77" s="99" t="s">
        <v>450</v>
      </c>
      <c r="B77" s="121"/>
      <c r="C77" s="49"/>
      <c r="D77" s="49">
        <v>1</v>
      </c>
      <c r="E77" s="122">
        <v>1</v>
      </c>
      <c r="F77" s="32">
        <f t="shared" si="1"/>
        <v>2</v>
      </c>
      <c r="G77" s="409"/>
      <c r="H77" s="542"/>
    </row>
    <row r="78" spans="1:8" ht="30.5" customHeight="1" x14ac:dyDescent="0.35">
      <c r="A78" s="99" t="s">
        <v>467</v>
      </c>
      <c r="B78" s="121"/>
      <c r="C78" s="49"/>
      <c r="D78" s="49"/>
      <c r="E78" s="122">
        <v>1</v>
      </c>
      <c r="F78" s="32">
        <f t="shared" si="1"/>
        <v>1</v>
      </c>
      <c r="G78" s="409"/>
      <c r="H78" s="542"/>
    </row>
    <row r="79" spans="1:8" ht="33.5" customHeight="1" x14ac:dyDescent="0.35">
      <c r="A79" s="99" t="s">
        <v>496</v>
      </c>
      <c r="B79" s="119"/>
      <c r="C79" s="47"/>
      <c r="D79" s="47"/>
      <c r="E79" s="120"/>
      <c r="F79" s="32">
        <f t="shared" si="1"/>
        <v>0</v>
      </c>
      <c r="G79" s="409"/>
      <c r="H79" s="542"/>
    </row>
    <row r="80" spans="1:8" x14ac:dyDescent="0.35">
      <c r="A80" s="40" t="s">
        <v>420</v>
      </c>
      <c r="B80" s="114"/>
      <c r="C80" s="41"/>
      <c r="D80" s="41"/>
      <c r="E80" s="115"/>
      <c r="F80" s="159"/>
      <c r="G80" s="148"/>
      <c r="H80" s="213" t="s">
        <v>398</v>
      </c>
    </row>
    <row r="81" spans="1:8" x14ac:dyDescent="0.35">
      <c r="A81" s="101" t="s">
        <v>386</v>
      </c>
      <c r="B81" s="124">
        <v>1</v>
      </c>
      <c r="C81" s="70">
        <v>1</v>
      </c>
      <c r="D81" s="70">
        <v>1</v>
      </c>
      <c r="E81" s="125">
        <v>1</v>
      </c>
      <c r="F81" s="32">
        <f t="shared" si="1"/>
        <v>4</v>
      </c>
      <c r="G81" s="403" t="s">
        <v>511</v>
      </c>
      <c r="H81" s="501" t="s">
        <v>498</v>
      </c>
    </row>
    <row r="82" spans="1:8" ht="23" customHeight="1" x14ac:dyDescent="0.35">
      <c r="A82" s="105" t="s">
        <v>387</v>
      </c>
      <c r="B82" s="124">
        <v>1</v>
      </c>
      <c r="C82" s="70"/>
      <c r="D82" s="70"/>
      <c r="E82" s="125"/>
      <c r="F82" s="32">
        <f t="shared" si="1"/>
        <v>1</v>
      </c>
      <c r="G82" s="404"/>
      <c r="H82" s="501"/>
    </row>
    <row r="83" spans="1:8" ht="24.5" customHeight="1" x14ac:dyDescent="0.35">
      <c r="A83" s="105" t="s">
        <v>390</v>
      </c>
      <c r="B83" s="124">
        <v>1</v>
      </c>
      <c r="C83" s="70"/>
      <c r="D83" s="70"/>
      <c r="E83" s="125"/>
      <c r="F83" s="32">
        <f t="shared" si="1"/>
        <v>1</v>
      </c>
      <c r="G83" s="404"/>
      <c r="H83" s="501"/>
    </row>
    <row r="84" spans="1:8" ht="23" customHeight="1" x14ac:dyDescent="0.35">
      <c r="A84" s="105" t="s">
        <v>437</v>
      </c>
      <c r="B84" s="124"/>
      <c r="C84" s="70">
        <v>1</v>
      </c>
      <c r="D84" s="70"/>
      <c r="E84" s="125"/>
      <c r="F84" s="32">
        <f t="shared" si="1"/>
        <v>1</v>
      </c>
      <c r="G84" s="404"/>
      <c r="H84" s="501"/>
    </row>
    <row r="85" spans="1:8" x14ac:dyDescent="0.35">
      <c r="A85" s="40" t="s">
        <v>421</v>
      </c>
      <c r="B85" s="114"/>
      <c r="C85" s="41"/>
      <c r="D85" s="41"/>
      <c r="E85" s="115"/>
      <c r="F85" s="159"/>
      <c r="G85" s="148"/>
      <c r="H85" s="213" t="s">
        <v>1619</v>
      </c>
    </row>
    <row r="86" spans="1:8" x14ac:dyDescent="0.35">
      <c r="A86" s="98" t="s">
        <v>388</v>
      </c>
      <c r="B86" s="119">
        <v>1</v>
      </c>
      <c r="C86" s="47"/>
      <c r="D86" s="47"/>
      <c r="E86" s="120"/>
      <c r="F86" s="32">
        <f t="shared" si="1"/>
        <v>1</v>
      </c>
      <c r="G86" s="408" t="s">
        <v>499</v>
      </c>
      <c r="H86" s="474" t="s">
        <v>1620</v>
      </c>
    </row>
    <row r="87" spans="1:8" x14ac:dyDescent="0.35">
      <c r="A87" s="98" t="s">
        <v>389</v>
      </c>
      <c r="B87" s="119">
        <v>1</v>
      </c>
      <c r="C87" s="47"/>
      <c r="D87" s="47"/>
      <c r="E87" s="120"/>
      <c r="F87" s="32">
        <f t="shared" si="1"/>
        <v>1</v>
      </c>
      <c r="G87" s="409"/>
      <c r="H87" s="474"/>
    </row>
    <row r="88" spans="1:8" x14ac:dyDescent="0.35">
      <c r="A88" s="98" t="s">
        <v>438</v>
      </c>
      <c r="B88" s="119"/>
      <c r="C88" s="47">
        <v>1</v>
      </c>
      <c r="D88" s="47"/>
      <c r="E88" s="120"/>
      <c r="F88" s="32">
        <f t="shared" si="1"/>
        <v>1</v>
      </c>
      <c r="G88" s="409"/>
      <c r="H88" s="474"/>
    </row>
    <row r="89" spans="1:8" x14ac:dyDescent="0.35">
      <c r="A89" s="98" t="s">
        <v>451</v>
      </c>
      <c r="B89" s="119"/>
      <c r="C89" s="47"/>
      <c r="D89" s="47">
        <v>1</v>
      </c>
      <c r="E89" s="120"/>
      <c r="F89" s="32">
        <f t="shared" si="1"/>
        <v>1</v>
      </c>
      <c r="G89" s="409"/>
      <c r="H89" s="474"/>
    </row>
    <row r="90" spans="1:8" x14ac:dyDescent="0.35">
      <c r="A90" s="98" t="s">
        <v>452</v>
      </c>
      <c r="B90" s="119"/>
      <c r="C90" s="47"/>
      <c r="D90" s="47">
        <v>1</v>
      </c>
      <c r="E90" s="120"/>
      <c r="F90" s="32">
        <f t="shared" si="1"/>
        <v>1</v>
      </c>
      <c r="G90" s="409"/>
      <c r="H90" s="474"/>
    </row>
    <row r="91" spans="1:8" x14ac:dyDescent="0.35">
      <c r="A91" s="98" t="s">
        <v>468</v>
      </c>
      <c r="B91" s="119"/>
      <c r="C91" s="47"/>
      <c r="D91" s="47"/>
      <c r="E91" s="120">
        <v>1</v>
      </c>
      <c r="F91" s="32">
        <f t="shared" si="1"/>
        <v>1</v>
      </c>
      <c r="G91" s="409"/>
      <c r="H91" s="474"/>
    </row>
    <row r="92" spans="1:8" x14ac:dyDescent="0.35">
      <c r="A92" s="99" t="s">
        <v>469</v>
      </c>
      <c r="B92" s="121"/>
      <c r="C92" s="49"/>
      <c r="D92" s="49"/>
      <c r="E92" s="122">
        <v>1</v>
      </c>
      <c r="F92" s="32">
        <f t="shared" si="1"/>
        <v>1</v>
      </c>
      <c r="G92" s="409"/>
      <c r="H92" s="475"/>
    </row>
    <row r="93" spans="1:8" x14ac:dyDescent="0.35">
      <c r="A93" s="61" t="s">
        <v>422</v>
      </c>
      <c r="B93" s="131"/>
      <c r="C93" s="62"/>
      <c r="D93" s="62"/>
      <c r="E93" s="132"/>
      <c r="F93" s="159"/>
      <c r="G93" s="163"/>
      <c r="H93" s="214" t="s">
        <v>397</v>
      </c>
    </row>
    <row r="94" spans="1:8" x14ac:dyDescent="0.35">
      <c r="A94" s="97" t="s">
        <v>391</v>
      </c>
      <c r="B94" s="112">
        <v>1</v>
      </c>
      <c r="C94" s="68"/>
      <c r="D94" s="68"/>
      <c r="E94" s="113"/>
      <c r="F94" s="32">
        <f t="shared" si="1"/>
        <v>1</v>
      </c>
      <c r="G94" s="403" t="s">
        <v>512</v>
      </c>
      <c r="H94" s="543" t="s">
        <v>1621</v>
      </c>
    </row>
    <row r="95" spans="1:8" x14ac:dyDescent="0.35">
      <c r="A95" s="97" t="s">
        <v>392</v>
      </c>
      <c r="B95" s="112">
        <v>1</v>
      </c>
      <c r="C95" s="68"/>
      <c r="D95" s="68"/>
      <c r="E95" s="113"/>
      <c r="F95" s="32">
        <f t="shared" si="1"/>
        <v>1</v>
      </c>
      <c r="G95" s="404"/>
      <c r="H95" s="544"/>
    </row>
    <row r="96" spans="1:8" x14ac:dyDescent="0.35">
      <c r="A96" s="97" t="s">
        <v>393</v>
      </c>
      <c r="B96" s="112">
        <v>1</v>
      </c>
      <c r="C96" s="68"/>
      <c r="D96" s="68"/>
      <c r="E96" s="113"/>
      <c r="F96" s="32">
        <f t="shared" si="1"/>
        <v>1</v>
      </c>
      <c r="G96" s="404"/>
      <c r="H96" s="544"/>
    </row>
    <row r="97" spans="1:8" x14ac:dyDescent="0.35">
      <c r="A97" s="97" t="s">
        <v>394</v>
      </c>
      <c r="B97" s="112">
        <v>1</v>
      </c>
      <c r="C97" s="68">
        <v>1</v>
      </c>
      <c r="D97" s="68"/>
      <c r="E97" s="113"/>
      <c r="F97" s="32">
        <f t="shared" si="1"/>
        <v>2</v>
      </c>
      <c r="G97" s="404"/>
      <c r="H97" s="544"/>
    </row>
    <row r="98" spans="1:8" x14ac:dyDescent="0.35">
      <c r="A98" s="97" t="s">
        <v>439</v>
      </c>
      <c r="B98" s="112"/>
      <c r="C98" s="68">
        <v>1</v>
      </c>
      <c r="D98" s="68">
        <v>1</v>
      </c>
      <c r="E98" s="113">
        <v>1</v>
      </c>
      <c r="F98" s="32">
        <f t="shared" ref="F98:F112" si="2">B98+C98+D98+E98</f>
        <v>3</v>
      </c>
      <c r="G98" s="404"/>
      <c r="H98" s="544"/>
    </row>
    <row r="99" spans="1:8" x14ac:dyDescent="0.35">
      <c r="A99" s="40" t="s">
        <v>423</v>
      </c>
      <c r="B99" s="114"/>
      <c r="C99" s="41"/>
      <c r="D99" s="41"/>
      <c r="E99" s="115"/>
      <c r="F99" s="159"/>
      <c r="G99" s="148"/>
      <c r="H99" s="213" t="s">
        <v>396</v>
      </c>
    </row>
    <row r="100" spans="1:8" x14ac:dyDescent="0.35">
      <c r="A100" s="99" t="s">
        <v>500</v>
      </c>
      <c r="B100" s="121">
        <v>1</v>
      </c>
      <c r="C100" s="49"/>
      <c r="D100" s="49"/>
      <c r="E100" s="122"/>
      <c r="F100" s="32">
        <f t="shared" si="2"/>
        <v>1</v>
      </c>
      <c r="G100" s="408" t="s">
        <v>505</v>
      </c>
      <c r="H100" s="474" t="s">
        <v>506</v>
      </c>
    </row>
    <row r="101" spans="1:8" x14ac:dyDescent="0.35">
      <c r="A101" s="99" t="s">
        <v>501</v>
      </c>
      <c r="B101" s="121">
        <v>1</v>
      </c>
      <c r="C101" s="49"/>
      <c r="D101" s="49"/>
      <c r="E101" s="122"/>
      <c r="F101" s="32">
        <f t="shared" si="2"/>
        <v>1</v>
      </c>
      <c r="G101" s="409"/>
      <c r="H101" s="475"/>
    </row>
    <row r="102" spans="1:8" x14ac:dyDescent="0.35">
      <c r="A102" s="99" t="s">
        <v>502</v>
      </c>
      <c r="B102" s="121">
        <v>1</v>
      </c>
      <c r="C102" s="49"/>
      <c r="D102" s="49"/>
      <c r="E102" s="122"/>
      <c r="F102" s="32">
        <f t="shared" si="2"/>
        <v>1</v>
      </c>
      <c r="G102" s="409"/>
      <c r="H102" s="475"/>
    </row>
    <row r="103" spans="1:8" x14ac:dyDescent="0.35">
      <c r="A103" s="99" t="s">
        <v>503</v>
      </c>
      <c r="B103" s="121"/>
      <c r="C103" s="49">
        <v>1</v>
      </c>
      <c r="D103" s="49"/>
      <c r="E103" s="122"/>
      <c r="F103" s="32">
        <f t="shared" si="2"/>
        <v>1</v>
      </c>
      <c r="G103" s="409"/>
      <c r="H103" s="475"/>
    </row>
    <row r="104" spans="1:8" ht="23.5" customHeight="1" x14ac:dyDescent="0.35">
      <c r="A104" s="99" t="s">
        <v>504</v>
      </c>
      <c r="B104" s="121"/>
      <c r="C104" s="49"/>
      <c r="D104" s="49">
        <v>1</v>
      </c>
      <c r="E104" s="122">
        <v>1</v>
      </c>
      <c r="F104" s="32">
        <f t="shared" si="2"/>
        <v>2</v>
      </c>
      <c r="G104" s="409"/>
      <c r="H104" s="475"/>
    </row>
    <row r="105" spans="1:8" x14ac:dyDescent="0.35">
      <c r="A105" s="40" t="s">
        <v>424</v>
      </c>
      <c r="B105" s="114"/>
      <c r="C105" s="41"/>
      <c r="D105" s="41"/>
      <c r="E105" s="115"/>
      <c r="F105" s="159"/>
      <c r="G105" s="148"/>
      <c r="H105" s="213" t="s">
        <v>1622</v>
      </c>
    </row>
    <row r="106" spans="1:8" ht="25.5" customHeight="1" x14ac:dyDescent="0.35">
      <c r="A106" s="97" t="s">
        <v>395</v>
      </c>
      <c r="B106" s="112">
        <v>1</v>
      </c>
      <c r="C106" s="68">
        <v>1</v>
      </c>
      <c r="D106" s="68">
        <v>1</v>
      </c>
      <c r="E106" s="113">
        <v>0</v>
      </c>
      <c r="F106" s="32">
        <f t="shared" si="2"/>
        <v>3</v>
      </c>
      <c r="G106" s="403" t="s">
        <v>507</v>
      </c>
      <c r="H106" s="501" t="s">
        <v>1623</v>
      </c>
    </row>
    <row r="107" spans="1:8" ht="27.5" customHeight="1" x14ac:dyDescent="0.35">
      <c r="A107" s="97" t="s">
        <v>508</v>
      </c>
      <c r="B107" s="112"/>
      <c r="C107" s="68"/>
      <c r="D107" s="68"/>
      <c r="E107" s="113">
        <v>1</v>
      </c>
      <c r="F107" s="32">
        <f t="shared" si="2"/>
        <v>1</v>
      </c>
      <c r="G107" s="404"/>
      <c r="H107" s="541"/>
    </row>
    <row r="108" spans="1:8" ht="15" thickBot="1" x14ac:dyDescent="0.4">
      <c r="A108" s="91" t="s">
        <v>425</v>
      </c>
      <c r="B108" s="212"/>
      <c r="C108" s="92"/>
      <c r="D108" s="92"/>
      <c r="E108" s="92"/>
      <c r="F108" s="221"/>
      <c r="G108" s="216"/>
      <c r="H108" s="213" t="s">
        <v>266</v>
      </c>
    </row>
    <row r="109" spans="1:8" ht="15" thickBot="1" x14ac:dyDescent="0.4">
      <c r="A109" s="218" t="s">
        <v>426</v>
      </c>
      <c r="B109" s="108">
        <v>1</v>
      </c>
      <c r="C109" s="66"/>
      <c r="D109" s="66"/>
      <c r="E109" s="215"/>
      <c r="F109" s="222">
        <f t="shared" si="2"/>
        <v>1</v>
      </c>
      <c r="G109" s="531"/>
      <c r="H109" s="528" t="s">
        <v>509</v>
      </c>
    </row>
    <row r="110" spans="1:8" ht="15" thickBot="1" x14ac:dyDescent="0.4">
      <c r="A110" s="194" t="s">
        <v>453</v>
      </c>
      <c r="B110" s="109"/>
      <c r="C110" s="68"/>
      <c r="D110" s="68">
        <v>1</v>
      </c>
      <c r="E110" s="162"/>
      <c r="F110" s="222">
        <f t="shared" si="2"/>
        <v>1</v>
      </c>
      <c r="G110" s="532"/>
      <c r="H110" s="529"/>
    </row>
    <row r="111" spans="1:8" ht="15" thickBot="1" x14ac:dyDescent="0.4">
      <c r="A111" s="154" t="s">
        <v>454</v>
      </c>
      <c r="B111" s="182"/>
      <c r="C111" s="93"/>
      <c r="D111" s="66">
        <v>1</v>
      </c>
      <c r="E111" s="181"/>
      <c r="F111" s="222">
        <f t="shared" si="2"/>
        <v>1</v>
      </c>
      <c r="G111" s="532"/>
      <c r="H111" s="529"/>
    </row>
    <row r="112" spans="1:8" s="203" customFormat="1" ht="15" thickBot="1" x14ac:dyDescent="0.4">
      <c r="A112" s="219" t="s">
        <v>470</v>
      </c>
      <c r="B112" s="217"/>
      <c r="C112" s="187"/>
      <c r="D112" s="187"/>
      <c r="E112" s="220">
        <v>1</v>
      </c>
      <c r="F112" s="222">
        <f t="shared" si="2"/>
        <v>1</v>
      </c>
      <c r="G112" s="533"/>
      <c r="H112" s="530"/>
    </row>
    <row r="113" spans="7:7" x14ac:dyDescent="0.35">
      <c r="G113"/>
    </row>
    <row r="114" spans="7:7" x14ac:dyDescent="0.35">
      <c r="G114"/>
    </row>
    <row r="115" spans="7:7" x14ac:dyDescent="0.35">
      <c r="G115"/>
    </row>
    <row r="116" spans="7:7" x14ac:dyDescent="0.35">
      <c r="G116"/>
    </row>
    <row r="117" spans="7:7" x14ac:dyDescent="0.35">
      <c r="G117"/>
    </row>
    <row r="118" spans="7:7" x14ac:dyDescent="0.35">
      <c r="G118"/>
    </row>
    <row r="119" spans="7:7" x14ac:dyDescent="0.35">
      <c r="G119"/>
    </row>
    <row r="120" spans="7:7" x14ac:dyDescent="0.35">
      <c r="G120"/>
    </row>
    <row r="121" spans="7:7" x14ac:dyDescent="0.35">
      <c r="G121"/>
    </row>
    <row r="122" spans="7:7" x14ac:dyDescent="0.35">
      <c r="G122"/>
    </row>
    <row r="123" spans="7:7" x14ac:dyDescent="0.35">
      <c r="G123"/>
    </row>
    <row r="124" spans="7:7" x14ac:dyDescent="0.35">
      <c r="G124"/>
    </row>
    <row r="125" spans="7:7" x14ac:dyDescent="0.35">
      <c r="G125"/>
    </row>
    <row r="126" spans="7:7" x14ac:dyDescent="0.35">
      <c r="G126"/>
    </row>
    <row r="127" spans="7:7" x14ac:dyDescent="0.35">
      <c r="G127"/>
    </row>
    <row r="128" spans="7:7" x14ac:dyDescent="0.35">
      <c r="G128"/>
    </row>
    <row r="129" spans="7:7" x14ac:dyDescent="0.35">
      <c r="G129"/>
    </row>
    <row r="130" spans="7:7" x14ac:dyDescent="0.35">
      <c r="G130"/>
    </row>
    <row r="131" spans="7:7" x14ac:dyDescent="0.35">
      <c r="G131"/>
    </row>
    <row r="132" spans="7:7" x14ac:dyDescent="0.35">
      <c r="G132"/>
    </row>
    <row r="133" spans="7:7" x14ac:dyDescent="0.35">
      <c r="G133"/>
    </row>
    <row r="134" spans="7:7" x14ac:dyDescent="0.35">
      <c r="G134"/>
    </row>
    <row r="135" spans="7:7" x14ac:dyDescent="0.35">
      <c r="G135"/>
    </row>
    <row r="136" spans="7:7" x14ac:dyDescent="0.35">
      <c r="G136"/>
    </row>
    <row r="137" spans="7:7" x14ac:dyDescent="0.35">
      <c r="G137"/>
    </row>
    <row r="138" spans="7:7" x14ac:dyDescent="0.35">
      <c r="G138"/>
    </row>
    <row r="139" spans="7:7" x14ac:dyDescent="0.35">
      <c r="G139"/>
    </row>
    <row r="140" spans="7:7" x14ac:dyDescent="0.35">
      <c r="G140"/>
    </row>
    <row r="141" spans="7:7" x14ac:dyDescent="0.35">
      <c r="G141"/>
    </row>
    <row r="142" spans="7:7" x14ac:dyDescent="0.35">
      <c r="G142"/>
    </row>
    <row r="143" spans="7:7" x14ac:dyDescent="0.35">
      <c r="G143"/>
    </row>
    <row r="144" spans="7:7" x14ac:dyDescent="0.35">
      <c r="G144"/>
    </row>
    <row r="145" spans="7:7" x14ac:dyDescent="0.35">
      <c r="G145"/>
    </row>
    <row r="146" spans="7:7" x14ac:dyDescent="0.35">
      <c r="G146"/>
    </row>
    <row r="147" spans="7:7" x14ac:dyDescent="0.35">
      <c r="G147"/>
    </row>
    <row r="148" spans="7:7" x14ac:dyDescent="0.35">
      <c r="G148"/>
    </row>
    <row r="149" spans="7:7" x14ac:dyDescent="0.35">
      <c r="G149"/>
    </row>
    <row r="150" spans="7:7" x14ac:dyDescent="0.35">
      <c r="G150"/>
    </row>
    <row r="151" spans="7:7" x14ac:dyDescent="0.35">
      <c r="G151"/>
    </row>
    <row r="152" spans="7:7" x14ac:dyDescent="0.35">
      <c r="G152"/>
    </row>
    <row r="153" spans="7:7" x14ac:dyDescent="0.35">
      <c r="G153"/>
    </row>
    <row r="154" spans="7:7" x14ac:dyDescent="0.35">
      <c r="G154"/>
    </row>
    <row r="155" spans="7:7" x14ac:dyDescent="0.35">
      <c r="G155"/>
    </row>
    <row r="156" spans="7:7" x14ac:dyDescent="0.35">
      <c r="G156"/>
    </row>
    <row r="157" spans="7:7" x14ac:dyDescent="0.35">
      <c r="G157"/>
    </row>
    <row r="158" spans="7:7" x14ac:dyDescent="0.35">
      <c r="G158"/>
    </row>
    <row r="159" spans="7:7" x14ac:dyDescent="0.35">
      <c r="G159"/>
    </row>
    <row r="160" spans="7:7" x14ac:dyDescent="0.35">
      <c r="G160"/>
    </row>
    <row r="161" spans="7:7" x14ac:dyDescent="0.35">
      <c r="G161"/>
    </row>
    <row r="162" spans="7:7" x14ac:dyDescent="0.35">
      <c r="G162"/>
    </row>
    <row r="163" spans="7:7" x14ac:dyDescent="0.35">
      <c r="G163"/>
    </row>
    <row r="164" spans="7:7" x14ac:dyDescent="0.35">
      <c r="G164"/>
    </row>
    <row r="165" spans="7:7" x14ac:dyDescent="0.35">
      <c r="G165"/>
    </row>
    <row r="166" spans="7:7" x14ac:dyDescent="0.35">
      <c r="G166"/>
    </row>
    <row r="167" spans="7:7" x14ac:dyDescent="0.35">
      <c r="G167"/>
    </row>
    <row r="168" spans="7:7" x14ac:dyDescent="0.35">
      <c r="G168"/>
    </row>
    <row r="169" spans="7:7" x14ac:dyDescent="0.35">
      <c r="G169"/>
    </row>
    <row r="170" spans="7:7" x14ac:dyDescent="0.35">
      <c r="G170"/>
    </row>
    <row r="171" spans="7:7" x14ac:dyDescent="0.35">
      <c r="G171"/>
    </row>
    <row r="172" spans="7:7" x14ac:dyDescent="0.35">
      <c r="G172"/>
    </row>
    <row r="173" spans="7:7" x14ac:dyDescent="0.35">
      <c r="G173"/>
    </row>
    <row r="174" spans="7:7" x14ac:dyDescent="0.35">
      <c r="G174"/>
    </row>
    <row r="175" spans="7:7" x14ac:dyDescent="0.35">
      <c r="G175"/>
    </row>
    <row r="176" spans="7:7" x14ac:dyDescent="0.35">
      <c r="G176"/>
    </row>
    <row r="177" spans="7:7" x14ac:dyDescent="0.35">
      <c r="G177"/>
    </row>
    <row r="178" spans="7:7" x14ac:dyDescent="0.35">
      <c r="G178"/>
    </row>
    <row r="179" spans="7:7" x14ac:dyDescent="0.35">
      <c r="G179"/>
    </row>
    <row r="180" spans="7:7" x14ac:dyDescent="0.35">
      <c r="G180"/>
    </row>
    <row r="181" spans="7:7" x14ac:dyDescent="0.35">
      <c r="G181"/>
    </row>
    <row r="182" spans="7:7" x14ac:dyDescent="0.35">
      <c r="G182"/>
    </row>
    <row r="183" spans="7:7" x14ac:dyDescent="0.35">
      <c r="G183"/>
    </row>
    <row r="184" spans="7:7" x14ac:dyDescent="0.35">
      <c r="G184"/>
    </row>
    <row r="185" spans="7:7" x14ac:dyDescent="0.35">
      <c r="G185"/>
    </row>
    <row r="186" spans="7:7" x14ac:dyDescent="0.35">
      <c r="G186"/>
    </row>
    <row r="187" spans="7:7" x14ac:dyDescent="0.35">
      <c r="G187"/>
    </row>
    <row r="188" spans="7:7" x14ac:dyDescent="0.35">
      <c r="G188"/>
    </row>
    <row r="189" spans="7:7" x14ac:dyDescent="0.35">
      <c r="G189"/>
    </row>
    <row r="190" spans="7:7" x14ac:dyDescent="0.35">
      <c r="G190"/>
    </row>
    <row r="191" spans="7:7" x14ac:dyDescent="0.35">
      <c r="G191"/>
    </row>
    <row r="192" spans="7:7" x14ac:dyDescent="0.35">
      <c r="G192"/>
    </row>
    <row r="193" spans="7:7" x14ac:dyDescent="0.35">
      <c r="G193"/>
    </row>
    <row r="194" spans="7:7" x14ac:dyDescent="0.35">
      <c r="G194"/>
    </row>
    <row r="195" spans="7:7" x14ac:dyDescent="0.35">
      <c r="G195"/>
    </row>
    <row r="196" spans="7:7" x14ac:dyDescent="0.35">
      <c r="G196"/>
    </row>
    <row r="197" spans="7:7" x14ac:dyDescent="0.35">
      <c r="G197"/>
    </row>
    <row r="198" spans="7:7" x14ac:dyDescent="0.35">
      <c r="G198"/>
    </row>
    <row r="199" spans="7:7" x14ac:dyDescent="0.35">
      <c r="G199"/>
    </row>
    <row r="200" spans="7:7" x14ac:dyDescent="0.35">
      <c r="G200"/>
    </row>
    <row r="201" spans="7:7" x14ac:dyDescent="0.35">
      <c r="G201"/>
    </row>
    <row r="202" spans="7:7" x14ac:dyDescent="0.35">
      <c r="G202"/>
    </row>
    <row r="203" spans="7:7" x14ac:dyDescent="0.35">
      <c r="G203"/>
    </row>
    <row r="204" spans="7:7" x14ac:dyDescent="0.35">
      <c r="G204"/>
    </row>
    <row r="205" spans="7:7" x14ac:dyDescent="0.35">
      <c r="G205"/>
    </row>
    <row r="206" spans="7:7" x14ac:dyDescent="0.35">
      <c r="G206"/>
    </row>
    <row r="207" spans="7:7" x14ac:dyDescent="0.35">
      <c r="G207"/>
    </row>
    <row r="208" spans="7:7" x14ac:dyDescent="0.35">
      <c r="G208"/>
    </row>
    <row r="209" spans="7:7" x14ac:dyDescent="0.35">
      <c r="G209"/>
    </row>
    <row r="210" spans="7:7" x14ac:dyDescent="0.35">
      <c r="G210"/>
    </row>
    <row r="211" spans="7:7" x14ac:dyDescent="0.35">
      <c r="G211"/>
    </row>
    <row r="212" spans="7:7" x14ac:dyDescent="0.35">
      <c r="G212"/>
    </row>
    <row r="213" spans="7:7" x14ac:dyDescent="0.35">
      <c r="G213"/>
    </row>
    <row r="214" spans="7:7" x14ac:dyDescent="0.35">
      <c r="G214"/>
    </row>
    <row r="215" spans="7:7" x14ac:dyDescent="0.35">
      <c r="G215"/>
    </row>
    <row r="216" spans="7:7" x14ac:dyDescent="0.35">
      <c r="G216"/>
    </row>
    <row r="217" spans="7:7" x14ac:dyDescent="0.35">
      <c r="G217"/>
    </row>
    <row r="218" spans="7:7" x14ac:dyDescent="0.35">
      <c r="G218"/>
    </row>
    <row r="219" spans="7:7" x14ac:dyDescent="0.35">
      <c r="G219"/>
    </row>
    <row r="220" spans="7:7" x14ac:dyDescent="0.35">
      <c r="G220"/>
    </row>
    <row r="221" spans="7:7" x14ac:dyDescent="0.35">
      <c r="G221"/>
    </row>
    <row r="222" spans="7:7" x14ac:dyDescent="0.35">
      <c r="G222"/>
    </row>
    <row r="223" spans="7:7" x14ac:dyDescent="0.35">
      <c r="G223"/>
    </row>
    <row r="224" spans="7:7" x14ac:dyDescent="0.35">
      <c r="G224"/>
    </row>
    <row r="225" spans="7:7" x14ac:dyDescent="0.35">
      <c r="G225"/>
    </row>
    <row r="226" spans="7:7" x14ac:dyDescent="0.35">
      <c r="G226"/>
    </row>
    <row r="227" spans="7:7" x14ac:dyDescent="0.35">
      <c r="G227"/>
    </row>
    <row r="228" spans="7:7" x14ac:dyDescent="0.35">
      <c r="G228"/>
    </row>
    <row r="229" spans="7:7" x14ac:dyDescent="0.35">
      <c r="G229"/>
    </row>
    <row r="230" spans="7:7" x14ac:dyDescent="0.35">
      <c r="G230"/>
    </row>
    <row r="231" spans="7:7" x14ac:dyDescent="0.35">
      <c r="G231"/>
    </row>
    <row r="232" spans="7:7" x14ac:dyDescent="0.35">
      <c r="G232"/>
    </row>
    <row r="233" spans="7:7" x14ac:dyDescent="0.35">
      <c r="G233"/>
    </row>
    <row r="234" spans="7:7" x14ac:dyDescent="0.35">
      <c r="G234"/>
    </row>
    <row r="235" spans="7:7" x14ac:dyDescent="0.35">
      <c r="G235"/>
    </row>
    <row r="236" spans="7:7" x14ac:dyDescent="0.35">
      <c r="G236"/>
    </row>
    <row r="237" spans="7:7" x14ac:dyDescent="0.35">
      <c r="G237"/>
    </row>
    <row r="238" spans="7:7" x14ac:dyDescent="0.35">
      <c r="G238"/>
    </row>
    <row r="239" spans="7:7" x14ac:dyDescent="0.35">
      <c r="G239"/>
    </row>
    <row r="240" spans="7:7" x14ac:dyDescent="0.35">
      <c r="G240"/>
    </row>
    <row r="241" spans="7:7" x14ac:dyDescent="0.35">
      <c r="G241"/>
    </row>
    <row r="242" spans="7:7" x14ac:dyDescent="0.35">
      <c r="G242"/>
    </row>
    <row r="243" spans="7:7" x14ac:dyDescent="0.35">
      <c r="G243"/>
    </row>
    <row r="244" spans="7:7" x14ac:dyDescent="0.35">
      <c r="G244"/>
    </row>
    <row r="245" spans="7:7" x14ac:dyDescent="0.35">
      <c r="G245"/>
    </row>
    <row r="246" spans="7:7" x14ac:dyDescent="0.35">
      <c r="G246"/>
    </row>
    <row r="247" spans="7:7" x14ac:dyDescent="0.35">
      <c r="G247"/>
    </row>
    <row r="248" spans="7:7" x14ac:dyDescent="0.35">
      <c r="G248"/>
    </row>
    <row r="249" spans="7:7" x14ac:dyDescent="0.35">
      <c r="G249"/>
    </row>
    <row r="250" spans="7:7" x14ac:dyDescent="0.35">
      <c r="G250"/>
    </row>
    <row r="251" spans="7:7" x14ac:dyDescent="0.35">
      <c r="G251"/>
    </row>
    <row r="252" spans="7:7" x14ac:dyDescent="0.35">
      <c r="G252"/>
    </row>
    <row r="253" spans="7:7" x14ac:dyDescent="0.35">
      <c r="G253"/>
    </row>
    <row r="254" spans="7:7" x14ac:dyDescent="0.35">
      <c r="G254"/>
    </row>
    <row r="255" spans="7:7" x14ac:dyDescent="0.35">
      <c r="G255"/>
    </row>
    <row r="256" spans="7:7" x14ac:dyDescent="0.35">
      <c r="G256"/>
    </row>
    <row r="257" spans="7:7" x14ac:dyDescent="0.35">
      <c r="G257"/>
    </row>
    <row r="258" spans="7:7" x14ac:dyDescent="0.35">
      <c r="G258"/>
    </row>
    <row r="259" spans="7:7" x14ac:dyDescent="0.35">
      <c r="G259"/>
    </row>
    <row r="260" spans="7:7" x14ac:dyDescent="0.35">
      <c r="G260"/>
    </row>
    <row r="261" spans="7:7" x14ac:dyDescent="0.35">
      <c r="G261"/>
    </row>
    <row r="262" spans="7:7" x14ac:dyDescent="0.35">
      <c r="G262"/>
    </row>
    <row r="263" spans="7:7" x14ac:dyDescent="0.35">
      <c r="G263"/>
    </row>
    <row r="264" spans="7:7" x14ac:dyDescent="0.35">
      <c r="G264"/>
    </row>
    <row r="265" spans="7:7" x14ac:dyDescent="0.35">
      <c r="G265"/>
    </row>
    <row r="266" spans="7:7" x14ac:dyDescent="0.35">
      <c r="G266"/>
    </row>
    <row r="267" spans="7:7" x14ac:dyDescent="0.35">
      <c r="G267"/>
    </row>
    <row r="268" spans="7:7" x14ac:dyDescent="0.35">
      <c r="G268"/>
    </row>
    <row r="269" spans="7:7" x14ac:dyDescent="0.35">
      <c r="G269"/>
    </row>
    <row r="270" spans="7:7" x14ac:dyDescent="0.35">
      <c r="G270"/>
    </row>
    <row r="271" spans="7:7" x14ac:dyDescent="0.35">
      <c r="G271"/>
    </row>
    <row r="272" spans="7:7" x14ac:dyDescent="0.35">
      <c r="G272"/>
    </row>
    <row r="273" spans="7:7" x14ac:dyDescent="0.35">
      <c r="G273"/>
    </row>
    <row r="274" spans="7:7" x14ac:dyDescent="0.35">
      <c r="G274"/>
    </row>
    <row r="275" spans="7:7" x14ac:dyDescent="0.35">
      <c r="G275"/>
    </row>
    <row r="276" spans="7:7" x14ac:dyDescent="0.35">
      <c r="G276"/>
    </row>
    <row r="277" spans="7:7" x14ac:dyDescent="0.35">
      <c r="G277"/>
    </row>
    <row r="278" spans="7:7" x14ac:dyDescent="0.35">
      <c r="G278"/>
    </row>
    <row r="279" spans="7:7" x14ac:dyDescent="0.35">
      <c r="G279"/>
    </row>
    <row r="280" spans="7:7" x14ac:dyDescent="0.35">
      <c r="G280"/>
    </row>
    <row r="281" spans="7:7" x14ac:dyDescent="0.35">
      <c r="G281"/>
    </row>
    <row r="282" spans="7:7" x14ac:dyDescent="0.35">
      <c r="G282"/>
    </row>
    <row r="283" spans="7:7" x14ac:dyDescent="0.35">
      <c r="G283"/>
    </row>
    <row r="284" spans="7:7" x14ac:dyDescent="0.35">
      <c r="G284"/>
    </row>
    <row r="285" spans="7:7" x14ac:dyDescent="0.35">
      <c r="G285"/>
    </row>
    <row r="286" spans="7:7" x14ac:dyDescent="0.35">
      <c r="G286"/>
    </row>
    <row r="287" spans="7:7" x14ac:dyDescent="0.35">
      <c r="G287"/>
    </row>
    <row r="288" spans="7:7" x14ac:dyDescent="0.35">
      <c r="G288"/>
    </row>
    <row r="289" spans="7:7" x14ac:dyDescent="0.35">
      <c r="G289"/>
    </row>
    <row r="290" spans="7:7" x14ac:dyDescent="0.35">
      <c r="G290"/>
    </row>
    <row r="291" spans="7:7" x14ac:dyDescent="0.35">
      <c r="G291"/>
    </row>
    <row r="292" spans="7:7" x14ac:dyDescent="0.35">
      <c r="G292"/>
    </row>
    <row r="293" spans="7:7" x14ac:dyDescent="0.35">
      <c r="G293"/>
    </row>
    <row r="294" spans="7:7" x14ac:dyDescent="0.35">
      <c r="G294"/>
    </row>
    <row r="295" spans="7:7" x14ac:dyDescent="0.35">
      <c r="G295"/>
    </row>
    <row r="296" spans="7:7" x14ac:dyDescent="0.35">
      <c r="G296"/>
    </row>
    <row r="297" spans="7:7" x14ac:dyDescent="0.35">
      <c r="G297"/>
    </row>
    <row r="298" spans="7:7" x14ac:dyDescent="0.35">
      <c r="G298"/>
    </row>
    <row r="299" spans="7:7" x14ac:dyDescent="0.35">
      <c r="G299"/>
    </row>
    <row r="300" spans="7:7" x14ac:dyDescent="0.35">
      <c r="G300"/>
    </row>
    <row r="301" spans="7:7" x14ac:dyDescent="0.35">
      <c r="G301"/>
    </row>
    <row r="302" spans="7:7" x14ac:dyDescent="0.35">
      <c r="G302"/>
    </row>
    <row r="303" spans="7:7" x14ac:dyDescent="0.35">
      <c r="G303"/>
    </row>
    <row r="304" spans="7:7" x14ac:dyDescent="0.35">
      <c r="G304"/>
    </row>
    <row r="305" spans="7:7" x14ac:dyDescent="0.35">
      <c r="G305"/>
    </row>
    <row r="306" spans="7:7" x14ac:dyDescent="0.35">
      <c r="G306"/>
    </row>
    <row r="307" spans="7:7" x14ac:dyDescent="0.35">
      <c r="G307"/>
    </row>
    <row r="308" spans="7:7" x14ac:dyDescent="0.35">
      <c r="G308"/>
    </row>
    <row r="309" spans="7:7" x14ac:dyDescent="0.35">
      <c r="G309"/>
    </row>
    <row r="310" spans="7:7" x14ac:dyDescent="0.35">
      <c r="G310"/>
    </row>
    <row r="311" spans="7:7" x14ac:dyDescent="0.35">
      <c r="G311"/>
    </row>
    <row r="312" spans="7:7" x14ac:dyDescent="0.35">
      <c r="G312"/>
    </row>
    <row r="313" spans="7:7" x14ac:dyDescent="0.35">
      <c r="G313"/>
    </row>
    <row r="314" spans="7:7" x14ac:dyDescent="0.35">
      <c r="G314"/>
    </row>
    <row r="315" spans="7:7" x14ac:dyDescent="0.35">
      <c r="G315"/>
    </row>
    <row r="316" spans="7:7" x14ac:dyDescent="0.35">
      <c r="G316"/>
    </row>
    <row r="317" spans="7:7" x14ac:dyDescent="0.35">
      <c r="G317"/>
    </row>
    <row r="318" spans="7:7" x14ac:dyDescent="0.35">
      <c r="G318"/>
    </row>
    <row r="319" spans="7:7" x14ac:dyDescent="0.35">
      <c r="G319"/>
    </row>
    <row r="320" spans="7:7" x14ac:dyDescent="0.35">
      <c r="G320"/>
    </row>
    <row r="321" spans="7:7" x14ac:dyDescent="0.35">
      <c r="G321"/>
    </row>
    <row r="322" spans="7:7" x14ac:dyDescent="0.35">
      <c r="G322"/>
    </row>
    <row r="323" spans="7:7" x14ac:dyDescent="0.35">
      <c r="G323"/>
    </row>
    <row r="324" spans="7:7" x14ac:dyDescent="0.35">
      <c r="G324"/>
    </row>
    <row r="325" spans="7:7" x14ac:dyDescent="0.35">
      <c r="G325"/>
    </row>
    <row r="326" spans="7:7" x14ac:dyDescent="0.35">
      <c r="G326"/>
    </row>
    <row r="327" spans="7:7" x14ac:dyDescent="0.35">
      <c r="G327"/>
    </row>
    <row r="328" spans="7:7" x14ac:dyDescent="0.35">
      <c r="G328"/>
    </row>
    <row r="329" spans="7:7" x14ac:dyDescent="0.35">
      <c r="G329"/>
    </row>
    <row r="330" spans="7:7" x14ac:dyDescent="0.35">
      <c r="G330"/>
    </row>
    <row r="331" spans="7:7" x14ac:dyDescent="0.35">
      <c r="G331"/>
    </row>
    <row r="332" spans="7:7" x14ac:dyDescent="0.35">
      <c r="G332"/>
    </row>
    <row r="333" spans="7:7" x14ac:dyDescent="0.35">
      <c r="G333"/>
    </row>
    <row r="334" spans="7:7" x14ac:dyDescent="0.35">
      <c r="G334"/>
    </row>
    <row r="335" spans="7:7" x14ac:dyDescent="0.35">
      <c r="G335"/>
    </row>
    <row r="336" spans="7:7" x14ac:dyDescent="0.35">
      <c r="G336"/>
    </row>
    <row r="337" spans="7:7" x14ac:dyDescent="0.35">
      <c r="G337"/>
    </row>
    <row r="338" spans="7:7" x14ac:dyDescent="0.35">
      <c r="G338"/>
    </row>
    <row r="339" spans="7:7" x14ac:dyDescent="0.35">
      <c r="G339"/>
    </row>
    <row r="340" spans="7:7" x14ac:dyDescent="0.35">
      <c r="G340"/>
    </row>
    <row r="341" spans="7:7" x14ac:dyDescent="0.35">
      <c r="G341"/>
    </row>
    <row r="342" spans="7:7" x14ac:dyDescent="0.35">
      <c r="G342"/>
    </row>
    <row r="343" spans="7:7" x14ac:dyDescent="0.35">
      <c r="G343"/>
    </row>
    <row r="344" spans="7:7" x14ac:dyDescent="0.35">
      <c r="G344"/>
    </row>
    <row r="345" spans="7:7" x14ac:dyDescent="0.35">
      <c r="G345"/>
    </row>
    <row r="346" spans="7:7" x14ac:dyDescent="0.35">
      <c r="G346"/>
    </row>
    <row r="347" spans="7:7" x14ac:dyDescent="0.35">
      <c r="G347"/>
    </row>
    <row r="348" spans="7:7" x14ac:dyDescent="0.35">
      <c r="G348"/>
    </row>
    <row r="349" spans="7:7" x14ac:dyDescent="0.35">
      <c r="G349"/>
    </row>
    <row r="350" spans="7:7" x14ac:dyDescent="0.35">
      <c r="G350"/>
    </row>
    <row r="351" spans="7:7" x14ac:dyDescent="0.35">
      <c r="G351"/>
    </row>
    <row r="352" spans="7:7" x14ac:dyDescent="0.35">
      <c r="G352"/>
    </row>
    <row r="353" spans="7:7" x14ac:dyDescent="0.35">
      <c r="G353"/>
    </row>
    <row r="354" spans="7:7" x14ac:dyDescent="0.35">
      <c r="G354"/>
    </row>
    <row r="355" spans="7:7" x14ac:dyDescent="0.35">
      <c r="G355"/>
    </row>
    <row r="356" spans="7:7" x14ac:dyDescent="0.35">
      <c r="G356"/>
    </row>
    <row r="357" spans="7:7" x14ac:dyDescent="0.35">
      <c r="G357"/>
    </row>
    <row r="358" spans="7:7" x14ac:dyDescent="0.35">
      <c r="G358"/>
    </row>
    <row r="359" spans="7:7" x14ac:dyDescent="0.35">
      <c r="G359"/>
    </row>
    <row r="360" spans="7:7" x14ac:dyDescent="0.35">
      <c r="G360"/>
    </row>
    <row r="361" spans="7:7" x14ac:dyDescent="0.35">
      <c r="G361"/>
    </row>
    <row r="362" spans="7:7" x14ac:dyDescent="0.35">
      <c r="G362"/>
    </row>
    <row r="363" spans="7:7" x14ac:dyDescent="0.35">
      <c r="G363"/>
    </row>
    <row r="364" spans="7:7" x14ac:dyDescent="0.35">
      <c r="G364"/>
    </row>
    <row r="365" spans="7:7" x14ac:dyDescent="0.35">
      <c r="G365"/>
    </row>
    <row r="366" spans="7:7" x14ac:dyDescent="0.35">
      <c r="G366"/>
    </row>
    <row r="367" spans="7:7" x14ac:dyDescent="0.35">
      <c r="G367"/>
    </row>
    <row r="368" spans="7:7" x14ac:dyDescent="0.35">
      <c r="G368"/>
    </row>
    <row r="369" spans="7:7" x14ac:dyDescent="0.35">
      <c r="G369"/>
    </row>
    <row r="370" spans="7:7" x14ac:dyDescent="0.35">
      <c r="G370"/>
    </row>
    <row r="371" spans="7:7" x14ac:dyDescent="0.35">
      <c r="G371"/>
    </row>
    <row r="372" spans="7:7" x14ac:dyDescent="0.35">
      <c r="G372"/>
    </row>
    <row r="373" spans="7:7" x14ac:dyDescent="0.35">
      <c r="G373"/>
    </row>
    <row r="374" spans="7:7" x14ac:dyDescent="0.35">
      <c r="G374"/>
    </row>
    <row r="375" spans="7:7" x14ac:dyDescent="0.35">
      <c r="G375"/>
    </row>
    <row r="376" spans="7:7" x14ac:dyDescent="0.35">
      <c r="G376"/>
    </row>
    <row r="377" spans="7:7" x14ac:dyDescent="0.35">
      <c r="G377"/>
    </row>
    <row r="378" spans="7:7" x14ac:dyDescent="0.35">
      <c r="G378"/>
    </row>
    <row r="379" spans="7:7" x14ac:dyDescent="0.35">
      <c r="G379"/>
    </row>
    <row r="380" spans="7:7" x14ac:dyDescent="0.35">
      <c r="G380"/>
    </row>
    <row r="381" spans="7:7" x14ac:dyDescent="0.35">
      <c r="G381"/>
    </row>
    <row r="382" spans="7:7" x14ac:dyDescent="0.35">
      <c r="G382"/>
    </row>
    <row r="383" spans="7:7" x14ac:dyDescent="0.35">
      <c r="G383"/>
    </row>
    <row r="384" spans="7:7" x14ac:dyDescent="0.35">
      <c r="G384"/>
    </row>
    <row r="385" spans="7:7" x14ac:dyDescent="0.35">
      <c r="G385"/>
    </row>
    <row r="386" spans="7:7" x14ac:dyDescent="0.35">
      <c r="G386"/>
    </row>
    <row r="387" spans="7:7" x14ac:dyDescent="0.35">
      <c r="G387"/>
    </row>
    <row r="388" spans="7:7" x14ac:dyDescent="0.35">
      <c r="G388"/>
    </row>
    <row r="389" spans="7:7" x14ac:dyDescent="0.35">
      <c r="G389"/>
    </row>
    <row r="390" spans="7:7" x14ac:dyDescent="0.35">
      <c r="G390"/>
    </row>
    <row r="391" spans="7:7" x14ac:dyDescent="0.35">
      <c r="G391"/>
    </row>
    <row r="392" spans="7:7" x14ac:dyDescent="0.35">
      <c r="G392"/>
    </row>
    <row r="393" spans="7:7" x14ac:dyDescent="0.35">
      <c r="G393"/>
    </row>
    <row r="394" spans="7:7" x14ac:dyDescent="0.35">
      <c r="G394"/>
    </row>
    <row r="395" spans="7:7" x14ac:dyDescent="0.35">
      <c r="G395"/>
    </row>
    <row r="396" spans="7:7" x14ac:dyDescent="0.35">
      <c r="G396"/>
    </row>
    <row r="397" spans="7:7" x14ac:dyDescent="0.35">
      <c r="G397"/>
    </row>
    <row r="398" spans="7:7" x14ac:dyDescent="0.35">
      <c r="G398"/>
    </row>
    <row r="399" spans="7:7" x14ac:dyDescent="0.35">
      <c r="G399"/>
    </row>
    <row r="400" spans="7:7" x14ac:dyDescent="0.35">
      <c r="G400"/>
    </row>
    <row r="401" spans="7:7" x14ac:dyDescent="0.35">
      <c r="G401"/>
    </row>
    <row r="402" spans="7:7" x14ac:dyDescent="0.35">
      <c r="G402"/>
    </row>
    <row r="403" spans="7:7" x14ac:dyDescent="0.35">
      <c r="G403"/>
    </row>
    <row r="404" spans="7:7" x14ac:dyDescent="0.35">
      <c r="G404"/>
    </row>
    <row r="405" spans="7:7" x14ac:dyDescent="0.35">
      <c r="G405"/>
    </row>
    <row r="406" spans="7:7" x14ac:dyDescent="0.35">
      <c r="G406"/>
    </row>
    <row r="407" spans="7:7" x14ac:dyDescent="0.35">
      <c r="G407"/>
    </row>
    <row r="408" spans="7:7" x14ac:dyDescent="0.35">
      <c r="G408"/>
    </row>
    <row r="409" spans="7:7" x14ac:dyDescent="0.35">
      <c r="G409"/>
    </row>
    <row r="410" spans="7:7" x14ac:dyDescent="0.35">
      <c r="G410"/>
    </row>
    <row r="411" spans="7:7" x14ac:dyDescent="0.35">
      <c r="G411"/>
    </row>
    <row r="412" spans="7:7" x14ac:dyDescent="0.35">
      <c r="G412"/>
    </row>
    <row r="413" spans="7:7" x14ac:dyDescent="0.35">
      <c r="G413"/>
    </row>
    <row r="414" spans="7:7" x14ac:dyDescent="0.35">
      <c r="G414"/>
    </row>
    <row r="415" spans="7:7" x14ac:dyDescent="0.35">
      <c r="G415"/>
    </row>
    <row r="416" spans="7:7" x14ac:dyDescent="0.35">
      <c r="G416"/>
    </row>
    <row r="417" spans="7:7" x14ac:dyDescent="0.35">
      <c r="G417"/>
    </row>
    <row r="418" spans="7:7" x14ac:dyDescent="0.35">
      <c r="G418"/>
    </row>
    <row r="419" spans="7:7" x14ac:dyDescent="0.35">
      <c r="G419"/>
    </row>
  </sheetData>
  <mergeCells count="36">
    <mergeCell ref="B3:E3"/>
    <mergeCell ref="H106:H107"/>
    <mergeCell ref="H57:H61"/>
    <mergeCell ref="H63:H65"/>
    <mergeCell ref="H67:H73"/>
    <mergeCell ref="H75:H79"/>
    <mergeCell ref="H81:H84"/>
    <mergeCell ref="H86:H92"/>
    <mergeCell ref="H94:H98"/>
    <mergeCell ref="H100:H104"/>
    <mergeCell ref="H24:H31"/>
    <mergeCell ref="H33:H39"/>
    <mergeCell ref="H41:H48"/>
    <mergeCell ref="H50:H55"/>
    <mergeCell ref="G6:G14"/>
    <mergeCell ref="G16:G22"/>
    <mergeCell ref="F2:F4"/>
    <mergeCell ref="H2:H4"/>
    <mergeCell ref="H6:H14"/>
    <mergeCell ref="H16:H22"/>
    <mergeCell ref="G2:G4"/>
    <mergeCell ref="G24:G31"/>
    <mergeCell ref="G63:G65"/>
    <mergeCell ref="H109:H112"/>
    <mergeCell ref="G106:G107"/>
    <mergeCell ref="G109:G112"/>
    <mergeCell ref="G100:G104"/>
    <mergeCell ref="G94:G98"/>
    <mergeCell ref="G86:G92"/>
    <mergeCell ref="G81:G84"/>
    <mergeCell ref="G75:G79"/>
    <mergeCell ref="G67:G73"/>
    <mergeCell ref="G57:G61"/>
    <mergeCell ref="G50:G55"/>
    <mergeCell ref="G41:G48"/>
    <mergeCell ref="G33:G39"/>
  </mergeCells>
  <conditionalFormatting sqref="F2:G2 G106 G100 G94 G86 G81 G67 G75 G57 G50 G41 G33 G16 G24 F6:G6 F7:F112">
    <cfRule type="colorScale" priority="1187">
      <colorScale>
        <cfvo type="min"/>
        <cfvo type="max"/>
        <color rgb="FFFCFCFF"/>
        <color rgb="FFF8696B"/>
      </colorScale>
    </cfRule>
    <cfRule type="colorScale" priority="1188">
      <colorScale>
        <cfvo type="min"/>
        <cfvo type="percentile" val="50"/>
        <cfvo type="max"/>
        <color rgb="FFF8696B"/>
        <color rgb="FFFCFCFF"/>
        <color rgb="FF5A8AC6"/>
      </colorScale>
    </cfRule>
  </conditionalFormatting>
  <conditionalFormatting sqref="F2:G2">
    <cfRule type="colorScale" priority="4">
      <colorScale>
        <cfvo type="min"/>
        <cfvo type="max"/>
        <color theme="8" tint="0.79998168889431442"/>
        <color theme="8" tint="-0.249977111117893"/>
      </colorScale>
    </cfRule>
    <cfRule type="colorScale" priority="5">
      <colorScale>
        <cfvo type="min"/>
        <cfvo type="max"/>
        <color rgb="FFFFEF9C"/>
        <color rgb="FF63BE7B"/>
      </colorScale>
    </cfRule>
    <cfRule type="colorScale" priority="6">
      <colorScale>
        <cfvo type="min"/>
        <cfvo type="percentile" val="50"/>
        <cfvo type="max"/>
        <color rgb="FFF8696B"/>
        <color rgb="FFFFEB84"/>
        <color rgb="FF63BE7B"/>
      </colorScale>
    </cfRule>
  </conditionalFormatting>
  <conditionalFormatting sqref="G105:G106 G66:G67 F1:G2 F3:F4 G32:G33 G99:G100 G93:G94 G85:G86 G80:G81 G74:G75 G62:G63 G56:G57 G49:G50 F5:G6 G15:G16 G23:G24 G40:G41 F7:F112">
    <cfRule type="colorScale" priority="1221">
      <colorScale>
        <cfvo type="min"/>
        <cfvo type="max"/>
        <color rgb="FFFCFCFF"/>
        <color rgb="FFF8696B"/>
      </colorScale>
    </cfRule>
  </conditionalFormatting>
  <conditionalFormatting sqref="G108:G109">
    <cfRule type="colorScale" priority="3">
      <colorScale>
        <cfvo type="min"/>
        <cfvo type="max"/>
        <color rgb="FFFCFCFF"/>
        <color rgb="FFF8696B"/>
      </colorScale>
    </cfRule>
  </conditionalFormatting>
  <conditionalFormatting sqref="G109">
    <cfRule type="colorScale" priority="1">
      <colorScale>
        <cfvo type="min"/>
        <cfvo type="max"/>
        <color rgb="FFFCFCFF"/>
        <color rgb="FFF8696B"/>
      </colorScale>
    </cfRule>
    <cfRule type="colorScale" priority="2">
      <colorScale>
        <cfvo type="min"/>
        <cfvo type="percentile" val="50"/>
        <cfvo type="max"/>
        <color rgb="FFF8696B"/>
        <color rgb="FFFCFCFF"/>
        <color rgb="FF5A8AC6"/>
      </colorScale>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5220-0492-467C-8215-32F7ED21F2F5}">
  <dimension ref="A1:AA1505"/>
  <sheetViews>
    <sheetView topLeftCell="A4" zoomScale="81" zoomScaleNormal="81" workbookViewId="0">
      <pane xSplit="1" topLeftCell="O1" activePane="topRight" state="frozen"/>
      <selection activeCell="A105" sqref="A105"/>
      <selection pane="topRight" activeCell="Q59" sqref="Q59:Q67"/>
    </sheetView>
  </sheetViews>
  <sheetFormatPr defaultRowHeight="14.5" x14ac:dyDescent="0.35"/>
  <cols>
    <col min="1" max="1" width="92.1796875" style="202" customWidth="1"/>
    <col min="2" max="2" width="10.54296875" customWidth="1"/>
    <col min="3" max="3" width="11.1796875" customWidth="1"/>
    <col min="4" max="4" width="10" customWidth="1"/>
    <col min="5" max="6" width="10.1796875" customWidth="1"/>
    <col min="7" max="7" width="9.90625" customWidth="1"/>
    <col min="8" max="8" width="9.90625" style="202" customWidth="1"/>
    <col min="9" max="9" width="9.26953125" customWidth="1"/>
    <col min="10" max="10" width="10" customWidth="1"/>
    <col min="11" max="11" width="11.1796875" customWidth="1"/>
    <col min="12" max="12" width="11.453125" customWidth="1"/>
    <col min="13" max="14" width="10.453125" customWidth="1"/>
    <col min="15" max="15" width="18.453125" style="202" customWidth="1"/>
    <col min="16" max="16" width="29.6328125" customWidth="1"/>
    <col min="17" max="17" width="66.7265625" style="185" customWidth="1"/>
  </cols>
  <sheetData>
    <row r="1" spans="1:17" ht="20.5" thickBot="1" x14ac:dyDescent="0.45">
      <c r="A1" s="190" t="s">
        <v>360</v>
      </c>
      <c r="B1" s="35"/>
      <c r="C1" s="35"/>
      <c r="D1" s="35"/>
      <c r="E1" s="35"/>
      <c r="F1" s="35"/>
      <c r="G1" s="35"/>
      <c r="H1" s="492" t="s">
        <v>699</v>
      </c>
      <c r="I1" s="35"/>
      <c r="J1" s="35"/>
      <c r="K1" s="35"/>
      <c r="L1" s="35"/>
      <c r="M1" s="35"/>
      <c r="N1" s="492" t="s">
        <v>700</v>
      </c>
      <c r="O1" s="302"/>
      <c r="P1" s="36"/>
      <c r="Q1" s="183"/>
    </row>
    <row r="2" spans="1:17" ht="16.5" customHeight="1" thickBot="1" x14ac:dyDescent="0.4">
      <c r="A2" s="191" t="s">
        <v>50</v>
      </c>
      <c r="B2" s="224" t="s">
        <v>237</v>
      </c>
      <c r="C2" s="225" t="s">
        <v>238</v>
      </c>
      <c r="D2" s="225" t="s">
        <v>239</v>
      </c>
      <c r="E2" s="225" t="s">
        <v>240</v>
      </c>
      <c r="F2" s="225" t="s">
        <v>241</v>
      </c>
      <c r="G2" s="226" t="s">
        <v>242</v>
      </c>
      <c r="H2" s="563"/>
      <c r="I2" s="224" t="s">
        <v>243</v>
      </c>
      <c r="J2" s="225" t="s">
        <v>244</v>
      </c>
      <c r="K2" s="225" t="s">
        <v>245</v>
      </c>
      <c r="L2" s="225" t="s">
        <v>246</v>
      </c>
      <c r="M2" s="226" t="s">
        <v>247</v>
      </c>
      <c r="N2" s="493"/>
      <c r="O2" s="561" t="s">
        <v>48</v>
      </c>
      <c r="P2" s="566" t="s">
        <v>267</v>
      </c>
      <c r="Q2" s="562" t="s">
        <v>49</v>
      </c>
    </row>
    <row r="3" spans="1:17" ht="26" customHeight="1" thickBot="1" x14ac:dyDescent="0.4">
      <c r="A3" s="191" t="s">
        <v>137</v>
      </c>
      <c r="B3" s="509" t="s">
        <v>70</v>
      </c>
      <c r="C3" s="510"/>
      <c r="D3" s="510"/>
      <c r="E3" s="510"/>
      <c r="F3" s="510"/>
      <c r="G3" s="510"/>
      <c r="H3" s="564"/>
      <c r="I3" s="509" t="s">
        <v>71</v>
      </c>
      <c r="J3" s="510"/>
      <c r="K3" s="510"/>
      <c r="L3" s="510"/>
      <c r="M3" s="510"/>
      <c r="N3" s="565"/>
      <c r="O3" s="522"/>
      <c r="P3" s="567"/>
      <c r="Q3" s="562"/>
    </row>
    <row r="4" spans="1:17" x14ac:dyDescent="0.35">
      <c r="A4" s="148" t="s">
        <v>268</v>
      </c>
      <c r="B4" s="41"/>
      <c r="C4" s="41"/>
      <c r="D4" s="41"/>
      <c r="E4" s="41"/>
      <c r="F4" s="41"/>
      <c r="G4" s="41"/>
      <c r="H4" s="148"/>
      <c r="I4" s="41"/>
      <c r="J4" s="41"/>
      <c r="K4" s="41"/>
      <c r="L4" s="41"/>
      <c r="M4" s="41"/>
      <c r="N4" s="148"/>
      <c r="O4" s="297"/>
      <c r="P4" s="159"/>
      <c r="Q4" s="184" t="s">
        <v>259</v>
      </c>
    </row>
    <row r="5" spans="1:17" s="180" customFormat="1" x14ac:dyDescent="0.35">
      <c r="A5" s="178" t="s">
        <v>282</v>
      </c>
      <c r="B5" s="70">
        <v>1</v>
      </c>
      <c r="C5" s="70">
        <v>0</v>
      </c>
      <c r="D5" s="70"/>
      <c r="E5" s="70"/>
      <c r="F5" s="70"/>
      <c r="G5" s="231"/>
      <c r="H5" s="155">
        <f>B5+D5+C5+E5+F5+G5</f>
        <v>1</v>
      </c>
      <c r="I5" s="143"/>
      <c r="J5" s="70"/>
      <c r="K5" s="70"/>
      <c r="L5" s="70"/>
      <c r="M5" s="231"/>
      <c r="N5" s="155">
        <f>I5+J5+K5+L5+M5</f>
        <v>0</v>
      </c>
      <c r="O5" s="235">
        <f t="shared" ref="O5:O25" si="0">B5+C5+D5+E5+F5+G5+I5+J5+K5+L5+M5</f>
        <v>1</v>
      </c>
      <c r="P5" s="545" t="s">
        <v>361</v>
      </c>
      <c r="Q5" s="548" t="s">
        <v>1541</v>
      </c>
    </row>
    <row r="6" spans="1:17" s="180" customFormat="1" x14ac:dyDescent="0.35">
      <c r="A6" s="178" t="s">
        <v>349</v>
      </c>
      <c r="B6" s="70"/>
      <c r="C6" s="70"/>
      <c r="D6" s="70"/>
      <c r="E6" s="70"/>
      <c r="F6" s="70"/>
      <c r="G6" s="231"/>
      <c r="H6" s="155">
        <f t="shared" ref="H6:H69" si="1">B6+D6+C6+E6+F6+G6</f>
        <v>0</v>
      </c>
      <c r="I6" s="143"/>
      <c r="J6" s="70"/>
      <c r="K6" s="70"/>
      <c r="L6" s="70">
        <v>1</v>
      </c>
      <c r="M6" s="231"/>
      <c r="N6" s="155">
        <f t="shared" ref="N6:N69" si="2">I6+J6+K6+L6+M6</f>
        <v>1</v>
      </c>
      <c r="O6" s="235">
        <f t="shared" si="0"/>
        <v>1</v>
      </c>
      <c r="P6" s="546"/>
      <c r="Q6" s="549"/>
    </row>
    <row r="7" spans="1:17" x14ac:dyDescent="0.35">
      <c r="A7" s="192" t="s">
        <v>283</v>
      </c>
      <c r="B7" s="188">
        <v>1</v>
      </c>
      <c r="C7" s="43">
        <v>0</v>
      </c>
      <c r="D7" s="44"/>
      <c r="E7" s="44"/>
      <c r="F7" s="44"/>
      <c r="G7" s="227"/>
      <c r="H7" s="155">
        <f t="shared" si="1"/>
        <v>1</v>
      </c>
      <c r="I7" s="140"/>
      <c r="J7" s="44">
        <v>1</v>
      </c>
      <c r="K7" s="44"/>
      <c r="L7" s="44"/>
      <c r="M7" s="227"/>
      <c r="N7" s="155">
        <f t="shared" si="2"/>
        <v>1</v>
      </c>
      <c r="O7" s="235">
        <f t="shared" si="0"/>
        <v>2</v>
      </c>
      <c r="P7" s="546"/>
      <c r="Q7" s="549"/>
    </row>
    <row r="8" spans="1:17" x14ac:dyDescent="0.35">
      <c r="A8" s="192" t="s">
        <v>284</v>
      </c>
      <c r="B8" s="188"/>
      <c r="C8" s="43"/>
      <c r="D8" s="44"/>
      <c r="E8" s="44"/>
      <c r="F8" s="44"/>
      <c r="G8" s="227"/>
      <c r="H8" s="155">
        <f t="shared" si="1"/>
        <v>0</v>
      </c>
      <c r="I8" s="140">
        <v>1</v>
      </c>
      <c r="J8" s="44"/>
      <c r="K8" s="44"/>
      <c r="L8" s="44"/>
      <c r="M8" s="227"/>
      <c r="N8" s="155">
        <f t="shared" si="2"/>
        <v>1</v>
      </c>
      <c r="O8" s="235">
        <f t="shared" si="0"/>
        <v>1</v>
      </c>
      <c r="P8" s="546"/>
      <c r="Q8" s="549"/>
    </row>
    <row r="9" spans="1:17" x14ac:dyDescent="0.35">
      <c r="A9" s="192" t="s">
        <v>285</v>
      </c>
      <c r="B9" s="188">
        <v>0</v>
      </c>
      <c r="C9" s="43">
        <v>0</v>
      </c>
      <c r="D9" s="44">
        <v>1</v>
      </c>
      <c r="E9" s="44">
        <v>1</v>
      </c>
      <c r="F9" s="44">
        <v>1</v>
      </c>
      <c r="G9" s="227">
        <v>1</v>
      </c>
      <c r="H9" s="155">
        <f t="shared" si="1"/>
        <v>4</v>
      </c>
      <c r="I9" s="140"/>
      <c r="J9" s="44"/>
      <c r="K9" s="44"/>
      <c r="L9" s="44"/>
      <c r="M9" s="227">
        <v>1</v>
      </c>
      <c r="N9" s="155">
        <f t="shared" si="2"/>
        <v>1</v>
      </c>
      <c r="O9" s="235">
        <f>B9+C9+D9+E9+F9+G9+I9+J9+K9+L9+M9</f>
        <v>5</v>
      </c>
      <c r="P9" s="546"/>
      <c r="Q9" s="549"/>
    </row>
    <row r="10" spans="1:17" x14ac:dyDescent="0.35">
      <c r="A10" s="192" t="s">
        <v>286</v>
      </c>
      <c r="B10" s="188"/>
      <c r="C10" s="43"/>
      <c r="D10" s="44"/>
      <c r="E10" s="44"/>
      <c r="F10" s="44"/>
      <c r="G10" s="227"/>
      <c r="H10" s="155">
        <f t="shared" si="1"/>
        <v>0</v>
      </c>
      <c r="I10" s="140"/>
      <c r="J10" s="44"/>
      <c r="K10" s="44">
        <v>1</v>
      </c>
      <c r="L10" s="44"/>
      <c r="M10" s="227"/>
      <c r="N10" s="155">
        <f t="shared" si="2"/>
        <v>1</v>
      </c>
      <c r="O10" s="235">
        <f>B10+C10+D10+E10+F10+G10+I10+J10+K10+L10+M10</f>
        <v>1</v>
      </c>
      <c r="P10" s="546"/>
      <c r="Q10" s="549"/>
    </row>
    <row r="11" spans="1:17" x14ac:dyDescent="0.35">
      <c r="A11" s="193" t="s">
        <v>287</v>
      </c>
      <c r="B11" s="140">
        <v>0</v>
      </c>
      <c r="C11" s="44">
        <v>1</v>
      </c>
      <c r="D11" s="44"/>
      <c r="E11" s="44"/>
      <c r="F11" s="44"/>
      <c r="G11" s="227"/>
      <c r="H11" s="155">
        <f t="shared" si="1"/>
        <v>1</v>
      </c>
      <c r="I11" s="140"/>
      <c r="J11" s="44"/>
      <c r="K11" s="44"/>
      <c r="L11" s="44"/>
      <c r="M11" s="227"/>
      <c r="N11" s="155">
        <f t="shared" si="2"/>
        <v>0</v>
      </c>
      <c r="O11" s="235">
        <f t="shared" si="0"/>
        <v>1</v>
      </c>
      <c r="P11" s="546"/>
      <c r="Q11" s="549"/>
    </row>
    <row r="12" spans="1:17" x14ac:dyDescent="0.35">
      <c r="A12" s="193" t="s">
        <v>288</v>
      </c>
      <c r="B12" s="140"/>
      <c r="C12" s="44"/>
      <c r="D12" s="44"/>
      <c r="E12" s="44"/>
      <c r="F12" s="44">
        <v>1</v>
      </c>
      <c r="G12" s="227">
        <v>1</v>
      </c>
      <c r="H12" s="155">
        <f t="shared" si="1"/>
        <v>2</v>
      </c>
      <c r="I12" s="140"/>
      <c r="J12" s="44"/>
      <c r="K12" s="44"/>
      <c r="L12" s="44">
        <v>1</v>
      </c>
      <c r="M12" s="227"/>
      <c r="N12" s="155">
        <f t="shared" si="2"/>
        <v>1</v>
      </c>
      <c r="O12" s="235">
        <f t="shared" si="0"/>
        <v>3</v>
      </c>
      <c r="P12" s="546"/>
      <c r="Q12" s="549"/>
    </row>
    <row r="13" spans="1:17" x14ac:dyDescent="0.35">
      <c r="A13" s="193" t="s">
        <v>289</v>
      </c>
      <c r="B13" s="140">
        <v>0</v>
      </c>
      <c r="C13" s="44">
        <v>1</v>
      </c>
      <c r="D13" s="44"/>
      <c r="E13" s="44"/>
      <c r="F13" s="44"/>
      <c r="G13" s="227"/>
      <c r="H13" s="155">
        <f t="shared" si="1"/>
        <v>1</v>
      </c>
      <c r="I13" s="140"/>
      <c r="J13" s="44"/>
      <c r="K13" s="44"/>
      <c r="L13" s="44"/>
      <c r="M13" s="227"/>
      <c r="N13" s="155">
        <f t="shared" si="2"/>
        <v>0</v>
      </c>
      <c r="O13" s="235">
        <f t="shared" si="0"/>
        <v>1</v>
      </c>
      <c r="P13" s="556"/>
      <c r="Q13" s="550"/>
    </row>
    <row r="14" spans="1:17" x14ac:dyDescent="0.35">
      <c r="A14" s="148" t="s">
        <v>362</v>
      </c>
      <c r="B14" s="41"/>
      <c r="C14" s="41"/>
      <c r="D14" s="41"/>
      <c r="E14" s="41"/>
      <c r="F14" s="41"/>
      <c r="G14" s="41"/>
      <c r="H14" s="301"/>
      <c r="I14" s="41"/>
      <c r="J14" s="41"/>
      <c r="K14" s="41"/>
      <c r="L14" s="41"/>
      <c r="M14" s="41"/>
      <c r="N14" s="301"/>
      <c r="O14" s="297"/>
      <c r="P14" s="205"/>
      <c r="Q14" s="184" t="s">
        <v>260</v>
      </c>
    </row>
    <row r="15" spans="1:17" x14ac:dyDescent="0.35">
      <c r="A15" s="194" t="s">
        <v>257</v>
      </c>
      <c r="B15" s="109"/>
      <c r="C15" s="68"/>
      <c r="D15" s="68"/>
      <c r="E15" s="68"/>
      <c r="F15" s="68"/>
      <c r="G15" s="162">
        <v>1</v>
      </c>
      <c r="H15" s="155">
        <f t="shared" si="1"/>
        <v>1</v>
      </c>
      <c r="I15" s="109"/>
      <c r="J15" s="68"/>
      <c r="K15" s="68">
        <v>1</v>
      </c>
      <c r="L15" s="68"/>
      <c r="M15" s="162"/>
      <c r="N15" s="155">
        <f t="shared" si="2"/>
        <v>1</v>
      </c>
      <c r="O15" s="235">
        <f t="shared" si="0"/>
        <v>2</v>
      </c>
      <c r="P15" s="546" t="s">
        <v>363</v>
      </c>
      <c r="Q15" s="419" t="s">
        <v>1631</v>
      </c>
    </row>
    <row r="16" spans="1:17" x14ac:dyDescent="0.35">
      <c r="A16" s="194" t="s">
        <v>248</v>
      </c>
      <c r="B16" s="109"/>
      <c r="C16" s="68"/>
      <c r="D16" s="68"/>
      <c r="E16" s="68"/>
      <c r="F16" s="68"/>
      <c r="G16" s="162"/>
      <c r="H16" s="155">
        <f t="shared" si="1"/>
        <v>0</v>
      </c>
      <c r="I16" s="109"/>
      <c r="J16" s="68"/>
      <c r="K16" s="68"/>
      <c r="L16" s="68">
        <v>1</v>
      </c>
      <c r="M16" s="162"/>
      <c r="N16" s="155">
        <f t="shared" si="2"/>
        <v>1</v>
      </c>
      <c r="O16" s="235">
        <f t="shared" si="0"/>
        <v>1</v>
      </c>
      <c r="P16" s="546"/>
      <c r="Q16" s="419"/>
    </row>
    <row r="17" spans="1:17" x14ac:dyDescent="0.35">
      <c r="A17" s="194" t="s">
        <v>354</v>
      </c>
      <c r="B17" s="109"/>
      <c r="C17" s="68">
        <v>1</v>
      </c>
      <c r="D17" s="68">
        <v>1</v>
      </c>
      <c r="E17" s="68"/>
      <c r="F17" s="68"/>
      <c r="G17" s="162"/>
      <c r="H17" s="155">
        <f t="shared" si="1"/>
        <v>2</v>
      </c>
      <c r="I17" s="109">
        <v>1</v>
      </c>
      <c r="J17" s="68"/>
      <c r="K17" s="68"/>
      <c r="L17" s="68"/>
      <c r="M17" s="162">
        <v>1</v>
      </c>
      <c r="N17" s="155">
        <f t="shared" si="2"/>
        <v>2</v>
      </c>
      <c r="O17" s="235">
        <f t="shared" si="0"/>
        <v>4</v>
      </c>
      <c r="P17" s="546"/>
      <c r="Q17" s="419"/>
    </row>
    <row r="18" spans="1:17" x14ac:dyDescent="0.35">
      <c r="A18" s="194" t="s">
        <v>292</v>
      </c>
      <c r="B18" s="109"/>
      <c r="C18" s="68"/>
      <c r="D18" s="68"/>
      <c r="E18" s="68"/>
      <c r="F18" s="68">
        <v>1</v>
      </c>
      <c r="G18" s="162"/>
      <c r="H18" s="155">
        <f t="shared" si="1"/>
        <v>1</v>
      </c>
      <c r="I18" s="109"/>
      <c r="J18" s="68"/>
      <c r="K18" s="68"/>
      <c r="L18" s="68"/>
      <c r="M18" s="162"/>
      <c r="N18" s="155">
        <f t="shared" si="2"/>
        <v>0</v>
      </c>
      <c r="O18" s="235">
        <f t="shared" si="0"/>
        <v>1</v>
      </c>
      <c r="P18" s="546"/>
      <c r="Q18" s="419"/>
    </row>
    <row r="19" spans="1:17" x14ac:dyDescent="0.35">
      <c r="A19" s="194" t="s">
        <v>355</v>
      </c>
      <c r="B19" s="109"/>
      <c r="C19" s="68"/>
      <c r="D19" s="68"/>
      <c r="E19" s="68"/>
      <c r="F19" s="68"/>
      <c r="G19" s="162"/>
      <c r="H19" s="155">
        <f t="shared" si="1"/>
        <v>0</v>
      </c>
      <c r="I19" s="109"/>
      <c r="J19" s="68"/>
      <c r="K19" s="68"/>
      <c r="L19" s="68"/>
      <c r="M19" s="162">
        <v>1</v>
      </c>
      <c r="N19" s="155">
        <f t="shared" si="2"/>
        <v>1</v>
      </c>
      <c r="O19" s="235">
        <f t="shared" si="0"/>
        <v>1</v>
      </c>
      <c r="P19" s="546"/>
      <c r="Q19" s="419"/>
    </row>
    <row r="20" spans="1:17" x14ac:dyDescent="0.35">
      <c r="A20" s="194" t="s">
        <v>293</v>
      </c>
      <c r="B20" s="109"/>
      <c r="C20" s="68"/>
      <c r="D20" s="68">
        <v>1</v>
      </c>
      <c r="E20" s="68">
        <v>1</v>
      </c>
      <c r="F20" s="68"/>
      <c r="G20" s="162"/>
      <c r="H20" s="155">
        <f t="shared" si="1"/>
        <v>2</v>
      </c>
      <c r="I20" s="109">
        <v>1</v>
      </c>
      <c r="J20" s="68">
        <v>1</v>
      </c>
      <c r="K20" s="68"/>
      <c r="L20" s="68"/>
      <c r="M20" s="162"/>
      <c r="N20" s="155">
        <f t="shared" si="2"/>
        <v>2</v>
      </c>
      <c r="O20" s="235">
        <f t="shared" si="0"/>
        <v>4</v>
      </c>
      <c r="P20" s="546"/>
      <c r="Q20" s="419"/>
    </row>
    <row r="21" spans="1:17" x14ac:dyDescent="0.35">
      <c r="A21" s="194" t="s">
        <v>296</v>
      </c>
      <c r="B21" s="109">
        <v>0</v>
      </c>
      <c r="C21" s="68">
        <v>1</v>
      </c>
      <c r="D21" s="68"/>
      <c r="E21" s="68"/>
      <c r="F21" s="68"/>
      <c r="G21" s="162"/>
      <c r="H21" s="155">
        <f t="shared" si="1"/>
        <v>1</v>
      </c>
      <c r="I21" s="109"/>
      <c r="J21" s="68"/>
      <c r="K21" s="68"/>
      <c r="L21" s="68"/>
      <c r="M21" s="162"/>
      <c r="N21" s="155">
        <f t="shared" si="2"/>
        <v>0</v>
      </c>
      <c r="O21" s="235">
        <f t="shared" si="0"/>
        <v>1</v>
      </c>
      <c r="P21" s="546"/>
      <c r="Q21" s="419"/>
    </row>
    <row r="22" spans="1:17" x14ac:dyDescent="0.35">
      <c r="A22" s="194" t="s">
        <v>294</v>
      </c>
      <c r="B22" s="109"/>
      <c r="C22" s="68"/>
      <c r="D22" s="68">
        <v>1</v>
      </c>
      <c r="E22" s="68"/>
      <c r="F22" s="68">
        <v>1</v>
      </c>
      <c r="G22" s="162">
        <v>1</v>
      </c>
      <c r="H22" s="155">
        <f t="shared" si="1"/>
        <v>3</v>
      </c>
      <c r="I22" s="109"/>
      <c r="J22" s="68"/>
      <c r="K22" s="68"/>
      <c r="L22" s="68"/>
      <c r="M22" s="162">
        <v>1</v>
      </c>
      <c r="N22" s="155">
        <f t="shared" si="2"/>
        <v>1</v>
      </c>
      <c r="O22" s="235">
        <f t="shared" si="0"/>
        <v>4</v>
      </c>
      <c r="P22" s="546"/>
      <c r="Q22" s="560"/>
    </row>
    <row r="23" spans="1:17" x14ac:dyDescent="0.35">
      <c r="A23" s="194" t="s">
        <v>291</v>
      </c>
      <c r="B23" s="109">
        <v>0</v>
      </c>
      <c r="C23" s="68">
        <v>1</v>
      </c>
      <c r="D23" s="68"/>
      <c r="E23" s="68">
        <v>1</v>
      </c>
      <c r="F23" s="68"/>
      <c r="G23" s="162"/>
      <c r="H23" s="155">
        <f t="shared" si="1"/>
        <v>2</v>
      </c>
      <c r="I23" s="109"/>
      <c r="J23" s="68"/>
      <c r="K23" s="68"/>
      <c r="L23" s="68"/>
      <c r="M23" s="162"/>
      <c r="N23" s="155">
        <f t="shared" si="2"/>
        <v>0</v>
      </c>
      <c r="O23" s="235">
        <f t="shared" si="0"/>
        <v>2</v>
      </c>
      <c r="P23" s="546"/>
      <c r="Q23" s="560"/>
    </row>
    <row r="24" spans="1:17" x14ac:dyDescent="0.35">
      <c r="A24" s="194" t="s">
        <v>350</v>
      </c>
      <c r="B24" s="109"/>
      <c r="C24" s="68"/>
      <c r="D24" s="68"/>
      <c r="E24" s="68"/>
      <c r="F24" s="68"/>
      <c r="G24" s="162"/>
      <c r="H24" s="155">
        <f t="shared" si="1"/>
        <v>0</v>
      </c>
      <c r="I24" s="109"/>
      <c r="J24" s="68"/>
      <c r="K24" s="68"/>
      <c r="L24" s="68">
        <v>1</v>
      </c>
      <c r="M24" s="162"/>
      <c r="N24" s="155">
        <f t="shared" si="2"/>
        <v>1</v>
      </c>
      <c r="O24" s="235">
        <f t="shared" si="0"/>
        <v>1</v>
      </c>
      <c r="P24" s="546"/>
      <c r="Q24" s="560"/>
    </row>
    <row r="25" spans="1:17" x14ac:dyDescent="0.35">
      <c r="A25" s="194" t="s">
        <v>295</v>
      </c>
      <c r="B25" s="109">
        <v>1</v>
      </c>
      <c r="C25" s="68">
        <v>0</v>
      </c>
      <c r="D25" s="68"/>
      <c r="E25" s="68"/>
      <c r="F25" s="68"/>
      <c r="G25" s="162"/>
      <c r="H25" s="155">
        <f t="shared" si="1"/>
        <v>1</v>
      </c>
      <c r="I25" s="109"/>
      <c r="J25" s="68"/>
      <c r="K25" s="68"/>
      <c r="L25" s="68"/>
      <c r="M25" s="162"/>
      <c r="N25" s="155">
        <f t="shared" si="2"/>
        <v>0</v>
      </c>
      <c r="O25" s="235">
        <f t="shared" si="0"/>
        <v>1</v>
      </c>
      <c r="P25" s="556"/>
      <c r="Q25" s="560"/>
    </row>
    <row r="26" spans="1:17" x14ac:dyDescent="0.35">
      <c r="A26" s="148" t="s">
        <v>290</v>
      </c>
      <c r="B26" s="41"/>
      <c r="C26" s="41"/>
      <c r="D26" s="41"/>
      <c r="E26" s="41"/>
      <c r="F26" s="41"/>
      <c r="G26" s="41"/>
      <c r="H26" s="301"/>
      <c r="I26" s="41"/>
      <c r="J26" s="41"/>
      <c r="K26" s="41"/>
      <c r="L26" s="41"/>
      <c r="M26" s="41"/>
      <c r="N26" s="301"/>
      <c r="O26" s="297"/>
      <c r="P26" s="205"/>
      <c r="Q26" s="184" t="s">
        <v>261</v>
      </c>
    </row>
    <row r="27" spans="1:17" x14ac:dyDescent="0.35">
      <c r="A27" s="195" t="s">
        <v>302</v>
      </c>
      <c r="B27" s="141">
        <v>1</v>
      </c>
      <c r="C27" s="47">
        <v>0</v>
      </c>
      <c r="D27" s="47"/>
      <c r="E27" s="47"/>
      <c r="F27" s="47"/>
      <c r="G27" s="228"/>
      <c r="H27" s="155">
        <f t="shared" si="1"/>
        <v>1</v>
      </c>
      <c r="I27" s="141"/>
      <c r="J27" s="47"/>
      <c r="K27" s="47"/>
      <c r="L27" s="47"/>
      <c r="M27" s="228">
        <v>1</v>
      </c>
      <c r="N27" s="155">
        <f t="shared" si="2"/>
        <v>1</v>
      </c>
      <c r="O27" s="235">
        <f>B27+C27+D27+E27+F27+G27+I27+J27+K27+L27+M27</f>
        <v>2</v>
      </c>
      <c r="P27" s="545" t="s">
        <v>364</v>
      </c>
      <c r="Q27" s="420" t="s">
        <v>1624</v>
      </c>
    </row>
    <row r="28" spans="1:17" x14ac:dyDescent="0.35">
      <c r="A28" s="196" t="s">
        <v>297</v>
      </c>
      <c r="B28" s="140">
        <v>1</v>
      </c>
      <c r="C28" s="43">
        <v>1</v>
      </c>
      <c r="D28" s="44"/>
      <c r="E28" s="44">
        <v>1</v>
      </c>
      <c r="F28" s="44"/>
      <c r="G28" s="227"/>
      <c r="H28" s="155">
        <f t="shared" si="1"/>
        <v>3</v>
      </c>
      <c r="I28" s="140"/>
      <c r="J28" s="44">
        <v>1</v>
      </c>
      <c r="K28" s="44"/>
      <c r="L28" s="44">
        <v>1</v>
      </c>
      <c r="M28" s="227">
        <v>1</v>
      </c>
      <c r="N28" s="155">
        <f t="shared" si="2"/>
        <v>3</v>
      </c>
      <c r="O28" s="235">
        <f>B28+C28+D28+E28+F28+G28+I28+J28+K28+L28+M28</f>
        <v>6</v>
      </c>
      <c r="P28" s="546"/>
      <c r="Q28" s="594"/>
    </row>
    <row r="29" spans="1:17" x14ac:dyDescent="0.35">
      <c r="A29" s="196" t="s">
        <v>298</v>
      </c>
      <c r="B29" s="140">
        <v>1</v>
      </c>
      <c r="C29" s="43">
        <v>1</v>
      </c>
      <c r="D29" s="44"/>
      <c r="E29" s="44"/>
      <c r="F29" s="44"/>
      <c r="G29" s="227"/>
      <c r="H29" s="155">
        <f t="shared" si="1"/>
        <v>2</v>
      </c>
      <c r="I29" s="140"/>
      <c r="J29" s="44"/>
      <c r="K29" s="44"/>
      <c r="L29" s="44"/>
      <c r="M29" s="227"/>
      <c r="N29" s="155">
        <f t="shared" si="2"/>
        <v>0</v>
      </c>
      <c r="O29" s="235">
        <f>B29+C29+D29+E29+F29+G29+I29+J29+K29+L29+M29</f>
        <v>2</v>
      </c>
      <c r="P29" s="546"/>
      <c r="Q29" s="594"/>
    </row>
    <row r="30" spans="1:17" x14ac:dyDescent="0.35">
      <c r="A30" s="196" t="s">
        <v>351</v>
      </c>
      <c r="B30" s="140"/>
      <c r="C30" s="43"/>
      <c r="D30" s="44"/>
      <c r="E30" s="44"/>
      <c r="F30" s="44"/>
      <c r="G30" s="227"/>
      <c r="H30" s="155">
        <f t="shared" si="1"/>
        <v>0</v>
      </c>
      <c r="I30" s="140"/>
      <c r="J30" s="44"/>
      <c r="K30" s="44"/>
      <c r="L30" s="44">
        <v>1</v>
      </c>
      <c r="M30" s="227"/>
      <c r="N30" s="155">
        <f t="shared" si="2"/>
        <v>1</v>
      </c>
      <c r="O30" s="235"/>
      <c r="P30" s="546"/>
      <c r="Q30" s="594"/>
    </row>
    <row r="31" spans="1:17" x14ac:dyDescent="0.35">
      <c r="A31" s="195" t="s">
        <v>299</v>
      </c>
      <c r="B31" s="141"/>
      <c r="C31" s="47"/>
      <c r="D31" s="47">
        <v>1</v>
      </c>
      <c r="E31" s="47"/>
      <c r="F31" s="47">
        <v>1</v>
      </c>
      <c r="G31" s="228">
        <v>1</v>
      </c>
      <c r="H31" s="155">
        <f t="shared" si="1"/>
        <v>3</v>
      </c>
      <c r="I31" s="141"/>
      <c r="J31" s="47"/>
      <c r="K31" s="47">
        <v>1</v>
      </c>
      <c r="L31" s="47"/>
      <c r="M31" s="228"/>
      <c r="N31" s="155">
        <f t="shared" si="2"/>
        <v>1</v>
      </c>
      <c r="O31" s="235">
        <f>B31+C31+D31+E31+F31+G31+I31+J31+K31+L31+M31</f>
        <v>4</v>
      </c>
      <c r="P31" s="546"/>
      <c r="Q31" s="594"/>
    </row>
    <row r="32" spans="1:17" x14ac:dyDescent="0.35">
      <c r="A32" s="195" t="s">
        <v>300</v>
      </c>
      <c r="B32" s="141"/>
      <c r="C32" s="47"/>
      <c r="D32" s="47"/>
      <c r="E32" s="47">
        <v>1</v>
      </c>
      <c r="F32" s="47">
        <v>1</v>
      </c>
      <c r="G32" s="228">
        <v>1</v>
      </c>
      <c r="H32" s="155">
        <f t="shared" si="1"/>
        <v>3</v>
      </c>
      <c r="I32" s="141"/>
      <c r="J32" s="47"/>
      <c r="K32" s="47">
        <v>1</v>
      </c>
      <c r="L32" s="47"/>
      <c r="M32" s="228"/>
      <c r="N32" s="155">
        <f t="shared" si="2"/>
        <v>1</v>
      </c>
      <c r="O32" s="235">
        <f>B32+C32+D32+E32+F32+G32+I32+J32+K32+L32+M32</f>
        <v>4</v>
      </c>
      <c r="P32" s="546"/>
      <c r="Q32" s="594"/>
    </row>
    <row r="33" spans="1:17" x14ac:dyDescent="0.35">
      <c r="A33" s="196" t="s">
        <v>301</v>
      </c>
      <c r="B33" s="142"/>
      <c r="C33" s="49"/>
      <c r="D33" s="49"/>
      <c r="E33" s="49"/>
      <c r="F33" s="49"/>
      <c r="G33" s="229"/>
      <c r="H33" s="155">
        <f t="shared" si="1"/>
        <v>0</v>
      </c>
      <c r="I33" s="142">
        <v>1</v>
      </c>
      <c r="J33" s="49"/>
      <c r="K33" s="49"/>
      <c r="L33" s="49"/>
      <c r="M33" s="229"/>
      <c r="N33" s="155">
        <f t="shared" si="2"/>
        <v>1</v>
      </c>
      <c r="O33" s="235">
        <f>B33+C33+D33+E33+F33+G33+I33+J33+K33+L33+M33</f>
        <v>1</v>
      </c>
      <c r="P33" s="546"/>
      <c r="Q33" s="594"/>
    </row>
    <row r="34" spans="1:17" x14ac:dyDescent="0.35">
      <c r="A34" s="196" t="s">
        <v>305</v>
      </c>
      <c r="B34" s="142"/>
      <c r="C34" s="49"/>
      <c r="D34" s="49"/>
      <c r="E34" s="49"/>
      <c r="F34" s="49"/>
      <c r="G34" s="229"/>
      <c r="H34" s="155">
        <f t="shared" si="1"/>
        <v>0</v>
      </c>
      <c r="I34" s="142"/>
      <c r="J34" s="49">
        <v>1</v>
      </c>
      <c r="K34" s="49"/>
      <c r="L34" s="49"/>
      <c r="M34" s="229"/>
      <c r="N34" s="155">
        <f t="shared" si="2"/>
        <v>1</v>
      </c>
      <c r="O34" s="235">
        <f>B34+C34+D34+E34+F34+G34+I34+J34+K34+L34+M34</f>
        <v>1</v>
      </c>
      <c r="P34" s="556"/>
      <c r="Q34" s="594"/>
    </row>
    <row r="35" spans="1:17" x14ac:dyDescent="0.35">
      <c r="A35" s="148" t="s">
        <v>269</v>
      </c>
      <c r="B35" s="41"/>
      <c r="C35" s="41"/>
      <c r="D35" s="41"/>
      <c r="E35" s="41"/>
      <c r="F35" s="41"/>
      <c r="G35" s="41"/>
      <c r="H35" s="301"/>
      <c r="I35" s="41"/>
      <c r="J35" s="41"/>
      <c r="K35" s="41"/>
      <c r="L35" s="41"/>
      <c r="M35" s="41"/>
      <c r="N35" s="301"/>
      <c r="O35" s="297"/>
      <c r="P35" s="205"/>
      <c r="Q35" s="184" t="s">
        <v>262</v>
      </c>
    </row>
    <row r="36" spans="1:17" x14ac:dyDescent="0.35">
      <c r="A36" s="197" t="s">
        <v>303</v>
      </c>
      <c r="B36" s="108">
        <v>1</v>
      </c>
      <c r="C36" s="65">
        <v>0</v>
      </c>
      <c r="D36" s="66"/>
      <c r="E36" s="66"/>
      <c r="F36" s="66"/>
      <c r="G36" s="215"/>
      <c r="H36" s="155">
        <f t="shared" si="1"/>
        <v>1</v>
      </c>
      <c r="I36" s="108"/>
      <c r="J36" s="66"/>
      <c r="K36" s="66"/>
      <c r="L36" s="66"/>
      <c r="M36" s="215"/>
      <c r="N36" s="155">
        <f t="shared" si="2"/>
        <v>0</v>
      </c>
      <c r="O36" s="235">
        <f>B36+C36+D36+E36+F36+G36+I36+J36+K36+L36+M36</f>
        <v>1</v>
      </c>
      <c r="P36" s="551" t="s">
        <v>347</v>
      </c>
      <c r="Q36" s="422" t="s">
        <v>1542</v>
      </c>
    </row>
    <row r="37" spans="1:17" x14ac:dyDescent="0.35">
      <c r="A37" s="194" t="s">
        <v>711</v>
      </c>
      <c r="B37" s="109">
        <v>1</v>
      </c>
      <c r="C37" s="68">
        <v>0</v>
      </c>
      <c r="D37" s="68">
        <v>1</v>
      </c>
      <c r="E37" s="68"/>
      <c r="F37" s="68"/>
      <c r="G37" s="162"/>
      <c r="H37" s="155">
        <f t="shared" si="1"/>
        <v>2</v>
      </c>
      <c r="I37" s="109"/>
      <c r="J37" s="68"/>
      <c r="K37" s="68"/>
      <c r="L37" s="68"/>
      <c r="M37" s="162"/>
      <c r="N37" s="155">
        <f t="shared" si="2"/>
        <v>0</v>
      </c>
      <c r="O37" s="235">
        <f>B37+C37+D37+E37+F37+G37+I37+J37+K37+L37+M37</f>
        <v>2</v>
      </c>
      <c r="P37" s="546"/>
      <c r="Q37" s="422"/>
    </row>
    <row r="38" spans="1:17" ht="22" customHeight="1" x14ac:dyDescent="0.35">
      <c r="A38" s="198" t="s">
        <v>304</v>
      </c>
      <c r="B38" s="144">
        <v>0</v>
      </c>
      <c r="C38" s="65">
        <v>1</v>
      </c>
      <c r="D38" s="66"/>
      <c r="E38" s="66">
        <v>1</v>
      </c>
      <c r="F38" s="66">
        <v>1</v>
      </c>
      <c r="G38" s="215">
        <v>1</v>
      </c>
      <c r="H38" s="155">
        <f t="shared" si="1"/>
        <v>4</v>
      </c>
      <c r="I38" s="108"/>
      <c r="J38" s="66">
        <v>1</v>
      </c>
      <c r="K38" s="66">
        <v>1</v>
      </c>
      <c r="L38" s="66">
        <v>1</v>
      </c>
      <c r="M38" s="215">
        <v>1</v>
      </c>
      <c r="N38" s="155">
        <f t="shared" si="2"/>
        <v>4</v>
      </c>
      <c r="O38" s="235">
        <f>B38+C38+D38+E38+F38+G38+I38+J38+K38+L38+M38</f>
        <v>8</v>
      </c>
      <c r="P38" s="546"/>
      <c r="Q38" s="606"/>
    </row>
    <row r="39" spans="1:17" x14ac:dyDescent="0.35">
      <c r="A39" s="148" t="s">
        <v>270</v>
      </c>
      <c r="B39" s="41"/>
      <c r="C39" s="41"/>
      <c r="D39" s="41"/>
      <c r="E39" s="41"/>
      <c r="F39" s="41"/>
      <c r="G39" s="41"/>
      <c r="H39" s="301"/>
      <c r="I39" s="41"/>
      <c r="J39" s="41"/>
      <c r="K39" s="41"/>
      <c r="L39" s="41"/>
      <c r="M39" s="41"/>
      <c r="N39" s="301"/>
      <c r="O39" s="297"/>
      <c r="P39" s="205"/>
      <c r="Q39" s="184" t="s">
        <v>1625</v>
      </c>
    </row>
    <row r="40" spans="1:17" x14ac:dyDescent="0.35">
      <c r="A40" s="195" t="s">
        <v>352</v>
      </c>
      <c r="B40" s="142"/>
      <c r="C40" s="49"/>
      <c r="D40" s="49"/>
      <c r="E40" s="49">
        <v>1</v>
      </c>
      <c r="F40" s="49">
        <v>1</v>
      </c>
      <c r="G40" s="229">
        <v>1</v>
      </c>
      <c r="H40" s="155">
        <f t="shared" si="1"/>
        <v>3</v>
      </c>
      <c r="I40" s="142"/>
      <c r="J40" s="49"/>
      <c r="K40" s="49"/>
      <c r="L40" s="49">
        <v>1</v>
      </c>
      <c r="M40" s="229"/>
      <c r="N40" s="155">
        <f t="shared" si="2"/>
        <v>1</v>
      </c>
      <c r="O40" s="235">
        <f>B40+C40+D40+E40+F40+G40+I40+J40+K40+L40+M40</f>
        <v>4</v>
      </c>
      <c r="P40" s="551" t="s">
        <v>348</v>
      </c>
      <c r="Q40" s="607" t="s">
        <v>1626</v>
      </c>
    </row>
    <row r="41" spans="1:17" x14ac:dyDescent="0.35">
      <c r="A41" s="198" t="s">
        <v>314</v>
      </c>
      <c r="B41" s="144"/>
      <c r="C41" s="65"/>
      <c r="D41" s="66"/>
      <c r="E41" s="66"/>
      <c r="F41" s="66"/>
      <c r="G41" s="215"/>
      <c r="H41" s="155">
        <f t="shared" si="1"/>
        <v>0</v>
      </c>
      <c r="I41" s="108">
        <v>1</v>
      </c>
      <c r="J41" s="66"/>
      <c r="K41" s="66"/>
      <c r="L41" s="66">
        <v>1</v>
      </c>
      <c r="M41" s="215"/>
      <c r="N41" s="155">
        <f t="shared" si="2"/>
        <v>2</v>
      </c>
      <c r="O41" s="235">
        <f>B41+C41+D41+E41+F41+G41+I41+J41+K41+L41+M41</f>
        <v>2</v>
      </c>
      <c r="P41" s="546"/>
      <c r="Q41" s="420"/>
    </row>
    <row r="42" spans="1:17" x14ac:dyDescent="0.35">
      <c r="A42" s="195" t="s">
        <v>311</v>
      </c>
      <c r="B42" s="142">
        <v>1</v>
      </c>
      <c r="C42" s="49">
        <v>0</v>
      </c>
      <c r="D42" s="49"/>
      <c r="E42" s="49"/>
      <c r="F42" s="49"/>
      <c r="G42" s="229"/>
      <c r="H42" s="155">
        <f t="shared" si="1"/>
        <v>1</v>
      </c>
      <c r="I42" s="142"/>
      <c r="J42" s="49"/>
      <c r="K42" s="49"/>
      <c r="L42" s="49"/>
      <c r="M42" s="229"/>
      <c r="N42" s="155">
        <f t="shared" si="2"/>
        <v>0</v>
      </c>
      <c r="O42" s="235">
        <f>B42+C42+D42+E42+F42+G42+I42+J42+K42+L42+M42</f>
        <v>1</v>
      </c>
      <c r="P42" s="546"/>
      <c r="Q42" s="420"/>
    </row>
    <row r="43" spans="1:17" x14ac:dyDescent="0.35">
      <c r="A43" s="195" t="s">
        <v>310</v>
      </c>
      <c r="B43" s="142">
        <v>0</v>
      </c>
      <c r="C43" s="49">
        <v>1</v>
      </c>
      <c r="D43" s="49">
        <v>1</v>
      </c>
      <c r="E43" s="49"/>
      <c r="F43" s="49"/>
      <c r="G43" s="229">
        <v>1</v>
      </c>
      <c r="H43" s="155">
        <f t="shared" si="1"/>
        <v>3</v>
      </c>
      <c r="I43" s="142"/>
      <c r="J43" s="49"/>
      <c r="K43" s="49"/>
      <c r="L43" s="49"/>
      <c r="M43" s="229"/>
      <c r="N43" s="155">
        <f t="shared" si="2"/>
        <v>0</v>
      </c>
      <c r="O43" s="235">
        <f>B43+C43+D43+E43+F43+G43+I43+J43+K43+L43+M43</f>
        <v>3</v>
      </c>
      <c r="P43" s="546"/>
      <c r="Q43" s="420"/>
    </row>
    <row r="44" spans="1:17" x14ac:dyDescent="0.35">
      <c r="A44" s="195" t="s">
        <v>309</v>
      </c>
      <c r="B44" s="142">
        <v>0</v>
      </c>
      <c r="C44" s="49">
        <v>1</v>
      </c>
      <c r="D44" s="49"/>
      <c r="E44" s="49"/>
      <c r="F44" s="49"/>
      <c r="G44" s="229"/>
      <c r="H44" s="155">
        <f t="shared" si="1"/>
        <v>1</v>
      </c>
      <c r="I44" s="142"/>
      <c r="J44" s="49"/>
      <c r="K44" s="49"/>
      <c r="L44" s="49"/>
      <c r="M44" s="229"/>
      <c r="N44" s="155">
        <f t="shared" si="2"/>
        <v>0</v>
      </c>
      <c r="O44" s="235">
        <f t="shared" ref="O44:O46" si="3">B44+C44+D44+E44+F44+G44+I44+J44+K44+L44+M44</f>
        <v>1</v>
      </c>
      <c r="P44" s="546"/>
      <c r="Q44" s="420"/>
    </row>
    <row r="45" spans="1:17" x14ac:dyDescent="0.35">
      <c r="A45" s="195" t="s">
        <v>357</v>
      </c>
      <c r="B45" s="142"/>
      <c r="C45" s="49"/>
      <c r="D45" s="49"/>
      <c r="E45" s="49"/>
      <c r="F45" s="49"/>
      <c r="G45" s="229"/>
      <c r="H45" s="155">
        <f t="shared" si="1"/>
        <v>0</v>
      </c>
      <c r="I45" s="142"/>
      <c r="J45" s="49"/>
      <c r="K45" s="49"/>
      <c r="L45" s="49"/>
      <c r="M45" s="229">
        <v>1</v>
      </c>
      <c r="N45" s="155">
        <f t="shared" si="2"/>
        <v>1</v>
      </c>
      <c r="O45" s="235">
        <f t="shared" si="3"/>
        <v>1</v>
      </c>
      <c r="P45" s="546"/>
      <c r="Q45" s="420"/>
    </row>
    <row r="46" spans="1:17" x14ac:dyDescent="0.35">
      <c r="A46" s="195" t="s">
        <v>356</v>
      </c>
      <c r="B46" s="142"/>
      <c r="C46" s="49"/>
      <c r="D46" s="49"/>
      <c r="E46" s="49"/>
      <c r="F46" s="49"/>
      <c r="G46" s="229"/>
      <c r="H46" s="155">
        <f t="shared" si="1"/>
        <v>0</v>
      </c>
      <c r="I46" s="142"/>
      <c r="J46" s="49"/>
      <c r="K46" s="49"/>
      <c r="L46" s="49"/>
      <c r="M46" s="229">
        <v>1</v>
      </c>
      <c r="N46" s="155">
        <f t="shared" si="2"/>
        <v>1</v>
      </c>
      <c r="O46" s="235">
        <f t="shared" si="3"/>
        <v>1</v>
      </c>
      <c r="P46" s="546"/>
      <c r="Q46" s="420"/>
    </row>
    <row r="47" spans="1:17" x14ac:dyDescent="0.35">
      <c r="A47" s="195" t="s">
        <v>312</v>
      </c>
      <c r="B47" s="142">
        <v>0</v>
      </c>
      <c r="C47" s="49">
        <v>1</v>
      </c>
      <c r="D47" s="49"/>
      <c r="E47" s="49"/>
      <c r="F47" s="49">
        <v>1</v>
      </c>
      <c r="G47" s="229">
        <v>1</v>
      </c>
      <c r="H47" s="155">
        <f t="shared" si="1"/>
        <v>3</v>
      </c>
      <c r="I47" s="142">
        <v>1</v>
      </c>
      <c r="J47" s="49">
        <v>1</v>
      </c>
      <c r="K47" s="49">
        <v>1</v>
      </c>
      <c r="L47" s="49"/>
      <c r="M47" s="229">
        <v>1</v>
      </c>
      <c r="N47" s="155">
        <f t="shared" si="2"/>
        <v>4</v>
      </c>
      <c r="O47" s="235">
        <f>B47+C47+D47+E47+F47+G47+I47+J47+K47+L47+M47</f>
        <v>7</v>
      </c>
      <c r="P47" s="546"/>
      <c r="Q47" s="420"/>
    </row>
    <row r="48" spans="1:17" x14ac:dyDescent="0.35">
      <c r="A48" s="196" t="s">
        <v>306</v>
      </c>
      <c r="B48" s="142"/>
      <c r="C48" s="49"/>
      <c r="D48" s="49">
        <v>1</v>
      </c>
      <c r="E48" s="49"/>
      <c r="F48" s="49"/>
      <c r="G48" s="229"/>
      <c r="H48" s="155">
        <f t="shared" si="1"/>
        <v>1</v>
      </c>
      <c r="I48" s="142"/>
      <c r="J48" s="49"/>
      <c r="K48" s="49"/>
      <c r="L48" s="49"/>
      <c r="M48" s="229"/>
      <c r="N48" s="155">
        <f t="shared" si="2"/>
        <v>0</v>
      </c>
      <c r="O48" s="235">
        <f t="shared" ref="O48:O51" si="4">B48+C48+D48+E48+F48+G48+I48+J48+K48+L48+M48</f>
        <v>1</v>
      </c>
      <c r="P48" s="546"/>
      <c r="Q48" s="420"/>
    </row>
    <row r="49" spans="1:17" x14ac:dyDescent="0.35">
      <c r="A49" s="196" t="s">
        <v>307</v>
      </c>
      <c r="B49" s="142"/>
      <c r="C49" s="49"/>
      <c r="D49" s="49">
        <v>1</v>
      </c>
      <c r="E49" s="49"/>
      <c r="F49" s="49"/>
      <c r="G49" s="229"/>
      <c r="H49" s="155">
        <f t="shared" si="1"/>
        <v>1</v>
      </c>
      <c r="I49" s="142"/>
      <c r="J49" s="49"/>
      <c r="K49" s="49"/>
      <c r="L49" s="49"/>
      <c r="M49" s="229"/>
      <c r="N49" s="155">
        <f t="shared" si="2"/>
        <v>0</v>
      </c>
      <c r="O49" s="235">
        <f t="shared" si="4"/>
        <v>1</v>
      </c>
      <c r="P49" s="546"/>
      <c r="Q49" s="420"/>
    </row>
    <row r="50" spans="1:17" ht="33.5" customHeight="1" x14ac:dyDescent="0.35">
      <c r="A50" s="194" t="s">
        <v>308</v>
      </c>
      <c r="B50" s="142"/>
      <c r="C50" s="49"/>
      <c r="D50" s="49">
        <v>1</v>
      </c>
      <c r="E50" s="49">
        <v>1</v>
      </c>
      <c r="F50" s="49"/>
      <c r="G50" s="229"/>
      <c r="H50" s="155">
        <f t="shared" si="1"/>
        <v>2</v>
      </c>
      <c r="I50" s="142"/>
      <c r="J50" s="49">
        <v>1</v>
      </c>
      <c r="K50" s="49"/>
      <c r="L50" s="49"/>
      <c r="M50" s="229"/>
      <c r="N50" s="155">
        <f t="shared" si="2"/>
        <v>1</v>
      </c>
      <c r="O50" s="235">
        <f t="shared" si="4"/>
        <v>3</v>
      </c>
      <c r="P50" s="546"/>
      <c r="Q50" s="420"/>
    </row>
    <row r="51" spans="1:17" ht="29" customHeight="1" x14ac:dyDescent="0.35">
      <c r="A51" s="194" t="s">
        <v>313</v>
      </c>
      <c r="B51" s="109">
        <v>1</v>
      </c>
      <c r="C51" s="49"/>
      <c r="D51" s="49"/>
      <c r="E51" s="49"/>
      <c r="F51" s="49"/>
      <c r="G51" s="229"/>
      <c r="H51" s="155">
        <f t="shared" si="1"/>
        <v>1</v>
      </c>
      <c r="I51" s="142"/>
      <c r="J51" s="49"/>
      <c r="K51" s="49"/>
      <c r="L51" s="49"/>
      <c r="M51" s="229"/>
      <c r="N51" s="155">
        <f t="shared" si="2"/>
        <v>0</v>
      </c>
      <c r="O51" s="235">
        <f t="shared" si="4"/>
        <v>1</v>
      </c>
      <c r="P51" s="546"/>
      <c r="Q51" s="420"/>
    </row>
    <row r="52" spans="1:17" ht="14.5" customHeight="1" x14ac:dyDescent="0.35">
      <c r="A52" s="148" t="s">
        <v>271</v>
      </c>
      <c r="B52" s="41"/>
      <c r="C52" s="41"/>
      <c r="D52" s="41"/>
      <c r="E52" s="41"/>
      <c r="F52" s="41"/>
      <c r="G52" s="41"/>
      <c r="H52" s="301"/>
      <c r="I52" s="41"/>
      <c r="J52" s="41"/>
      <c r="K52" s="41"/>
      <c r="L52" s="41"/>
      <c r="M52" s="41"/>
      <c r="N52" s="301"/>
      <c r="O52" s="297"/>
      <c r="P52" s="205"/>
      <c r="Q52" s="184" t="s">
        <v>263</v>
      </c>
    </row>
    <row r="53" spans="1:17" x14ac:dyDescent="0.35">
      <c r="A53" s="198" t="s">
        <v>343</v>
      </c>
      <c r="B53" s="109">
        <v>1</v>
      </c>
      <c r="C53" s="68">
        <v>1</v>
      </c>
      <c r="D53" s="68"/>
      <c r="E53" s="68">
        <v>1</v>
      </c>
      <c r="F53" s="68"/>
      <c r="G53" s="162"/>
      <c r="H53" s="155">
        <f t="shared" si="1"/>
        <v>3</v>
      </c>
      <c r="I53" s="109">
        <v>1</v>
      </c>
      <c r="J53" s="68"/>
      <c r="K53" s="68">
        <v>1</v>
      </c>
      <c r="L53" s="68"/>
      <c r="M53" s="162"/>
      <c r="N53" s="155">
        <f t="shared" si="2"/>
        <v>2</v>
      </c>
      <c r="O53" s="235">
        <f>B53+C53+D53+E53+F53+G53+I53+J53+K53+L53+M53</f>
        <v>5</v>
      </c>
      <c r="P53" s="545" t="s">
        <v>345</v>
      </c>
      <c r="Q53" s="422" t="s">
        <v>1543</v>
      </c>
    </row>
    <row r="54" spans="1:17" ht="18" customHeight="1" x14ac:dyDescent="0.35">
      <c r="A54" s="198" t="s">
        <v>342</v>
      </c>
      <c r="B54" s="109"/>
      <c r="C54" s="68"/>
      <c r="D54" s="68"/>
      <c r="E54" s="68">
        <v>1</v>
      </c>
      <c r="F54" s="68"/>
      <c r="G54" s="162">
        <v>1</v>
      </c>
      <c r="H54" s="155">
        <f t="shared" si="1"/>
        <v>2</v>
      </c>
      <c r="I54" s="109"/>
      <c r="J54" s="68"/>
      <c r="K54" s="68"/>
      <c r="L54" s="68">
        <v>1</v>
      </c>
      <c r="M54" s="162"/>
      <c r="N54" s="155">
        <f t="shared" si="2"/>
        <v>1</v>
      </c>
      <c r="O54" s="235">
        <f>B54+C54+D54+E54+F54+G54+I54+J54+K54+L54+M54</f>
        <v>3</v>
      </c>
      <c r="P54" s="546"/>
      <c r="Q54" s="606"/>
    </row>
    <row r="55" spans="1:17" ht="18" customHeight="1" x14ac:dyDescent="0.35">
      <c r="A55" s="198" t="s">
        <v>358</v>
      </c>
      <c r="B55" s="109"/>
      <c r="C55" s="68"/>
      <c r="D55" s="68"/>
      <c r="E55" s="68"/>
      <c r="F55" s="68"/>
      <c r="G55" s="162"/>
      <c r="H55" s="155">
        <f t="shared" si="1"/>
        <v>0</v>
      </c>
      <c r="I55" s="109"/>
      <c r="J55" s="68"/>
      <c r="K55" s="68"/>
      <c r="L55" s="68"/>
      <c r="M55" s="162">
        <v>1</v>
      </c>
      <c r="N55" s="155">
        <f t="shared" si="2"/>
        <v>1</v>
      </c>
      <c r="O55" s="235">
        <f t="shared" ref="O55:O57" si="5">B55+C55+D55+E55+F55+G55+I55+J55+K55+L55+M55</f>
        <v>1</v>
      </c>
      <c r="P55" s="546"/>
      <c r="Q55" s="606"/>
    </row>
    <row r="56" spans="1:17" ht="20" customHeight="1" x14ac:dyDescent="0.35">
      <c r="A56" s="198" t="s">
        <v>344</v>
      </c>
      <c r="B56" s="109"/>
      <c r="C56" s="68"/>
      <c r="D56" s="68"/>
      <c r="E56" s="68"/>
      <c r="F56" s="68">
        <v>1</v>
      </c>
      <c r="G56" s="162"/>
      <c r="H56" s="155">
        <f t="shared" si="1"/>
        <v>1</v>
      </c>
      <c r="I56" s="109"/>
      <c r="J56" s="68"/>
      <c r="K56" s="68">
        <v>1</v>
      </c>
      <c r="L56" s="68"/>
      <c r="M56" s="162"/>
      <c r="N56" s="155">
        <f t="shared" si="2"/>
        <v>1</v>
      </c>
      <c r="O56" s="235">
        <f t="shared" si="5"/>
        <v>2</v>
      </c>
      <c r="P56" s="546"/>
      <c r="Q56" s="606"/>
    </row>
    <row r="57" spans="1:17" ht="24.5" customHeight="1" x14ac:dyDescent="0.35">
      <c r="A57" s="198" t="s">
        <v>341</v>
      </c>
      <c r="B57" s="109"/>
      <c r="C57" s="68"/>
      <c r="D57" s="68"/>
      <c r="E57" s="68"/>
      <c r="F57" s="68">
        <v>1</v>
      </c>
      <c r="G57" s="162"/>
      <c r="H57" s="155">
        <f t="shared" si="1"/>
        <v>1</v>
      </c>
      <c r="I57" s="109"/>
      <c r="J57" s="68"/>
      <c r="K57" s="68"/>
      <c r="L57" s="68"/>
      <c r="M57" s="162"/>
      <c r="N57" s="155">
        <f t="shared" si="2"/>
        <v>0</v>
      </c>
      <c r="O57" s="235">
        <f t="shared" si="5"/>
        <v>1</v>
      </c>
      <c r="P57" s="546"/>
      <c r="Q57" s="606"/>
    </row>
    <row r="58" spans="1:17" ht="11" customHeight="1" x14ac:dyDescent="0.35">
      <c r="A58" s="148" t="s">
        <v>315</v>
      </c>
      <c r="B58" s="41"/>
      <c r="C58" s="41"/>
      <c r="D58" s="41"/>
      <c r="E58" s="41"/>
      <c r="F58" s="41"/>
      <c r="G58" s="41"/>
      <c r="H58" s="301"/>
      <c r="I58" s="41"/>
      <c r="J58" s="41"/>
      <c r="K58" s="41"/>
      <c r="L58" s="41"/>
      <c r="M58" s="41"/>
      <c r="N58" s="301"/>
      <c r="O58" s="297"/>
      <c r="P58" s="205"/>
      <c r="Q58" s="184" t="s">
        <v>1627</v>
      </c>
    </row>
    <row r="59" spans="1:17" x14ac:dyDescent="0.35">
      <c r="A59" s="198" t="s">
        <v>252</v>
      </c>
      <c r="B59" s="141">
        <v>1</v>
      </c>
      <c r="C59" s="47">
        <v>1</v>
      </c>
      <c r="D59" s="47"/>
      <c r="E59" s="47"/>
      <c r="F59" s="47"/>
      <c r="G59" s="228"/>
      <c r="H59" s="155">
        <f t="shared" si="1"/>
        <v>2</v>
      </c>
      <c r="I59" s="141"/>
      <c r="J59" s="47"/>
      <c r="K59" s="47"/>
      <c r="L59" s="47"/>
      <c r="M59" s="228"/>
      <c r="N59" s="155">
        <f t="shared" si="2"/>
        <v>0</v>
      </c>
      <c r="O59" s="235">
        <f>B59+C59+D59+E59+F59+G59+I59+J59+K59+L59+M59</f>
        <v>2</v>
      </c>
      <c r="P59" s="545" t="s">
        <v>346</v>
      </c>
      <c r="Q59" s="608" t="s">
        <v>1544</v>
      </c>
    </row>
    <row r="60" spans="1:17" x14ac:dyDescent="0.35">
      <c r="A60" s="195" t="s">
        <v>340</v>
      </c>
      <c r="B60" s="141"/>
      <c r="C60" s="47"/>
      <c r="D60" s="47">
        <v>1</v>
      </c>
      <c r="E60" s="47"/>
      <c r="F60" s="47">
        <v>1</v>
      </c>
      <c r="G60" s="228"/>
      <c r="H60" s="155">
        <f t="shared" si="1"/>
        <v>2</v>
      </c>
      <c r="I60" s="141"/>
      <c r="J60" s="47">
        <v>1</v>
      </c>
      <c r="K60" s="47">
        <v>1</v>
      </c>
      <c r="L60" s="47"/>
      <c r="M60" s="228"/>
      <c r="N60" s="155">
        <f t="shared" si="2"/>
        <v>2</v>
      </c>
      <c r="O60" s="235">
        <f>B60+C60+D60+E60+F60+G60+I60+J60+K60+L60+M60</f>
        <v>4</v>
      </c>
      <c r="P60" s="546"/>
      <c r="Q60" s="608"/>
    </row>
    <row r="61" spans="1:17" x14ac:dyDescent="0.35">
      <c r="A61" s="195" t="s">
        <v>353</v>
      </c>
      <c r="B61" s="141"/>
      <c r="C61" s="47"/>
      <c r="D61" s="47"/>
      <c r="E61" s="47"/>
      <c r="F61" s="47"/>
      <c r="G61" s="228"/>
      <c r="H61" s="155">
        <f t="shared" si="1"/>
        <v>0</v>
      </c>
      <c r="I61" s="141"/>
      <c r="J61" s="47"/>
      <c r="K61" s="47"/>
      <c r="L61" s="47">
        <v>1</v>
      </c>
      <c r="M61" s="228"/>
      <c r="N61" s="155">
        <f t="shared" si="2"/>
        <v>1</v>
      </c>
      <c r="O61" s="235">
        <f t="shared" ref="O61:O62" si="6">B61+C61+D61+E61+F61+G61+I61+J61+K61+L61+M61</f>
        <v>1</v>
      </c>
      <c r="P61" s="546"/>
      <c r="Q61" s="608"/>
    </row>
    <row r="62" spans="1:17" ht="25.5" customHeight="1" x14ac:dyDescent="0.35">
      <c r="A62" s="195" t="s">
        <v>359</v>
      </c>
      <c r="B62" s="141"/>
      <c r="C62" s="47"/>
      <c r="D62" s="47"/>
      <c r="E62" s="47"/>
      <c r="F62" s="47"/>
      <c r="G62" s="228"/>
      <c r="H62" s="155">
        <f t="shared" si="1"/>
        <v>0</v>
      </c>
      <c r="I62" s="141"/>
      <c r="J62" s="47"/>
      <c r="K62" s="47"/>
      <c r="L62" s="47"/>
      <c r="M62" s="228">
        <v>1</v>
      </c>
      <c r="N62" s="155">
        <f t="shared" si="2"/>
        <v>1</v>
      </c>
      <c r="O62" s="235">
        <f t="shared" si="6"/>
        <v>1</v>
      </c>
      <c r="P62" s="546"/>
      <c r="Q62" s="608"/>
    </row>
    <row r="63" spans="1:17" x14ac:dyDescent="0.35">
      <c r="A63" s="200" t="s">
        <v>256</v>
      </c>
      <c r="B63" s="145">
        <v>1</v>
      </c>
      <c r="C63" s="56"/>
      <c r="D63" s="56"/>
      <c r="E63" s="56">
        <v>1</v>
      </c>
      <c r="F63" s="56"/>
      <c r="G63" s="229">
        <v>1</v>
      </c>
      <c r="H63" s="155">
        <f t="shared" si="1"/>
        <v>3</v>
      </c>
      <c r="I63" s="142"/>
      <c r="J63" s="49"/>
      <c r="K63" s="49"/>
      <c r="L63" s="56">
        <v>1</v>
      </c>
      <c r="M63" s="230"/>
      <c r="N63" s="155">
        <f t="shared" si="2"/>
        <v>1</v>
      </c>
      <c r="O63" s="235">
        <f>B63+C63+D63+E63+F63+G63+I63+J63+K63+L63+M63</f>
        <v>4</v>
      </c>
      <c r="P63" s="546"/>
      <c r="Q63" s="608"/>
    </row>
    <row r="64" spans="1:17" x14ac:dyDescent="0.35">
      <c r="A64" s="194" t="s">
        <v>336</v>
      </c>
      <c r="B64" s="109">
        <v>1</v>
      </c>
      <c r="C64" s="68">
        <v>1</v>
      </c>
      <c r="D64" s="68">
        <v>1</v>
      </c>
      <c r="E64" s="68">
        <v>1</v>
      </c>
      <c r="F64" s="68">
        <v>1</v>
      </c>
      <c r="G64" s="162">
        <v>1</v>
      </c>
      <c r="H64" s="155">
        <f t="shared" si="1"/>
        <v>6</v>
      </c>
      <c r="I64" s="109">
        <v>1</v>
      </c>
      <c r="J64" s="68">
        <v>1</v>
      </c>
      <c r="K64" s="68"/>
      <c r="L64" s="68">
        <v>1</v>
      </c>
      <c r="M64" s="162">
        <v>1</v>
      </c>
      <c r="N64" s="155">
        <f t="shared" si="2"/>
        <v>4</v>
      </c>
      <c r="O64" s="235">
        <f>B64+C64+D64+E64+F64+G64+I64+J64+K64+L64+M64</f>
        <v>10</v>
      </c>
      <c r="P64" s="546"/>
      <c r="Q64" s="608"/>
    </row>
    <row r="65" spans="1:17" x14ac:dyDescent="0.35">
      <c r="A65" s="199" t="s">
        <v>337</v>
      </c>
      <c r="B65" s="143">
        <v>0</v>
      </c>
      <c r="C65" s="70">
        <v>1</v>
      </c>
      <c r="D65" s="70"/>
      <c r="E65" s="70">
        <v>1</v>
      </c>
      <c r="F65" s="70"/>
      <c r="G65" s="231"/>
      <c r="H65" s="155">
        <f t="shared" si="1"/>
        <v>2</v>
      </c>
      <c r="I65" s="143"/>
      <c r="J65" s="70"/>
      <c r="K65" s="70"/>
      <c r="L65" s="70">
        <v>1</v>
      </c>
      <c r="M65" s="231"/>
      <c r="N65" s="155">
        <f t="shared" si="2"/>
        <v>1</v>
      </c>
      <c r="O65" s="235">
        <f>B65+C65+D65+E65+F65+G65+I65+J65+K65+L65+M65</f>
        <v>3</v>
      </c>
      <c r="P65" s="546"/>
      <c r="Q65" s="608"/>
    </row>
    <row r="66" spans="1:17" x14ac:dyDescent="0.35">
      <c r="A66" s="199" t="s">
        <v>338</v>
      </c>
      <c r="B66" s="109">
        <v>1</v>
      </c>
      <c r="C66" s="68">
        <v>0</v>
      </c>
      <c r="D66" s="68"/>
      <c r="E66" s="68"/>
      <c r="F66" s="68"/>
      <c r="G66" s="162"/>
      <c r="H66" s="155">
        <f t="shared" si="1"/>
        <v>1</v>
      </c>
      <c r="I66" s="109"/>
      <c r="J66" s="68"/>
      <c r="K66" s="68"/>
      <c r="L66" s="68"/>
      <c r="M66" s="162"/>
      <c r="N66" s="155">
        <f t="shared" si="2"/>
        <v>0</v>
      </c>
      <c r="O66" s="235">
        <f>B66+C66+D66+E66+F66+G66+I66+J66+K66+L66+M66</f>
        <v>1</v>
      </c>
      <c r="P66" s="546"/>
      <c r="Q66" s="608"/>
    </row>
    <row r="67" spans="1:17" x14ac:dyDescent="0.35">
      <c r="A67" s="199" t="s">
        <v>339</v>
      </c>
      <c r="B67" s="109"/>
      <c r="C67" s="68"/>
      <c r="D67" s="68">
        <v>1</v>
      </c>
      <c r="E67" s="68"/>
      <c r="F67" s="68"/>
      <c r="G67" s="162"/>
      <c r="H67" s="155">
        <f t="shared" si="1"/>
        <v>1</v>
      </c>
      <c r="I67" s="109"/>
      <c r="J67" s="68"/>
      <c r="K67" s="68"/>
      <c r="L67" s="68"/>
      <c r="M67" s="162"/>
      <c r="N67" s="155">
        <f t="shared" si="2"/>
        <v>0</v>
      </c>
      <c r="O67" s="235">
        <f>B67+C67+D67+E67+F67+G67+I67+J67+K67+L67+M67</f>
        <v>1</v>
      </c>
      <c r="P67" s="546"/>
      <c r="Q67" s="608"/>
    </row>
    <row r="68" spans="1:17" x14ac:dyDescent="0.35">
      <c r="A68" s="148" t="s">
        <v>272</v>
      </c>
      <c r="B68" s="41"/>
      <c r="C68" s="41"/>
      <c r="D68" s="41"/>
      <c r="E68" s="41"/>
      <c r="F68" s="41"/>
      <c r="G68" s="41"/>
      <c r="H68" s="301"/>
      <c r="I68" s="41"/>
      <c r="J68" s="41"/>
      <c r="K68" s="41"/>
      <c r="L68" s="41"/>
      <c r="M68" s="41"/>
      <c r="N68" s="301"/>
      <c r="O68" s="297"/>
      <c r="P68" s="205"/>
      <c r="Q68" s="184" t="s">
        <v>264</v>
      </c>
    </row>
    <row r="69" spans="1:17" s="180" customFormat="1" x14ac:dyDescent="0.35">
      <c r="A69" s="155" t="s">
        <v>254</v>
      </c>
      <c r="B69" s="179">
        <v>0</v>
      </c>
      <c r="C69" s="179">
        <v>1</v>
      </c>
      <c r="D69" s="179">
        <v>1</v>
      </c>
      <c r="E69" s="179"/>
      <c r="F69" s="179"/>
      <c r="G69" s="179">
        <v>1</v>
      </c>
      <c r="H69" s="155">
        <f t="shared" si="1"/>
        <v>3</v>
      </c>
      <c r="I69" s="179"/>
      <c r="J69" s="179"/>
      <c r="K69" s="179"/>
      <c r="L69" s="179"/>
      <c r="M69" s="179"/>
      <c r="N69" s="155">
        <f t="shared" si="2"/>
        <v>0</v>
      </c>
      <c r="O69" s="235">
        <f t="shared" ref="O69:O75" si="7">B69+C69+D69+E69+F69+G69+I69+J69+K69+L69+M69</f>
        <v>3</v>
      </c>
      <c r="P69" s="545" t="s">
        <v>253</v>
      </c>
      <c r="Q69" s="557" t="s">
        <v>1628</v>
      </c>
    </row>
    <row r="70" spans="1:17" ht="14.5" customHeight="1" x14ac:dyDescent="0.35">
      <c r="A70" s="201" t="s">
        <v>249</v>
      </c>
      <c r="B70" s="146">
        <v>1</v>
      </c>
      <c r="C70" s="58">
        <v>0</v>
      </c>
      <c r="D70" s="58">
        <v>1</v>
      </c>
      <c r="E70" s="58">
        <v>1</v>
      </c>
      <c r="F70" s="58">
        <v>1</v>
      </c>
      <c r="G70" s="232"/>
      <c r="H70" s="155">
        <f t="shared" ref="H70:H95" si="8">B70+D70+C70+E70+F70+G70</f>
        <v>4</v>
      </c>
      <c r="I70" s="146">
        <v>1</v>
      </c>
      <c r="J70" s="58"/>
      <c r="K70" s="58">
        <v>1</v>
      </c>
      <c r="L70" s="58">
        <v>1</v>
      </c>
      <c r="M70" s="232"/>
      <c r="N70" s="155">
        <f t="shared" ref="N70:N95" si="9">I70+J70+K70+L70+M70</f>
        <v>3</v>
      </c>
      <c r="O70" s="235">
        <f t="shared" si="7"/>
        <v>7</v>
      </c>
      <c r="P70" s="546"/>
      <c r="Q70" s="554"/>
    </row>
    <row r="71" spans="1:17" x14ac:dyDescent="0.35">
      <c r="A71" s="201" t="s">
        <v>317</v>
      </c>
      <c r="B71" s="146">
        <v>0</v>
      </c>
      <c r="C71" s="58">
        <v>1</v>
      </c>
      <c r="D71" s="58">
        <v>1</v>
      </c>
      <c r="E71" s="58"/>
      <c r="F71" s="58"/>
      <c r="G71" s="232"/>
      <c r="H71" s="155">
        <f t="shared" si="8"/>
        <v>2</v>
      </c>
      <c r="I71" s="146"/>
      <c r="J71" s="58"/>
      <c r="K71" s="58"/>
      <c r="L71" s="58"/>
      <c r="M71" s="232"/>
      <c r="N71" s="155">
        <f t="shared" si="9"/>
        <v>0</v>
      </c>
      <c r="O71" s="235">
        <f t="shared" si="7"/>
        <v>2</v>
      </c>
      <c r="P71" s="546"/>
      <c r="Q71" s="554"/>
    </row>
    <row r="72" spans="1:17" x14ac:dyDescent="0.35">
      <c r="A72" s="201" t="s">
        <v>316</v>
      </c>
      <c r="B72" s="146"/>
      <c r="C72" s="58"/>
      <c r="D72" s="58"/>
      <c r="E72" s="58"/>
      <c r="F72" s="58"/>
      <c r="G72" s="232"/>
      <c r="H72" s="155">
        <f t="shared" si="8"/>
        <v>0</v>
      </c>
      <c r="I72" s="146"/>
      <c r="J72" s="58">
        <v>1</v>
      </c>
      <c r="K72" s="58"/>
      <c r="L72" s="58"/>
      <c r="M72" s="232"/>
      <c r="N72" s="155">
        <f t="shared" si="9"/>
        <v>1</v>
      </c>
      <c r="O72" s="235">
        <f t="shared" si="7"/>
        <v>1</v>
      </c>
      <c r="P72" s="546"/>
      <c r="Q72" s="554"/>
    </row>
    <row r="73" spans="1:17" x14ac:dyDescent="0.35">
      <c r="A73" s="201" t="s">
        <v>318</v>
      </c>
      <c r="B73" s="146"/>
      <c r="C73" s="58"/>
      <c r="D73" s="58"/>
      <c r="E73" s="58"/>
      <c r="F73" s="58"/>
      <c r="G73" s="232">
        <v>1</v>
      </c>
      <c r="H73" s="155">
        <f t="shared" si="8"/>
        <v>1</v>
      </c>
      <c r="I73" s="146"/>
      <c r="J73" s="58"/>
      <c r="K73" s="58"/>
      <c r="L73" s="58"/>
      <c r="M73" s="232">
        <v>1</v>
      </c>
      <c r="N73" s="155">
        <f t="shared" si="9"/>
        <v>1</v>
      </c>
      <c r="O73" s="235">
        <f t="shared" si="7"/>
        <v>2</v>
      </c>
      <c r="P73" s="546"/>
      <c r="Q73" s="554"/>
    </row>
    <row r="74" spans="1:17" x14ac:dyDescent="0.35">
      <c r="A74" s="201" t="s">
        <v>319</v>
      </c>
      <c r="B74" s="146"/>
      <c r="C74" s="58"/>
      <c r="D74" s="58"/>
      <c r="E74" s="58"/>
      <c r="F74" s="58"/>
      <c r="G74" s="232">
        <v>1</v>
      </c>
      <c r="H74" s="155">
        <f t="shared" si="8"/>
        <v>1</v>
      </c>
      <c r="I74" s="146"/>
      <c r="J74" s="58"/>
      <c r="K74" s="58"/>
      <c r="L74" s="58"/>
      <c r="M74" s="232"/>
      <c r="N74" s="155">
        <f t="shared" si="9"/>
        <v>0</v>
      </c>
      <c r="O74" s="235">
        <f t="shared" si="7"/>
        <v>1</v>
      </c>
      <c r="P74" s="546"/>
      <c r="Q74" s="554"/>
    </row>
    <row r="75" spans="1:17" x14ac:dyDescent="0.35">
      <c r="A75" s="201" t="s">
        <v>320</v>
      </c>
      <c r="B75" s="146">
        <v>0</v>
      </c>
      <c r="C75" s="58">
        <v>1</v>
      </c>
      <c r="D75" s="58">
        <v>0</v>
      </c>
      <c r="E75" s="58"/>
      <c r="F75" s="58"/>
      <c r="G75" s="232"/>
      <c r="H75" s="155">
        <f t="shared" si="8"/>
        <v>1</v>
      </c>
      <c r="I75" s="146"/>
      <c r="J75" s="58"/>
      <c r="K75" s="58"/>
      <c r="L75" s="58"/>
      <c r="M75" s="232"/>
      <c r="N75" s="155">
        <f t="shared" si="9"/>
        <v>0</v>
      </c>
      <c r="O75" s="235">
        <f t="shared" si="7"/>
        <v>1</v>
      </c>
      <c r="P75" s="546"/>
      <c r="Q75" s="554"/>
    </row>
    <row r="76" spans="1:17" x14ac:dyDescent="0.35">
      <c r="A76" s="148" t="s">
        <v>335</v>
      </c>
      <c r="B76" s="41"/>
      <c r="C76" s="41"/>
      <c r="D76" s="41"/>
      <c r="E76" s="41"/>
      <c r="F76" s="41"/>
      <c r="G76" s="41"/>
      <c r="H76" s="301"/>
      <c r="I76" s="41"/>
      <c r="J76" s="41"/>
      <c r="K76" s="41"/>
      <c r="L76" s="41"/>
      <c r="M76" s="41"/>
      <c r="N76" s="301"/>
      <c r="O76" s="297"/>
      <c r="P76" s="205"/>
      <c r="Q76" s="184" t="s">
        <v>1629</v>
      </c>
    </row>
    <row r="77" spans="1:17" x14ac:dyDescent="0.35">
      <c r="A77" s="194" t="s">
        <v>250</v>
      </c>
      <c r="B77" s="109">
        <v>1</v>
      </c>
      <c r="C77" s="68">
        <v>0</v>
      </c>
      <c r="D77" s="68">
        <v>0</v>
      </c>
      <c r="E77" s="68">
        <v>1</v>
      </c>
      <c r="F77" s="68">
        <v>1</v>
      </c>
      <c r="G77" s="162"/>
      <c r="H77" s="155">
        <f t="shared" si="8"/>
        <v>3</v>
      </c>
      <c r="I77" s="109"/>
      <c r="J77" s="68"/>
      <c r="K77" s="68">
        <v>1</v>
      </c>
      <c r="L77" s="68"/>
      <c r="M77" s="162">
        <v>1</v>
      </c>
      <c r="N77" s="155">
        <f t="shared" si="9"/>
        <v>2</v>
      </c>
      <c r="O77" s="235">
        <f>B77+C77+D77+E77+F77+G77+I77+J77+K77+L77+M77</f>
        <v>5</v>
      </c>
      <c r="P77" s="558"/>
      <c r="Q77" s="419" t="s">
        <v>1630</v>
      </c>
    </row>
    <row r="78" spans="1:17" x14ac:dyDescent="0.35">
      <c r="A78" s="194" t="s">
        <v>248</v>
      </c>
      <c r="B78" s="109">
        <v>0</v>
      </c>
      <c r="C78" s="68">
        <v>1</v>
      </c>
      <c r="D78" s="68">
        <v>0</v>
      </c>
      <c r="E78" s="68"/>
      <c r="F78" s="68"/>
      <c r="G78" s="162">
        <v>1</v>
      </c>
      <c r="H78" s="155">
        <f t="shared" si="8"/>
        <v>2</v>
      </c>
      <c r="I78" s="109">
        <v>1</v>
      </c>
      <c r="J78" s="68">
        <v>1</v>
      </c>
      <c r="K78" s="68"/>
      <c r="L78" s="68">
        <v>1</v>
      </c>
      <c r="M78" s="162"/>
      <c r="N78" s="155">
        <f t="shared" si="9"/>
        <v>3</v>
      </c>
      <c r="O78" s="235">
        <f>B78+C78+D78+E78+F78+G78+I78+J78+K78+L78+M78</f>
        <v>5</v>
      </c>
      <c r="P78" s="559"/>
      <c r="Q78" s="560"/>
    </row>
    <row r="79" spans="1:17" x14ac:dyDescent="0.35">
      <c r="A79" s="148" t="s">
        <v>273</v>
      </c>
      <c r="B79" s="41"/>
      <c r="C79" s="41"/>
      <c r="D79" s="41"/>
      <c r="E79" s="41"/>
      <c r="F79" s="41"/>
      <c r="G79" s="41"/>
      <c r="H79" s="301"/>
      <c r="I79" s="41"/>
      <c r="J79" s="41"/>
      <c r="K79" s="41"/>
      <c r="L79" s="41"/>
      <c r="M79" s="41"/>
      <c r="N79" s="301"/>
      <c r="O79" s="297"/>
      <c r="P79" s="205"/>
      <c r="Q79" s="184" t="s">
        <v>265</v>
      </c>
    </row>
    <row r="80" spans="1:17" ht="14.5" customHeight="1" x14ac:dyDescent="0.35">
      <c r="A80" s="196" t="s">
        <v>248</v>
      </c>
      <c r="B80" s="142"/>
      <c r="C80" s="49"/>
      <c r="D80" s="49"/>
      <c r="E80" s="49"/>
      <c r="F80" s="49"/>
      <c r="G80" s="229">
        <v>1</v>
      </c>
      <c r="H80" s="155">
        <f t="shared" si="8"/>
        <v>1</v>
      </c>
      <c r="I80" s="142"/>
      <c r="J80" s="49">
        <v>1</v>
      </c>
      <c r="K80" s="49"/>
      <c r="L80" s="49">
        <v>1</v>
      </c>
      <c r="M80" s="229"/>
      <c r="N80" s="155">
        <f t="shared" si="9"/>
        <v>2</v>
      </c>
      <c r="O80" s="235">
        <f t="shared" ref="O80:O87" si="10">B80+C80+D80+E80+F80+G80+I80+J80+K80+L80+M80</f>
        <v>3</v>
      </c>
      <c r="P80" s="545" t="s">
        <v>275</v>
      </c>
      <c r="Q80" s="557" t="s">
        <v>334</v>
      </c>
    </row>
    <row r="81" spans="1:27" x14ac:dyDescent="0.35">
      <c r="A81" s="196" t="s">
        <v>321</v>
      </c>
      <c r="B81" s="142">
        <v>1</v>
      </c>
      <c r="C81" s="49">
        <v>1</v>
      </c>
      <c r="D81" s="49">
        <v>1</v>
      </c>
      <c r="E81" s="49"/>
      <c r="F81" s="49"/>
      <c r="G81" s="229"/>
      <c r="H81" s="155">
        <f t="shared" si="8"/>
        <v>3</v>
      </c>
      <c r="I81" s="142"/>
      <c r="J81" s="49"/>
      <c r="K81" s="49"/>
      <c r="L81" s="49"/>
      <c r="M81" s="229"/>
      <c r="N81" s="155">
        <f t="shared" si="9"/>
        <v>0</v>
      </c>
      <c r="O81" s="235">
        <f t="shared" si="10"/>
        <v>3</v>
      </c>
      <c r="P81" s="546"/>
      <c r="Q81" s="554"/>
    </row>
    <row r="82" spans="1:27" x14ac:dyDescent="0.35">
      <c r="A82" s="196" t="s">
        <v>322</v>
      </c>
      <c r="B82" s="142">
        <v>0</v>
      </c>
      <c r="C82" s="49">
        <v>1</v>
      </c>
      <c r="D82" s="49"/>
      <c r="E82" s="49"/>
      <c r="F82" s="49"/>
      <c r="G82" s="229"/>
      <c r="H82" s="155">
        <f t="shared" si="8"/>
        <v>1</v>
      </c>
      <c r="I82" s="142"/>
      <c r="J82" s="49"/>
      <c r="K82" s="49"/>
      <c r="L82" s="49"/>
      <c r="M82" s="229">
        <v>1</v>
      </c>
      <c r="N82" s="155">
        <f t="shared" si="9"/>
        <v>1</v>
      </c>
      <c r="O82" s="235">
        <f t="shared" si="10"/>
        <v>2</v>
      </c>
      <c r="P82" s="546"/>
      <c r="Q82" s="554"/>
    </row>
    <row r="83" spans="1:27" x14ac:dyDescent="0.35">
      <c r="A83" s="196" t="s">
        <v>323</v>
      </c>
      <c r="B83" s="142"/>
      <c r="C83" s="49"/>
      <c r="D83" s="49"/>
      <c r="E83" s="49"/>
      <c r="F83" s="49">
        <v>1</v>
      </c>
      <c r="G83" s="229"/>
      <c r="H83" s="155">
        <f t="shared" si="8"/>
        <v>1</v>
      </c>
      <c r="I83" s="142"/>
      <c r="J83" s="49"/>
      <c r="K83" s="49"/>
      <c r="L83" s="49"/>
      <c r="M83" s="229">
        <v>1</v>
      </c>
      <c r="N83" s="155">
        <f t="shared" si="9"/>
        <v>1</v>
      </c>
      <c r="O83" s="235">
        <f t="shared" si="10"/>
        <v>2</v>
      </c>
      <c r="P83" s="546"/>
      <c r="Q83" s="554"/>
    </row>
    <row r="84" spans="1:27" x14ac:dyDescent="0.35">
      <c r="A84" s="196" t="s">
        <v>324</v>
      </c>
      <c r="B84" s="142"/>
      <c r="C84" s="49"/>
      <c r="D84" s="49"/>
      <c r="E84" s="49"/>
      <c r="F84" s="49"/>
      <c r="G84" s="229"/>
      <c r="H84" s="155">
        <f t="shared" si="8"/>
        <v>0</v>
      </c>
      <c r="I84" s="142">
        <v>1</v>
      </c>
      <c r="J84" s="49"/>
      <c r="K84" s="49"/>
      <c r="L84" s="49"/>
      <c r="M84" s="229"/>
      <c r="N84" s="155">
        <f t="shared" si="9"/>
        <v>1</v>
      </c>
      <c r="O84" s="235">
        <f t="shared" si="10"/>
        <v>1</v>
      </c>
      <c r="P84" s="546"/>
      <c r="Q84" s="554"/>
    </row>
    <row r="85" spans="1:27" x14ac:dyDescent="0.35">
      <c r="A85" s="196" t="s">
        <v>325</v>
      </c>
      <c r="B85" s="142"/>
      <c r="C85" s="49"/>
      <c r="D85" s="49">
        <v>1</v>
      </c>
      <c r="E85" s="49"/>
      <c r="F85" s="49"/>
      <c r="G85" s="229"/>
      <c r="H85" s="155">
        <f t="shared" si="8"/>
        <v>1</v>
      </c>
      <c r="I85" s="142"/>
      <c r="J85" s="49"/>
      <c r="K85" s="49">
        <v>1</v>
      </c>
      <c r="L85" s="49"/>
      <c r="M85" s="229"/>
      <c r="N85" s="155">
        <f t="shared" si="9"/>
        <v>1</v>
      </c>
      <c r="O85" s="235">
        <f t="shared" si="10"/>
        <v>2</v>
      </c>
      <c r="P85" s="546"/>
      <c r="Q85" s="554"/>
    </row>
    <row r="86" spans="1:27" x14ac:dyDescent="0.35">
      <c r="A86" s="196" t="s">
        <v>326</v>
      </c>
      <c r="B86" s="142"/>
      <c r="C86" s="49"/>
      <c r="D86" s="49"/>
      <c r="E86" s="49">
        <v>1</v>
      </c>
      <c r="F86" s="49"/>
      <c r="G86" s="229"/>
      <c r="H86" s="155">
        <f t="shared" si="8"/>
        <v>1</v>
      </c>
      <c r="I86" s="142"/>
      <c r="J86" s="49"/>
      <c r="K86" s="49"/>
      <c r="L86" s="49"/>
      <c r="M86" s="229"/>
      <c r="N86" s="155">
        <f t="shared" si="9"/>
        <v>0</v>
      </c>
      <c r="O86" s="235">
        <f t="shared" si="10"/>
        <v>1</v>
      </c>
      <c r="P86" s="546"/>
      <c r="Q86" s="554"/>
    </row>
    <row r="87" spans="1:27" x14ac:dyDescent="0.35">
      <c r="A87" s="196" t="s">
        <v>327</v>
      </c>
      <c r="B87" s="142">
        <v>1</v>
      </c>
      <c r="C87" s="49">
        <v>1</v>
      </c>
      <c r="D87" s="49"/>
      <c r="E87" s="49"/>
      <c r="F87" s="49">
        <v>1</v>
      </c>
      <c r="G87" s="229"/>
      <c r="H87" s="155">
        <f t="shared" si="8"/>
        <v>3</v>
      </c>
      <c r="I87" s="142">
        <v>1</v>
      </c>
      <c r="J87" s="49"/>
      <c r="K87" s="49"/>
      <c r="L87" s="49"/>
      <c r="M87" s="229"/>
      <c r="N87" s="155">
        <f t="shared" si="9"/>
        <v>1</v>
      </c>
      <c r="O87" s="235">
        <f t="shared" si="10"/>
        <v>4</v>
      </c>
      <c r="P87" s="556"/>
      <c r="Q87" s="554"/>
    </row>
    <row r="88" spans="1:27" ht="14.5" customHeight="1" thickBot="1" x14ac:dyDescent="0.4">
      <c r="A88" s="148" t="s">
        <v>274</v>
      </c>
      <c r="B88" s="92"/>
      <c r="C88" s="92"/>
      <c r="D88" s="92"/>
      <c r="E88" s="92"/>
      <c r="F88" s="92"/>
      <c r="G88" s="92"/>
      <c r="H88" s="301"/>
      <c r="I88" s="92"/>
      <c r="J88" s="92"/>
      <c r="K88" s="92"/>
      <c r="L88" s="92"/>
      <c r="M88" s="92"/>
      <c r="N88" s="301"/>
      <c r="O88" s="297"/>
      <c r="P88" s="205"/>
      <c r="Q88" s="184" t="s">
        <v>266</v>
      </c>
    </row>
    <row r="89" spans="1:27" x14ac:dyDescent="0.35">
      <c r="A89" s="236" t="s">
        <v>328</v>
      </c>
      <c r="B89" s="240">
        <v>1</v>
      </c>
      <c r="C89" s="241">
        <v>0</v>
      </c>
      <c r="D89" s="241">
        <v>0</v>
      </c>
      <c r="E89" s="241"/>
      <c r="F89" s="241"/>
      <c r="G89" s="273"/>
      <c r="H89" s="155">
        <f t="shared" si="8"/>
        <v>1</v>
      </c>
      <c r="I89" s="299"/>
      <c r="J89" s="241"/>
      <c r="K89" s="241"/>
      <c r="L89" s="241"/>
      <c r="M89" s="273"/>
      <c r="N89" s="155">
        <f t="shared" si="9"/>
        <v>0</v>
      </c>
      <c r="O89" s="235">
        <f t="shared" ref="O89:O95" si="11">B89+C89+D89+E89+F89+G89+I89+J89+K89+L89+M89</f>
        <v>1</v>
      </c>
      <c r="P89" s="545" t="s">
        <v>255</v>
      </c>
      <c r="Q89" s="552" t="s">
        <v>333</v>
      </c>
      <c r="R89" s="204"/>
    </row>
    <row r="90" spans="1:27" s="93" customFormat="1" x14ac:dyDescent="0.35">
      <c r="A90" s="237" t="s">
        <v>329</v>
      </c>
      <c r="B90" s="112">
        <v>0</v>
      </c>
      <c r="C90" s="68">
        <v>1</v>
      </c>
      <c r="D90" s="49">
        <v>0</v>
      </c>
      <c r="E90" s="66"/>
      <c r="F90" s="66"/>
      <c r="G90" s="215"/>
      <c r="H90" s="155">
        <f t="shared" si="8"/>
        <v>1</v>
      </c>
      <c r="I90" s="108"/>
      <c r="J90" s="66"/>
      <c r="K90" s="66"/>
      <c r="L90" s="66"/>
      <c r="M90" s="215"/>
      <c r="N90" s="155">
        <f t="shared" si="9"/>
        <v>0</v>
      </c>
      <c r="O90" s="235">
        <f t="shared" si="11"/>
        <v>1</v>
      </c>
      <c r="P90" s="546"/>
      <c r="Q90" s="553"/>
      <c r="R90" s="204"/>
      <c r="S90"/>
      <c r="T90"/>
      <c r="U90"/>
      <c r="V90"/>
      <c r="W90"/>
      <c r="X90"/>
      <c r="Y90"/>
      <c r="Z90"/>
      <c r="AA90"/>
    </row>
    <row r="91" spans="1:27" s="93" customFormat="1" x14ac:dyDescent="0.35">
      <c r="A91" s="237" t="s">
        <v>251</v>
      </c>
      <c r="B91" s="112">
        <v>0</v>
      </c>
      <c r="C91" s="68">
        <v>1</v>
      </c>
      <c r="D91" s="49">
        <v>0</v>
      </c>
      <c r="E91" s="68"/>
      <c r="F91" s="68"/>
      <c r="G91" s="162"/>
      <c r="H91" s="155">
        <f t="shared" si="8"/>
        <v>1</v>
      </c>
      <c r="I91" s="109"/>
      <c r="J91" s="68"/>
      <c r="K91" s="68"/>
      <c r="L91" s="68"/>
      <c r="M91" s="162">
        <v>1</v>
      </c>
      <c r="N91" s="155">
        <f t="shared" si="9"/>
        <v>1</v>
      </c>
      <c r="O91" s="235">
        <f t="shared" si="11"/>
        <v>2</v>
      </c>
      <c r="P91" s="546"/>
      <c r="Q91" s="553"/>
      <c r="R91" s="204"/>
      <c r="S91"/>
      <c r="T91"/>
      <c r="U91"/>
      <c r="V91"/>
      <c r="W91"/>
      <c r="X91"/>
      <c r="Y91"/>
      <c r="Z91"/>
      <c r="AA91"/>
    </row>
    <row r="92" spans="1:27" s="93" customFormat="1" x14ac:dyDescent="0.35">
      <c r="A92" s="238" t="s">
        <v>330</v>
      </c>
      <c r="B92" s="242">
        <v>0</v>
      </c>
      <c r="C92" s="93">
        <v>1</v>
      </c>
      <c r="D92" s="49">
        <v>0</v>
      </c>
      <c r="G92" s="181"/>
      <c r="H92" s="155">
        <f t="shared" si="8"/>
        <v>1</v>
      </c>
      <c r="I92" s="182"/>
      <c r="M92" s="181"/>
      <c r="N92" s="155">
        <f t="shared" si="9"/>
        <v>0</v>
      </c>
      <c r="O92" s="235">
        <f t="shared" si="11"/>
        <v>1</v>
      </c>
      <c r="P92" s="546"/>
      <c r="Q92" s="553"/>
      <c r="R92" s="204"/>
      <c r="S92"/>
      <c r="T92"/>
      <c r="U92"/>
      <c r="V92"/>
      <c r="W92"/>
      <c r="X92"/>
      <c r="Y92"/>
      <c r="Z92"/>
      <c r="AA92"/>
    </row>
    <row r="93" spans="1:27" x14ac:dyDescent="0.35">
      <c r="A93" s="236" t="s">
        <v>331</v>
      </c>
      <c r="B93" s="121">
        <v>0</v>
      </c>
      <c r="C93" s="49">
        <v>0</v>
      </c>
      <c r="D93" s="49">
        <v>1</v>
      </c>
      <c r="E93" s="49"/>
      <c r="F93" s="49"/>
      <c r="G93" s="229"/>
      <c r="H93" s="155">
        <f t="shared" si="8"/>
        <v>1</v>
      </c>
      <c r="I93" s="142"/>
      <c r="J93" s="49"/>
      <c r="K93" s="49"/>
      <c r="L93" s="49"/>
      <c r="M93" s="229"/>
      <c r="N93" s="155">
        <f t="shared" si="9"/>
        <v>0</v>
      </c>
      <c r="O93" s="235">
        <f t="shared" si="11"/>
        <v>1</v>
      </c>
      <c r="P93" s="546"/>
      <c r="Q93" s="553"/>
      <c r="R93" s="204"/>
    </row>
    <row r="94" spans="1:27" x14ac:dyDescent="0.35">
      <c r="A94" s="236" t="s">
        <v>332</v>
      </c>
      <c r="B94" s="121"/>
      <c r="C94" s="49"/>
      <c r="D94" s="49"/>
      <c r="E94" s="49">
        <v>1</v>
      </c>
      <c r="F94" s="49"/>
      <c r="G94" s="229"/>
      <c r="H94" s="155">
        <f t="shared" si="8"/>
        <v>1</v>
      </c>
      <c r="I94" s="142"/>
      <c r="J94" s="49"/>
      <c r="K94" s="49"/>
      <c r="L94" s="49"/>
      <c r="M94" s="229"/>
      <c r="N94" s="155">
        <f t="shared" si="9"/>
        <v>0</v>
      </c>
      <c r="O94" s="235">
        <f t="shared" si="11"/>
        <v>1</v>
      </c>
      <c r="P94" s="546"/>
      <c r="Q94" s="554"/>
    </row>
    <row r="95" spans="1:27" ht="15" thickBot="1" x14ac:dyDescent="0.4">
      <c r="A95" s="239" t="s">
        <v>258</v>
      </c>
      <c r="B95" s="160"/>
      <c r="C95" s="186"/>
      <c r="D95" s="186"/>
      <c r="E95" s="186"/>
      <c r="F95" s="186"/>
      <c r="G95" s="233">
        <v>1</v>
      </c>
      <c r="H95" s="300">
        <f t="shared" si="8"/>
        <v>1</v>
      </c>
      <c r="I95" s="189"/>
      <c r="J95" s="186"/>
      <c r="K95" s="186"/>
      <c r="L95" s="186"/>
      <c r="M95" s="233"/>
      <c r="N95" s="300">
        <f t="shared" si="9"/>
        <v>0</v>
      </c>
      <c r="O95" s="303">
        <f t="shared" si="11"/>
        <v>1</v>
      </c>
      <c r="P95" s="547"/>
      <c r="Q95" s="555"/>
    </row>
    <row r="96" spans="1:27" x14ac:dyDescent="0.35">
      <c r="A96" s="175"/>
      <c r="B96" s="176"/>
      <c r="C96" s="176"/>
      <c r="D96" s="177"/>
      <c r="E96" s="177"/>
      <c r="F96" s="177"/>
      <c r="G96" s="177"/>
      <c r="H96" s="177"/>
      <c r="I96" s="177"/>
      <c r="J96" s="177"/>
      <c r="K96" s="177"/>
      <c r="L96" s="177"/>
      <c r="M96" s="177"/>
      <c r="N96" s="177"/>
      <c r="O96" s="170"/>
      <c r="P96" s="170"/>
    </row>
    <row r="97" spans="1:16" x14ac:dyDescent="0.35">
      <c r="A97" s="175"/>
      <c r="B97" s="176"/>
      <c r="C97" s="176"/>
      <c r="D97" s="176"/>
      <c r="E97" s="176"/>
      <c r="F97" s="176"/>
      <c r="G97" s="176"/>
      <c r="H97" s="176"/>
      <c r="I97" s="176"/>
      <c r="J97" s="176"/>
      <c r="K97" s="176"/>
      <c r="L97" s="176"/>
      <c r="M97" s="176"/>
      <c r="N97" s="176"/>
      <c r="O97" s="170"/>
      <c r="P97" s="170"/>
    </row>
    <row r="98" spans="1:16" x14ac:dyDescent="0.35">
      <c r="A98" s="177"/>
      <c r="H98"/>
      <c r="O98"/>
    </row>
    <row r="99" spans="1:16" x14ac:dyDescent="0.35">
      <c r="A99"/>
      <c r="H99"/>
      <c r="O99"/>
    </row>
    <row r="100" spans="1:16" x14ac:dyDescent="0.35">
      <c r="A100"/>
      <c r="H100"/>
      <c r="O100"/>
    </row>
    <row r="101" spans="1:16" x14ac:dyDescent="0.35">
      <c r="A101"/>
      <c r="H101"/>
      <c r="O101"/>
    </row>
    <row r="102" spans="1:16" x14ac:dyDescent="0.35">
      <c r="A102"/>
      <c r="H102"/>
      <c r="O102"/>
    </row>
    <row r="103" spans="1:16" x14ac:dyDescent="0.35">
      <c r="A103"/>
      <c r="H103"/>
      <c r="O103"/>
    </row>
    <row r="104" spans="1:16" x14ac:dyDescent="0.35">
      <c r="A104"/>
      <c r="H104"/>
      <c r="O104"/>
    </row>
    <row r="105" spans="1:16" x14ac:dyDescent="0.35">
      <c r="A105"/>
      <c r="H105"/>
      <c r="O105"/>
    </row>
    <row r="106" spans="1:16" x14ac:dyDescent="0.35">
      <c r="A106"/>
      <c r="H106"/>
      <c r="O106"/>
    </row>
    <row r="107" spans="1:16" x14ac:dyDescent="0.35">
      <c r="A107"/>
      <c r="H107"/>
      <c r="O107"/>
    </row>
    <row r="108" spans="1:16" x14ac:dyDescent="0.35">
      <c r="A108"/>
      <c r="H108"/>
      <c r="O108"/>
    </row>
    <row r="109" spans="1:16" x14ac:dyDescent="0.35">
      <c r="A109"/>
      <c r="H109"/>
      <c r="O109"/>
    </row>
    <row r="110" spans="1:16" x14ac:dyDescent="0.35">
      <c r="A110"/>
      <c r="H110"/>
      <c r="O110"/>
    </row>
    <row r="111" spans="1:16" x14ac:dyDescent="0.35">
      <c r="A111"/>
      <c r="H111"/>
      <c r="O111"/>
    </row>
    <row r="112" spans="1:16" x14ac:dyDescent="0.35">
      <c r="A112"/>
      <c r="H112"/>
      <c r="O112"/>
    </row>
    <row r="113" spans="1:15" x14ac:dyDescent="0.35">
      <c r="A113"/>
      <c r="H113"/>
      <c r="O113"/>
    </row>
    <row r="114" spans="1:15" x14ac:dyDescent="0.35">
      <c r="A114"/>
      <c r="H114"/>
      <c r="O114"/>
    </row>
    <row r="115" spans="1:15" x14ac:dyDescent="0.35">
      <c r="A115"/>
      <c r="H115"/>
      <c r="O115"/>
    </row>
    <row r="116" spans="1:15" x14ac:dyDescent="0.35">
      <c r="A116"/>
      <c r="H116"/>
      <c r="O116"/>
    </row>
    <row r="117" spans="1:15" x14ac:dyDescent="0.35">
      <c r="A117"/>
      <c r="H117"/>
      <c r="O117"/>
    </row>
    <row r="118" spans="1:15" x14ac:dyDescent="0.35">
      <c r="A118"/>
      <c r="H118"/>
      <c r="O118"/>
    </row>
    <row r="119" spans="1:15" x14ac:dyDescent="0.35">
      <c r="A119"/>
      <c r="H119"/>
      <c r="O119"/>
    </row>
    <row r="120" spans="1:15" x14ac:dyDescent="0.35">
      <c r="A120"/>
      <c r="H120"/>
      <c r="O120"/>
    </row>
    <row r="121" spans="1:15" x14ac:dyDescent="0.35">
      <c r="A121"/>
      <c r="H121"/>
      <c r="O121"/>
    </row>
    <row r="122" spans="1:15" x14ac:dyDescent="0.35">
      <c r="A122"/>
      <c r="H122"/>
      <c r="O122"/>
    </row>
    <row r="123" spans="1:15" x14ac:dyDescent="0.35">
      <c r="A123"/>
      <c r="H123"/>
      <c r="O123"/>
    </row>
    <row r="124" spans="1:15" x14ac:dyDescent="0.35">
      <c r="A124"/>
      <c r="H124"/>
      <c r="O124"/>
    </row>
    <row r="125" spans="1:15" x14ac:dyDescent="0.35">
      <c r="A125"/>
      <c r="H125"/>
      <c r="O125"/>
    </row>
    <row r="126" spans="1:15" x14ac:dyDescent="0.35">
      <c r="A126"/>
      <c r="H126"/>
      <c r="O126"/>
    </row>
    <row r="127" spans="1:15" x14ac:dyDescent="0.35">
      <c r="A127"/>
      <c r="H127"/>
      <c r="O127"/>
    </row>
    <row r="128" spans="1:15" x14ac:dyDescent="0.35">
      <c r="A128"/>
      <c r="H128"/>
      <c r="O128"/>
    </row>
    <row r="129" spans="1:15" x14ac:dyDescent="0.35">
      <c r="A129"/>
      <c r="H129"/>
      <c r="O129"/>
    </row>
    <row r="130" spans="1:15" x14ac:dyDescent="0.35">
      <c r="A130"/>
      <c r="H130"/>
      <c r="O130"/>
    </row>
    <row r="131" spans="1:15" x14ac:dyDescent="0.35">
      <c r="A131"/>
      <c r="H131"/>
      <c r="O131"/>
    </row>
    <row r="132" spans="1:15" x14ac:dyDescent="0.35">
      <c r="A132"/>
      <c r="H132"/>
      <c r="O132"/>
    </row>
    <row r="133" spans="1:15" x14ac:dyDescent="0.35">
      <c r="A133"/>
      <c r="H133"/>
      <c r="O133"/>
    </row>
    <row r="134" spans="1:15" x14ac:dyDescent="0.35">
      <c r="A134"/>
      <c r="H134"/>
      <c r="O134"/>
    </row>
    <row r="135" spans="1:15" x14ac:dyDescent="0.35">
      <c r="A135"/>
      <c r="H135"/>
      <c r="O135"/>
    </row>
    <row r="136" spans="1:15" x14ac:dyDescent="0.35">
      <c r="A136"/>
      <c r="H136"/>
      <c r="O136"/>
    </row>
    <row r="137" spans="1:15" x14ac:dyDescent="0.35">
      <c r="A137"/>
      <c r="H137"/>
      <c r="O137"/>
    </row>
    <row r="138" spans="1:15" x14ac:dyDescent="0.35">
      <c r="A138"/>
      <c r="H138"/>
      <c r="O138"/>
    </row>
    <row r="139" spans="1:15" x14ac:dyDescent="0.35">
      <c r="A139"/>
      <c r="H139"/>
      <c r="O139"/>
    </row>
    <row r="140" spans="1:15" x14ac:dyDescent="0.35">
      <c r="A140"/>
      <c r="H140"/>
      <c r="O140"/>
    </row>
    <row r="141" spans="1:15" x14ac:dyDescent="0.35">
      <c r="A141"/>
      <c r="H141"/>
      <c r="O141"/>
    </row>
    <row r="142" spans="1:15" x14ac:dyDescent="0.35">
      <c r="A142"/>
      <c r="H142"/>
      <c r="O142"/>
    </row>
    <row r="143" spans="1:15" x14ac:dyDescent="0.35">
      <c r="A143"/>
      <c r="H143"/>
      <c r="O143"/>
    </row>
    <row r="144" spans="1:15" x14ac:dyDescent="0.35">
      <c r="A144"/>
      <c r="H144"/>
      <c r="O144"/>
    </row>
    <row r="145" spans="1:15" x14ac:dyDescent="0.35">
      <c r="A145"/>
      <c r="H145"/>
      <c r="O145"/>
    </row>
    <row r="146" spans="1:15" x14ac:dyDescent="0.35">
      <c r="A146"/>
      <c r="H146"/>
      <c r="O146"/>
    </row>
    <row r="147" spans="1:15" x14ac:dyDescent="0.35">
      <c r="A147"/>
      <c r="H147"/>
      <c r="O147"/>
    </row>
    <row r="148" spans="1:15" x14ac:dyDescent="0.35">
      <c r="A148"/>
      <c r="H148"/>
      <c r="O148"/>
    </row>
    <row r="149" spans="1:15" x14ac:dyDescent="0.35">
      <c r="A149"/>
      <c r="H149"/>
      <c r="O149"/>
    </row>
    <row r="150" spans="1:15" x14ac:dyDescent="0.35">
      <c r="A150"/>
      <c r="H150"/>
      <c r="O150"/>
    </row>
    <row r="151" spans="1:15" x14ac:dyDescent="0.35">
      <c r="A151"/>
      <c r="H151"/>
      <c r="O151"/>
    </row>
    <row r="152" spans="1:15" x14ac:dyDescent="0.35">
      <c r="A152"/>
      <c r="H152"/>
      <c r="O152"/>
    </row>
    <row r="153" spans="1:15" x14ac:dyDescent="0.35">
      <c r="A153"/>
      <c r="H153"/>
      <c r="O153"/>
    </row>
    <row r="154" spans="1:15" x14ac:dyDescent="0.35">
      <c r="A154"/>
      <c r="H154"/>
      <c r="O154"/>
    </row>
    <row r="155" spans="1:15" x14ac:dyDescent="0.35">
      <c r="A155"/>
      <c r="H155"/>
      <c r="O155"/>
    </row>
    <row r="156" spans="1:15" x14ac:dyDescent="0.35">
      <c r="A156"/>
      <c r="H156"/>
      <c r="O156"/>
    </row>
    <row r="157" spans="1:15" x14ac:dyDescent="0.35">
      <c r="A157"/>
      <c r="H157"/>
      <c r="O157"/>
    </row>
    <row r="158" spans="1:15" x14ac:dyDescent="0.35">
      <c r="A158"/>
      <c r="H158"/>
      <c r="O158"/>
    </row>
    <row r="159" spans="1:15" x14ac:dyDescent="0.35">
      <c r="A159"/>
      <c r="H159"/>
      <c r="O159"/>
    </row>
    <row r="160" spans="1:15" x14ac:dyDescent="0.35">
      <c r="A160"/>
      <c r="H160"/>
      <c r="O160"/>
    </row>
    <row r="161" spans="1:15" x14ac:dyDescent="0.35">
      <c r="A161"/>
      <c r="H161"/>
      <c r="O161"/>
    </row>
    <row r="162" spans="1:15" x14ac:dyDescent="0.35">
      <c r="A162"/>
      <c r="H162"/>
      <c r="O162"/>
    </row>
    <row r="163" spans="1:15" x14ac:dyDescent="0.35">
      <c r="A163"/>
      <c r="H163"/>
      <c r="O163"/>
    </row>
    <row r="164" spans="1:15" x14ac:dyDescent="0.35">
      <c r="A164"/>
      <c r="H164"/>
      <c r="O164"/>
    </row>
    <row r="165" spans="1:15" x14ac:dyDescent="0.35">
      <c r="A165"/>
      <c r="H165"/>
      <c r="O165"/>
    </row>
    <row r="166" spans="1:15" x14ac:dyDescent="0.35">
      <c r="A166"/>
      <c r="H166"/>
      <c r="O166"/>
    </row>
    <row r="167" spans="1:15" x14ac:dyDescent="0.35">
      <c r="A167"/>
      <c r="H167"/>
      <c r="O167"/>
    </row>
    <row r="168" spans="1:15" x14ac:dyDescent="0.35">
      <c r="A168"/>
      <c r="H168"/>
      <c r="O168"/>
    </row>
    <row r="169" spans="1:15" x14ac:dyDescent="0.35">
      <c r="A169"/>
      <c r="H169"/>
      <c r="O169"/>
    </row>
    <row r="170" spans="1:15" x14ac:dyDescent="0.35">
      <c r="A170"/>
      <c r="H170"/>
      <c r="O170"/>
    </row>
    <row r="171" spans="1:15" x14ac:dyDescent="0.35">
      <c r="A171"/>
      <c r="H171"/>
      <c r="O171"/>
    </row>
    <row r="172" spans="1:15" x14ac:dyDescent="0.35">
      <c r="A172"/>
      <c r="H172"/>
      <c r="O172"/>
    </row>
    <row r="173" spans="1:15" x14ac:dyDescent="0.35">
      <c r="A173"/>
      <c r="H173"/>
      <c r="O173"/>
    </row>
    <row r="174" spans="1:15" x14ac:dyDescent="0.35">
      <c r="A174"/>
      <c r="H174"/>
      <c r="O174"/>
    </row>
    <row r="175" spans="1:15" x14ac:dyDescent="0.35">
      <c r="A175"/>
      <c r="H175"/>
      <c r="O175"/>
    </row>
    <row r="176" spans="1:15" x14ac:dyDescent="0.35">
      <c r="A176"/>
      <c r="H176"/>
      <c r="O176"/>
    </row>
    <row r="177" spans="1:15" x14ac:dyDescent="0.35">
      <c r="A177"/>
      <c r="H177"/>
      <c r="O177"/>
    </row>
    <row r="178" spans="1:15" x14ac:dyDescent="0.35">
      <c r="A178"/>
      <c r="H178"/>
      <c r="O178"/>
    </row>
    <row r="179" spans="1:15" x14ac:dyDescent="0.35">
      <c r="A179"/>
      <c r="H179"/>
      <c r="O179"/>
    </row>
    <row r="180" spans="1:15" x14ac:dyDescent="0.35">
      <c r="A180"/>
      <c r="H180"/>
      <c r="O180"/>
    </row>
    <row r="181" spans="1:15" x14ac:dyDescent="0.35">
      <c r="A181"/>
      <c r="H181"/>
      <c r="O181"/>
    </row>
    <row r="182" spans="1:15" x14ac:dyDescent="0.35">
      <c r="A182"/>
      <c r="H182"/>
      <c r="O182"/>
    </row>
    <row r="183" spans="1:15" x14ac:dyDescent="0.35">
      <c r="A183"/>
      <c r="H183"/>
      <c r="O183"/>
    </row>
    <row r="184" spans="1:15" x14ac:dyDescent="0.35">
      <c r="A184"/>
      <c r="H184"/>
      <c r="O184"/>
    </row>
    <row r="185" spans="1:15" x14ac:dyDescent="0.35">
      <c r="A185"/>
      <c r="H185"/>
      <c r="O185"/>
    </row>
    <row r="186" spans="1:15" x14ac:dyDescent="0.35">
      <c r="A186"/>
      <c r="H186"/>
      <c r="O186"/>
    </row>
    <row r="187" spans="1:15" x14ac:dyDescent="0.35">
      <c r="A187"/>
      <c r="H187"/>
      <c r="O187"/>
    </row>
    <row r="188" spans="1:15" x14ac:dyDescent="0.35">
      <c r="A188"/>
      <c r="H188"/>
      <c r="O188"/>
    </row>
    <row r="189" spans="1:15" x14ac:dyDescent="0.35">
      <c r="A189"/>
      <c r="H189"/>
      <c r="O189"/>
    </row>
    <row r="190" spans="1:15" x14ac:dyDescent="0.35">
      <c r="A190"/>
      <c r="H190"/>
      <c r="O190"/>
    </row>
    <row r="191" spans="1:15" x14ac:dyDescent="0.35">
      <c r="A191"/>
      <c r="H191"/>
      <c r="O191"/>
    </row>
    <row r="192" spans="1:15" x14ac:dyDescent="0.35">
      <c r="A192"/>
      <c r="H192"/>
      <c r="O192"/>
    </row>
    <row r="193" spans="1:15" x14ac:dyDescent="0.35">
      <c r="A193"/>
      <c r="H193"/>
      <c r="O193"/>
    </row>
    <row r="194" spans="1:15" x14ac:dyDescent="0.35">
      <c r="A194"/>
      <c r="H194"/>
      <c r="O194"/>
    </row>
    <row r="195" spans="1:15" x14ac:dyDescent="0.35">
      <c r="A195"/>
      <c r="H195"/>
      <c r="O195"/>
    </row>
    <row r="196" spans="1:15" x14ac:dyDescent="0.35">
      <c r="A196"/>
      <c r="H196"/>
      <c r="O196"/>
    </row>
    <row r="197" spans="1:15" x14ac:dyDescent="0.35">
      <c r="A197"/>
      <c r="H197"/>
      <c r="O197"/>
    </row>
    <row r="198" spans="1:15" x14ac:dyDescent="0.35">
      <c r="A198"/>
      <c r="H198"/>
      <c r="O198"/>
    </row>
    <row r="199" spans="1:15" x14ac:dyDescent="0.35">
      <c r="A199"/>
      <c r="H199"/>
      <c r="O199"/>
    </row>
    <row r="200" spans="1:15" x14ac:dyDescent="0.35">
      <c r="A200"/>
      <c r="H200"/>
      <c r="O200"/>
    </row>
    <row r="201" spans="1:15" x14ac:dyDescent="0.35">
      <c r="A201"/>
      <c r="H201"/>
      <c r="O201"/>
    </row>
    <row r="202" spans="1:15" x14ac:dyDescent="0.35">
      <c r="A202"/>
      <c r="H202"/>
      <c r="O202"/>
    </row>
    <row r="203" spans="1:15" x14ac:dyDescent="0.35">
      <c r="A203"/>
      <c r="H203"/>
      <c r="O203"/>
    </row>
    <row r="204" spans="1:15" x14ac:dyDescent="0.35">
      <c r="A204"/>
      <c r="H204"/>
      <c r="O204"/>
    </row>
    <row r="205" spans="1:15" x14ac:dyDescent="0.35">
      <c r="A205"/>
      <c r="H205"/>
      <c r="O205"/>
    </row>
    <row r="206" spans="1:15" x14ac:dyDescent="0.35">
      <c r="A206"/>
      <c r="H206"/>
      <c r="O206"/>
    </row>
    <row r="207" spans="1:15" x14ac:dyDescent="0.35">
      <c r="A207"/>
      <c r="H207"/>
      <c r="O207"/>
    </row>
    <row r="208" spans="1:15" x14ac:dyDescent="0.35">
      <c r="A208"/>
      <c r="H208"/>
      <c r="O208"/>
    </row>
    <row r="209" spans="1:15" x14ac:dyDescent="0.35">
      <c r="A209"/>
      <c r="H209"/>
      <c r="O209"/>
    </row>
    <row r="210" spans="1:15" x14ac:dyDescent="0.35">
      <c r="A210"/>
      <c r="H210"/>
      <c r="O210"/>
    </row>
    <row r="211" spans="1:15" x14ac:dyDescent="0.35">
      <c r="A211"/>
      <c r="H211"/>
      <c r="O211"/>
    </row>
    <row r="212" spans="1:15" x14ac:dyDescent="0.35">
      <c r="A212"/>
      <c r="H212"/>
      <c r="O212"/>
    </row>
    <row r="213" spans="1:15" x14ac:dyDescent="0.35">
      <c r="A213"/>
      <c r="H213"/>
      <c r="O213"/>
    </row>
    <row r="214" spans="1:15" x14ac:dyDescent="0.35">
      <c r="A214"/>
      <c r="H214"/>
      <c r="O214"/>
    </row>
    <row r="215" spans="1:15" x14ac:dyDescent="0.35">
      <c r="A215"/>
      <c r="H215"/>
      <c r="O215"/>
    </row>
    <row r="216" spans="1:15" x14ac:dyDescent="0.35">
      <c r="A216"/>
      <c r="H216"/>
      <c r="O216"/>
    </row>
    <row r="217" spans="1:15" x14ac:dyDescent="0.35">
      <c r="A217"/>
      <c r="H217"/>
      <c r="O217"/>
    </row>
    <row r="218" spans="1:15" x14ac:dyDescent="0.35">
      <c r="A218"/>
      <c r="H218"/>
      <c r="O218"/>
    </row>
    <row r="219" spans="1:15" x14ac:dyDescent="0.35">
      <c r="A219"/>
      <c r="H219"/>
      <c r="O219"/>
    </row>
    <row r="220" spans="1:15" x14ac:dyDescent="0.35">
      <c r="A220"/>
      <c r="H220"/>
      <c r="O220"/>
    </row>
    <row r="221" spans="1:15" x14ac:dyDescent="0.35">
      <c r="A221"/>
      <c r="H221"/>
      <c r="O221"/>
    </row>
    <row r="222" spans="1:15" x14ac:dyDescent="0.35">
      <c r="A222"/>
      <c r="H222"/>
      <c r="O222"/>
    </row>
    <row r="223" spans="1:15" x14ac:dyDescent="0.35">
      <c r="A223"/>
      <c r="H223"/>
      <c r="O223"/>
    </row>
    <row r="224" spans="1:15" x14ac:dyDescent="0.35">
      <c r="A224"/>
      <c r="H224"/>
      <c r="O224"/>
    </row>
    <row r="225" spans="1:15" x14ac:dyDescent="0.35">
      <c r="A225"/>
      <c r="H225"/>
      <c r="O225"/>
    </row>
    <row r="226" spans="1:15" x14ac:dyDescent="0.35">
      <c r="A226"/>
      <c r="H226"/>
      <c r="O226"/>
    </row>
    <row r="227" spans="1:15" x14ac:dyDescent="0.35">
      <c r="A227"/>
      <c r="H227"/>
      <c r="O227"/>
    </row>
    <row r="228" spans="1:15" x14ac:dyDescent="0.35">
      <c r="A228"/>
      <c r="H228"/>
      <c r="O228"/>
    </row>
    <row r="229" spans="1:15" x14ac:dyDescent="0.35">
      <c r="A229"/>
      <c r="H229"/>
      <c r="O229"/>
    </row>
    <row r="230" spans="1:15" x14ac:dyDescent="0.35">
      <c r="A230"/>
      <c r="H230"/>
      <c r="O230"/>
    </row>
    <row r="231" spans="1:15" x14ac:dyDescent="0.35">
      <c r="A231"/>
      <c r="H231"/>
      <c r="O231"/>
    </row>
    <row r="232" spans="1:15" x14ac:dyDescent="0.35">
      <c r="A232"/>
      <c r="H232"/>
      <c r="O232"/>
    </row>
    <row r="233" spans="1:15" x14ac:dyDescent="0.35">
      <c r="A233"/>
      <c r="H233"/>
      <c r="O233"/>
    </row>
    <row r="234" spans="1:15" x14ac:dyDescent="0.35">
      <c r="A234"/>
      <c r="H234"/>
      <c r="O234"/>
    </row>
    <row r="235" spans="1:15" x14ac:dyDescent="0.35">
      <c r="A235"/>
      <c r="H235"/>
      <c r="O235"/>
    </row>
    <row r="236" spans="1:15" x14ac:dyDescent="0.35">
      <c r="A236"/>
      <c r="H236"/>
      <c r="O236"/>
    </row>
    <row r="237" spans="1:15" x14ac:dyDescent="0.35">
      <c r="A237"/>
      <c r="H237"/>
      <c r="O237"/>
    </row>
    <row r="238" spans="1:15" x14ac:dyDescent="0.35">
      <c r="A238"/>
      <c r="H238"/>
      <c r="O238"/>
    </row>
    <row r="239" spans="1:15" x14ac:dyDescent="0.35">
      <c r="A239"/>
      <c r="H239"/>
      <c r="O239"/>
    </row>
    <row r="240" spans="1:15" x14ac:dyDescent="0.35">
      <c r="A240"/>
      <c r="H240"/>
      <c r="O240"/>
    </row>
    <row r="241" spans="1:15" x14ac:dyDescent="0.35">
      <c r="A241"/>
      <c r="H241"/>
      <c r="O241"/>
    </row>
    <row r="242" spans="1:15" x14ac:dyDescent="0.35">
      <c r="A242"/>
      <c r="H242"/>
      <c r="O242"/>
    </row>
    <row r="243" spans="1:15" x14ac:dyDescent="0.35">
      <c r="A243"/>
      <c r="H243"/>
      <c r="O243"/>
    </row>
    <row r="244" spans="1:15" x14ac:dyDescent="0.35">
      <c r="A244"/>
      <c r="H244"/>
      <c r="O244"/>
    </row>
    <row r="245" spans="1:15" x14ac:dyDescent="0.35">
      <c r="A245"/>
      <c r="H245"/>
      <c r="O245"/>
    </row>
    <row r="246" spans="1:15" x14ac:dyDescent="0.35">
      <c r="A246"/>
      <c r="H246"/>
      <c r="O246"/>
    </row>
    <row r="247" spans="1:15" x14ac:dyDescent="0.35">
      <c r="A247"/>
      <c r="H247"/>
      <c r="O247"/>
    </row>
    <row r="248" spans="1:15" x14ac:dyDescent="0.35">
      <c r="A248"/>
      <c r="H248"/>
      <c r="O248"/>
    </row>
    <row r="249" spans="1:15" x14ac:dyDescent="0.35">
      <c r="A249"/>
      <c r="H249"/>
      <c r="O249"/>
    </row>
    <row r="250" spans="1:15" x14ac:dyDescent="0.35">
      <c r="A250"/>
      <c r="H250"/>
      <c r="O250"/>
    </row>
    <row r="251" spans="1:15" x14ac:dyDescent="0.35">
      <c r="A251"/>
      <c r="H251"/>
      <c r="O251"/>
    </row>
    <row r="252" spans="1:15" x14ac:dyDescent="0.35">
      <c r="A252"/>
      <c r="H252"/>
      <c r="O252"/>
    </row>
    <row r="253" spans="1:15" x14ac:dyDescent="0.35">
      <c r="A253"/>
      <c r="H253"/>
      <c r="O253"/>
    </row>
    <row r="254" spans="1:15" x14ac:dyDescent="0.35">
      <c r="A254"/>
      <c r="H254"/>
      <c r="O254"/>
    </row>
    <row r="255" spans="1:15" x14ac:dyDescent="0.35">
      <c r="A255"/>
      <c r="H255"/>
      <c r="O255"/>
    </row>
    <row r="256" spans="1:15" x14ac:dyDescent="0.35">
      <c r="A256"/>
      <c r="H256"/>
      <c r="O256"/>
    </row>
    <row r="257" spans="1:15" x14ac:dyDescent="0.35">
      <c r="A257"/>
      <c r="H257"/>
      <c r="O257"/>
    </row>
    <row r="258" spans="1:15" x14ac:dyDescent="0.35">
      <c r="A258"/>
      <c r="H258"/>
      <c r="O258"/>
    </row>
    <row r="259" spans="1:15" x14ac:dyDescent="0.35">
      <c r="A259"/>
      <c r="H259"/>
      <c r="O259"/>
    </row>
    <row r="260" spans="1:15" x14ac:dyDescent="0.35">
      <c r="A260"/>
      <c r="H260"/>
      <c r="O260"/>
    </row>
    <row r="261" spans="1:15" x14ac:dyDescent="0.35">
      <c r="A261"/>
      <c r="H261"/>
      <c r="O261"/>
    </row>
    <row r="262" spans="1:15" x14ac:dyDescent="0.35">
      <c r="A262"/>
      <c r="H262"/>
      <c r="O262"/>
    </row>
    <row r="263" spans="1:15" x14ac:dyDescent="0.35">
      <c r="A263"/>
      <c r="H263"/>
      <c r="O263"/>
    </row>
    <row r="264" spans="1:15" x14ac:dyDescent="0.35">
      <c r="A264"/>
      <c r="H264"/>
      <c r="O264"/>
    </row>
    <row r="265" spans="1:15" x14ac:dyDescent="0.35">
      <c r="A265"/>
      <c r="H265"/>
      <c r="O265"/>
    </row>
    <row r="266" spans="1:15" x14ac:dyDescent="0.35">
      <c r="A266"/>
      <c r="H266"/>
      <c r="O266"/>
    </row>
    <row r="267" spans="1:15" x14ac:dyDescent="0.35">
      <c r="A267"/>
      <c r="H267"/>
      <c r="O267"/>
    </row>
    <row r="268" spans="1:15" x14ac:dyDescent="0.35">
      <c r="A268"/>
      <c r="H268"/>
      <c r="O268"/>
    </row>
    <row r="269" spans="1:15" x14ac:dyDescent="0.35">
      <c r="A269"/>
      <c r="H269"/>
      <c r="O269"/>
    </row>
    <row r="270" spans="1:15" x14ac:dyDescent="0.35">
      <c r="A270"/>
      <c r="H270"/>
      <c r="O270"/>
    </row>
    <row r="271" spans="1:15" x14ac:dyDescent="0.35">
      <c r="A271"/>
      <c r="H271"/>
      <c r="O271"/>
    </row>
    <row r="272" spans="1:15" x14ac:dyDescent="0.35">
      <c r="A272"/>
      <c r="H272"/>
      <c r="O272"/>
    </row>
    <row r="273" spans="1:15" x14ac:dyDescent="0.35">
      <c r="A273"/>
      <c r="H273"/>
      <c r="O273"/>
    </row>
    <row r="274" spans="1:15" x14ac:dyDescent="0.35">
      <c r="A274"/>
      <c r="H274"/>
      <c r="O274"/>
    </row>
    <row r="275" spans="1:15" x14ac:dyDescent="0.35">
      <c r="A275"/>
      <c r="H275"/>
      <c r="O275"/>
    </row>
    <row r="276" spans="1:15" x14ac:dyDescent="0.35">
      <c r="A276"/>
      <c r="H276"/>
      <c r="O276"/>
    </row>
    <row r="277" spans="1:15" x14ac:dyDescent="0.35">
      <c r="A277"/>
      <c r="H277"/>
      <c r="O277"/>
    </row>
    <row r="278" spans="1:15" x14ac:dyDescent="0.35">
      <c r="A278"/>
      <c r="H278"/>
      <c r="O278"/>
    </row>
    <row r="279" spans="1:15" x14ac:dyDescent="0.35">
      <c r="A279"/>
      <c r="H279"/>
      <c r="O279"/>
    </row>
    <row r="280" spans="1:15" x14ac:dyDescent="0.35">
      <c r="A280"/>
      <c r="H280"/>
      <c r="O280"/>
    </row>
    <row r="281" spans="1:15" x14ac:dyDescent="0.35">
      <c r="A281"/>
      <c r="H281"/>
      <c r="O281"/>
    </row>
    <row r="282" spans="1:15" x14ac:dyDescent="0.35">
      <c r="A282"/>
      <c r="H282"/>
      <c r="O282"/>
    </row>
    <row r="283" spans="1:15" x14ac:dyDescent="0.35">
      <c r="A283"/>
      <c r="H283"/>
      <c r="O283"/>
    </row>
    <row r="284" spans="1:15" x14ac:dyDescent="0.35">
      <c r="A284"/>
      <c r="H284"/>
      <c r="O284"/>
    </row>
    <row r="285" spans="1:15" x14ac:dyDescent="0.35">
      <c r="A285"/>
      <c r="H285"/>
      <c r="O285"/>
    </row>
    <row r="286" spans="1:15" x14ac:dyDescent="0.35">
      <c r="A286"/>
      <c r="H286"/>
      <c r="O286"/>
    </row>
    <row r="287" spans="1:15" x14ac:dyDescent="0.35">
      <c r="A287"/>
      <c r="H287"/>
      <c r="O287"/>
    </row>
    <row r="288" spans="1:15" x14ac:dyDescent="0.35">
      <c r="A288"/>
      <c r="H288"/>
      <c r="O288"/>
    </row>
    <row r="289" spans="1:15" x14ac:dyDescent="0.35">
      <c r="A289"/>
      <c r="H289"/>
      <c r="O289"/>
    </row>
    <row r="290" spans="1:15" x14ac:dyDescent="0.35">
      <c r="A290"/>
      <c r="H290"/>
      <c r="O290"/>
    </row>
    <row r="291" spans="1:15" x14ac:dyDescent="0.35">
      <c r="A291"/>
      <c r="H291"/>
      <c r="O291"/>
    </row>
    <row r="292" spans="1:15" x14ac:dyDescent="0.35">
      <c r="A292"/>
      <c r="H292"/>
      <c r="O292"/>
    </row>
    <row r="293" spans="1:15" x14ac:dyDescent="0.35">
      <c r="A293"/>
      <c r="H293"/>
      <c r="O293"/>
    </row>
    <row r="294" spans="1:15" x14ac:dyDescent="0.35">
      <c r="A294"/>
      <c r="H294"/>
      <c r="O294"/>
    </row>
    <row r="295" spans="1:15" x14ac:dyDescent="0.35">
      <c r="A295"/>
      <c r="H295"/>
      <c r="O295"/>
    </row>
    <row r="296" spans="1:15" x14ac:dyDescent="0.35">
      <c r="A296"/>
      <c r="H296"/>
      <c r="O296"/>
    </row>
    <row r="297" spans="1:15" x14ac:dyDescent="0.35">
      <c r="A297"/>
      <c r="H297"/>
      <c r="O297"/>
    </row>
    <row r="298" spans="1:15" x14ac:dyDescent="0.35">
      <c r="A298"/>
      <c r="H298"/>
      <c r="O298"/>
    </row>
    <row r="299" spans="1:15" x14ac:dyDescent="0.35">
      <c r="A299"/>
      <c r="H299"/>
      <c r="O299"/>
    </row>
    <row r="300" spans="1:15" x14ac:dyDescent="0.35">
      <c r="A300"/>
      <c r="H300"/>
      <c r="O300"/>
    </row>
    <row r="301" spans="1:15" x14ac:dyDescent="0.35">
      <c r="A301"/>
      <c r="H301"/>
      <c r="O301"/>
    </row>
    <row r="302" spans="1:15" x14ac:dyDescent="0.35">
      <c r="A302"/>
      <c r="H302"/>
      <c r="O302"/>
    </row>
    <row r="303" spans="1:15" x14ac:dyDescent="0.35">
      <c r="A303"/>
      <c r="H303"/>
      <c r="O303"/>
    </row>
    <row r="304" spans="1:15" x14ac:dyDescent="0.35">
      <c r="A304"/>
      <c r="H304"/>
      <c r="O304"/>
    </row>
    <row r="305" spans="1:15" x14ac:dyDescent="0.35">
      <c r="A305"/>
      <c r="H305"/>
      <c r="O305"/>
    </row>
    <row r="306" spans="1:15" x14ac:dyDescent="0.35">
      <c r="A306"/>
      <c r="H306"/>
      <c r="O306"/>
    </row>
    <row r="307" spans="1:15" x14ac:dyDescent="0.35">
      <c r="A307"/>
      <c r="H307"/>
      <c r="O307"/>
    </row>
    <row r="308" spans="1:15" x14ac:dyDescent="0.35">
      <c r="A308"/>
      <c r="H308"/>
      <c r="O308"/>
    </row>
    <row r="309" spans="1:15" x14ac:dyDescent="0.35">
      <c r="A309"/>
      <c r="H309"/>
      <c r="O309"/>
    </row>
    <row r="310" spans="1:15" x14ac:dyDescent="0.35">
      <c r="A310"/>
      <c r="H310"/>
      <c r="O310"/>
    </row>
    <row r="311" spans="1:15" x14ac:dyDescent="0.35">
      <c r="A311"/>
      <c r="H311"/>
      <c r="O311"/>
    </row>
    <row r="312" spans="1:15" x14ac:dyDescent="0.35">
      <c r="A312"/>
      <c r="H312"/>
      <c r="O312"/>
    </row>
    <row r="313" spans="1:15" x14ac:dyDescent="0.35">
      <c r="A313"/>
      <c r="H313"/>
      <c r="O313"/>
    </row>
    <row r="314" spans="1:15" x14ac:dyDescent="0.35">
      <c r="A314"/>
      <c r="H314"/>
      <c r="O314"/>
    </row>
    <row r="315" spans="1:15" x14ac:dyDescent="0.35">
      <c r="A315"/>
      <c r="H315"/>
      <c r="O315"/>
    </row>
    <row r="316" spans="1:15" x14ac:dyDescent="0.35">
      <c r="A316"/>
      <c r="H316"/>
      <c r="O316"/>
    </row>
    <row r="317" spans="1:15" x14ac:dyDescent="0.35">
      <c r="A317"/>
      <c r="H317"/>
      <c r="O317"/>
    </row>
    <row r="318" spans="1:15" x14ac:dyDescent="0.35">
      <c r="A318"/>
      <c r="H318"/>
      <c r="O318"/>
    </row>
    <row r="319" spans="1:15" x14ac:dyDescent="0.35">
      <c r="A319"/>
      <c r="H319"/>
      <c r="O319"/>
    </row>
    <row r="320" spans="1:15" x14ac:dyDescent="0.35">
      <c r="A320"/>
      <c r="H320"/>
      <c r="O320"/>
    </row>
    <row r="321" spans="1:15" x14ac:dyDescent="0.35">
      <c r="A321"/>
      <c r="H321"/>
      <c r="O321"/>
    </row>
    <row r="322" spans="1:15" x14ac:dyDescent="0.35">
      <c r="A322"/>
      <c r="H322"/>
      <c r="O322"/>
    </row>
    <row r="323" spans="1:15" x14ac:dyDescent="0.35">
      <c r="A323"/>
      <c r="H323"/>
      <c r="O323"/>
    </row>
    <row r="324" spans="1:15" x14ac:dyDescent="0.35">
      <c r="A324"/>
      <c r="H324"/>
      <c r="O324"/>
    </row>
    <row r="325" spans="1:15" x14ac:dyDescent="0.35">
      <c r="A325"/>
      <c r="H325"/>
      <c r="O325"/>
    </row>
    <row r="326" spans="1:15" x14ac:dyDescent="0.35">
      <c r="A326"/>
      <c r="H326"/>
      <c r="O326"/>
    </row>
    <row r="327" spans="1:15" x14ac:dyDescent="0.35">
      <c r="A327"/>
      <c r="H327"/>
      <c r="O327"/>
    </row>
    <row r="328" spans="1:15" x14ac:dyDescent="0.35">
      <c r="A328"/>
      <c r="H328"/>
      <c r="O328"/>
    </row>
    <row r="329" spans="1:15" x14ac:dyDescent="0.35">
      <c r="A329"/>
      <c r="H329"/>
      <c r="O329"/>
    </row>
    <row r="330" spans="1:15" x14ac:dyDescent="0.35">
      <c r="A330"/>
      <c r="H330"/>
      <c r="O330"/>
    </row>
    <row r="331" spans="1:15" x14ac:dyDescent="0.35">
      <c r="A331"/>
      <c r="H331"/>
      <c r="O331"/>
    </row>
    <row r="332" spans="1:15" x14ac:dyDescent="0.35">
      <c r="A332"/>
      <c r="H332"/>
      <c r="O332"/>
    </row>
    <row r="333" spans="1:15" x14ac:dyDescent="0.35">
      <c r="A333"/>
      <c r="H333"/>
      <c r="O333"/>
    </row>
    <row r="334" spans="1:15" x14ac:dyDescent="0.35">
      <c r="A334"/>
      <c r="H334"/>
      <c r="O334"/>
    </row>
    <row r="335" spans="1:15" x14ac:dyDescent="0.35">
      <c r="A335"/>
      <c r="H335"/>
      <c r="O335"/>
    </row>
    <row r="336" spans="1:15" x14ac:dyDescent="0.35">
      <c r="A336"/>
      <c r="H336"/>
      <c r="O336"/>
    </row>
    <row r="337" spans="1:15" x14ac:dyDescent="0.35">
      <c r="A337"/>
      <c r="H337"/>
      <c r="O337"/>
    </row>
    <row r="338" spans="1:15" x14ac:dyDescent="0.35">
      <c r="A338"/>
      <c r="H338"/>
      <c r="O338"/>
    </row>
    <row r="339" spans="1:15" x14ac:dyDescent="0.35">
      <c r="A339"/>
      <c r="H339"/>
      <c r="O339"/>
    </row>
    <row r="340" spans="1:15" x14ac:dyDescent="0.35">
      <c r="A340"/>
      <c r="H340"/>
      <c r="O340"/>
    </row>
    <row r="341" spans="1:15" x14ac:dyDescent="0.35">
      <c r="A341"/>
      <c r="H341"/>
      <c r="O341"/>
    </row>
    <row r="342" spans="1:15" x14ac:dyDescent="0.35">
      <c r="A342"/>
      <c r="H342"/>
      <c r="O342"/>
    </row>
    <row r="343" spans="1:15" x14ac:dyDescent="0.35">
      <c r="A343"/>
      <c r="H343"/>
      <c r="O343"/>
    </row>
    <row r="344" spans="1:15" x14ac:dyDescent="0.35">
      <c r="A344"/>
      <c r="H344"/>
      <c r="O344"/>
    </row>
    <row r="345" spans="1:15" x14ac:dyDescent="0.35">
      <c r="A345"/>
      <c r="H345"/>
      <c r="O345"/>
    </row>
    <row r="346" spans="1:15" x14ac:dyDescent="0.35">
      <c r="A346"/>
      <c r="H346"/>
      <c r="O346"/>
    </row>
    <row r="347" spans="1:15" x14ac:dyDescent="0.35">
      <c r="A347"/>
      <c r="H347"/>
      <c r="O347"/>
    </row>
    <row r="348" spans="1:15" x14ac:dyDescent="0.35">
      <c r="A348"/>
      <c r="H348"/>
      <c r="O348"/>
    </row>
    <row r="349" spans="1:15" x14ac:dyDescent="0.35">
      <c r="A349"/>
      <c r="H349"/>
      <c r="O349"/>
    </row>
    <row r="350" spans="1:15" x14ac:dyDescent="0.35">
      <c r="A350"/>
      <c r="H350"/>
      <c r="O350"/>
    </row>
    <row r="351" spans="1:15" x14ac:dyDescent="0.35">
      <c r="A351"/>
      <c r="H351"/>
      <c r="O351"/>
    </row>
    <row r="352" spans="1:15" x14ac:dyDescent="0.35">
      <c r="A352"/>
      <c r="H352"/>
      <c r="O352"/>
    </row>
    <row r="353" spans="1:15" x14ac:dyDescent="0.35">
      <c r="A353"/>
      <c r="H353"/>
      <c r="O353"/>
    </row>
    <row r="354" spans="1:15" x14ac:dyDescent="0.35">
      <c r="A354"/>
      <c r="H354"/>
      <c r="O354"/>
    </row>
    <row r="355" spans="1:15" x14ac:dyDescent="0.35">
      <c r="A355"/>
      <c r="H355"/>
      <c r="O355"/>
    </row>
    <row r="356" spans="1:15" x14ac:dyDescent="0.35">
      <c r="A356"/>
      <c r="H356"/>
      <c r="O356"/>
    </row>
    <row r="357" spans="1:15" x14ac:dyDescent="0.35">
      <c r="A357"/>
      <c r="H357"/>
      <c r="O357"/>
    </row>
    <row r="358" spans="1:15" x14ac:dyDescent="0.35">
      <c r="A358"/>
      <c r="H358"/>
      <c r="O358"/>
    </row>
    <row r="359" spans="1:15" x14ac:dyDescent="0.35">
      <c r="A359"/>
      <c r="H359"/>
      <c r="O359"/>
    </row>
    <row r="360" spans="1:15" x14ac:dyDescent="0.35">
      <c r="A360"/>
      <c r="H360"/>
      <c r="O360"/>
    </row>
    <row r="361" spans="1:15" x14ac:dyDescent="0.35">
      <c r="A361"/>
      <c r="H361"/>
      <c r="O361"/>
    </row>
    <row r="362" spans="1:15" x14ac:dyDescent="0.35">
      <c r="A362"/>
      <c r="H362"/>
      <c r="O362"/>
    </row>
    <row r="363" spans="1:15" x14ac:dyDescent="0.35">
      <c r="A363"/>
      <c r="H363"/>
      <c r="O363"/>
    </row>
    <row r="364" spans="1:15" x14ac:dyDescent="0.35">
      <c r="A364"/>
      <c r="H364"/>
      <c r="O364"/>
    </row>
    <row r="365" spans="1:15" x14ac:dyDescent="0.35">
      <c r="A365"/>
      <c r="H365"/>
      <c r="O365"/>
    </row>
    <row r="366" spans="1:15" x14ac:dyDescent="0.35">
      <c r="A366"/>
      <c r="H366"/>
      <c r="O366"/>
    </row>
    <row r="367" spans="1:15" x14ac:dyDescent="0.35">
      <c r="A367"/>
      <c r="H367"/>
      <c r="O367"/>
    </row>
    <row r="368" spans="1:15" x14ac:dyDescent="0.35">
      <c r="A368"/>
      <c r="H368"/>
      <c r="O368"/>
    </row>
    <row r="369" spans="1:15" x14ac:dyDescent="0.35">
      <c r="A369"/>
      <c r="H369"/>
      <c r="O369"/>
    </row>
    <row r="370" spans="1:15" x14ac:dyDescent="0.35">
      <c r="A370"/>
      <c r="H370"/>
      <c r="O370"/>
    </row>
    <row r="371" spans="1:15" x14ac:dyDescent="0.35">
      <c r="A371"/>
      <c r="H371"/>
      <c r="O371"/>
    </row>
    <row r="372" spans="1:15" x14ac:dyDescent="0.35">
      <c r="A372"/>
      <c r="H372"/>
      <c r="O372"/>
    </row>
    <row r="373" spans="1:15" x14ac:dyDescent="0.35">
      <c r="A373"/>
      <c r="H373"/>
      <c r="O373"/>
    </row>
    <row r="374" spans="1:15" x14ac:dyDescent="0.35">
      <c r="A374"/>
      <c r="H374"/>
      <c r="O374"/>
    </row>
    <row r="375" spans="1:15" x14ac:dyDescent="0.35">
      <c r="A375"/>
      <c r="H375"/>
      <c r="O375"/>
    </row>
    <row r="376" spans="1:15" x14ac:dyDescent="0.35">
      <c r="A376"/>
      <c r="H376"/>
      <c r="O376"/>
    </row>
    <row r="377" spans="1:15" x14ac:dyDescent="0.35">
      <c r="A377"/>
      <c r="H377"/>
      <c r="O377"/>
    </row>
    <row r="378" spans="1:15" x14ac:dyDescent="0.35">
      <c r="A378"/>
      <c r="H378"/>
      <c r="O378"/>
    </row>
    <row r="379" spans="1:15" x14ac:dyDescent="0.35">
      <c r="A379"/>
      <c r="H379"/>
      <c r="O379"/>
    </row>
    <row r="380" spans="1:15" x14ac:dyDescent="0.35">
      <c r="A380"/>
      <c r="H380"/>
      <c r="O380"/>
    </row>
    <row r="381" spans="1:15" x14ac:dyDescent="0.35">
      <c r="A381"/>
      <c r="H381"/>
      <c r="O381"/>
    </row>
    <row r="382" spans="1:15" x14ac:dyDescent="0.35">
      <c r="A382"/>
      <c r="H382"/>
      <c r="O382"/>
    </row>
    <row r="383" spans="1:15" x14ac:dyDescent="0.35">
      <c r="A383"/>
      <c r="H383"/>
      <c r="O383"/>
    </row>
    <row r="384" spans="1:15" x14ac:dyDescent="0.35">
      <c r="A384"/>
      <c r="H384"/>
      <c r="O384"/>
    </row>
    <row r="385" spans="1:15" x14ac:dyDescent="0.35">
      <c r="A385"/>
      <c r="H385"/>
      <c r="O385"/>
    </row>
    <row r="386" spans="1:15" x14ac:dyDescent="0.35">
      <c r="A386"/>
      <c r="H386"/>
      <c r="O386"/>
    </row>
    <row r="387" spans="1:15" x14ac:dyDescent="0.35">
      <c r="A387"/>
      <c r="H387"/>
      <c r="O387"/>
    </row>
    <row r="388" spans="1:15" x14ac:dyDescent="0.35">
      <c r="A388"/>
      <c r="H388"/>
      <c r="O388"/>
    </row>
    <row r="389" spans="1:15" x14ac:dyDescent="0.35">
      <c r="A389"/>
      <c r="H389"/>
      <c r="O389"/>
    </row>
    <row r="390" spans="1:15" x14ac:dyDescent="0.35">
      <c r="A390"/>
      <c r="H390"/>
      <c r="O390"/>
    </row>
    <row r="391" spans="1:15" x14ac:dyDescent="0.35">
      <c r="A391"/>
      <c r="H391"/>
      <c r="O391"/>
    </row>
    <row r="392" spans="1:15" x14ac:dyDescent="0.35">
      <c r="A392"/>
      <c r="H392"/>
      <c r="O392"/>
    </row>
    <row r="393" spans="1:15" x14ac:dyDescent="0.35">
      <c r="A393"/>
      <c r="H393"/>
      <c r="O393"/>
    </row>
    <row r="394" spans="1:15" x14ac:dyDescent="0.35">
      <c r="A394"/>
      <c r="H394"/>
      <c r="O394"/>
    </row>
    <row r="395" spans="1:15" x14ac:dyDescent="0.35">
      <c r="A395"/>
      <c r="H395"/>
      <c r="O395"/>
    </row>
    <row r="396" spans="1:15" x14ac:dyDescent="0.35">
      <c r="A396"/>
      <c r="H396"/>
      <c r="O396"/>
    </row>
    <row r="397" spans="1:15" x14ac:dyDescent="0.35">
      <c r="A397"/>
      <c r="H397"/>
      <c r="O397"/>
    </row>
    <row r="398" spans="1:15" x14ac:dyDescent="0.35">
      <c r="A398"/>
      <c r="H398"/>
      <c r="O398"/>
    </row>
    <row r="399" spans="1:15" x14ac:dyDescent="0.35">
      <c r="A399"/>
      <c r="H399"/>
      <c r="O399"/>
    </row>
    <row r="400" spans="1:15" x14ac:dyDescent="0.35">
      <c r="A400"/>
      <c r="H400"/>
      <c r="O400"/>
    </row>
    <row r="401" spans="1:15" x14ac:dyDescent="0.35">
      <c r="A401"/>
      <c r="H401"/>
      <c r="O401"/>
    </row>
    <row r="402" spans="1:15" x14ac:dyDescent="0.35">
      <c r="A402"/>
      <c r="H402"/>
      <c r="O402"/>
    </row>
    <row r="403" spans="1:15" x14ac:dyDescent="0.35">
      <c r="A403"/>
      <c r="H403"/>
      <c r="O403"/>
    </row>
    <row r="404" spans="1:15" x14ac:dyDescent="0.35">
      <c r="A404"/>
      <c r="H404"/>
      <c r="O404"/>
    </row>
    <row r="405" spans="1:15" x14ac:dyDescent="0.35">
      <c r="A405"/>
      <c r="H405"/>
      <c r="O405"/>
    </row>
    <row r="406" spans="1:15" x14ac:dyDescent="0.35">
      <c r="A406"/>
      <c r="H406"/>
      <c r="O406"/>
    </row>
    <row r="407" spans="1:15" x14ac:dyDescent="0.35">
      <c r="A407"/>
      <c r="H407"/>
      <c r="O407"/>
    </row>
    <row r="408" spans="1:15" x14ac:dyDescent="0.35">
      <c r="A408"/>
      <c r="H408"/>
      <c r="O408"/>
    </row>
    <row r="409" spans="1:15" x14ac:dyDescent="0.35">
      <c r="A409"/>
      <c r="H409"/>
      <c r="O409"/>
    </row>
    <row r="410" spans="1:15" x14ac:dyDescent="0.35">
      <c r="A410"/>
      <c r="H410"/>
      <c r="O410"/>
    </row>
    <row r="411" spans="1:15" x14ac:dyDescent="0.35">
      <c r="A411"/>
      <c r="H411"/>
      <c r="O411"/>
    </row>
    <row r="412" spans="1:15" x14ac:dyDescent="0.35">
      <c r="A412"/>
      <c r="H412"/>
      <c r="O412"/>
    </row>
    <row r="413" spans="1:15" x14ac:dyDescent="0.35">
      <c r="A413"/>
      <c r="H413"/>
      <c r="O413"/>
    </row>
    <row r="414" spans="1:15" x14ac:dyDescent="0.35">
      <c r="A414"/>
      <c r="H414"/>
      <c r="O414"/>
    </row>
    <row r="415" spans="1:15" x14ac:dyDescent="0.35">
      <c r="A415"/>
      <c r="H415"/>
      <c r="O415"/>
    </row>
    <row r="416" spans="1:15" x14ac:dyDescent="0.35">
      <c r="A416"/>
      <c r="H416"/>
      <c r="O416"/>
    </row>
    <row r="417" spans="1:15" x14ac:dyDescent="0.35">
      <c r="A417"/>
      <c r="H417"/>
      <c r="O417"/>
    </row>
    <row r="418" spans="1:15" x14ac:dyDescent="0.35">
      <c r="A418"/>
      <c r="H418"/>
      <c r="O418"/>
    </row>
    <row r="419" spans="1:15" x14ac:dyDescent="0.35">
      <c r="A419"/>
      <c r="H419"/>
      <c r="O419"/>
    </row>
    <row r="420" spans="1:15" x14ac:dyDescent="0.35">
      <c r="A420"/>
      <c r="H420"/>
      <c r="O420"/>
    </row>
    <row r="421" spans="1:15" x14ac:dyDescent="0.35">
      <c r="A421"/>
      <c r="H421"/>
      <c r="O421"/>
    </row>
    <row r="422" spans="1:15" x14ac:dyDescent="0.35">
      <c r="A422"/>
      <c r="H422"/>
      <c r="O422"/>
    </row>
    <row r="423" spans="1:15" x14ac:dyDescent="0.35">
      <c r="A423"/>
      <c r="H423"/>
      <c r="O423"/>
    </row>
    <row r="424" spans="1:15" x14ac:dyDescent="0.35">
      <c r="A424"/>
      <c r="H424"/>
      <c r="O424"/>
    </row>
    <row r="425" spans="1:15" x14ac:dyDescent="0.35">
      <c r="A425"/>
      <c r="H425"/>
      <c r="O425"/>
    </row>
    <row r="426" spans="1:15" x14ac:dyDescent="0.35">
      <c r="A426"/>
      <c r="H426"/>
      <c r="O426"/>
    </row>
    <row r="427" spans="1:15" x14ac:dyDescent="0.35">
      <c r="A427"/>
      <c r="H427"/>
      <c r="O427"/>
    </row>
    <row r="428" spans="1:15" x14ac:dyDescent="0.35">
      <c r="A428"/>
      <c r="H428"/>
      <c r="O428"/>
    </row>
    <row r="429" spans="1:15" x14ac:dyDescent="0.35">
      <c r="A429"/>
      <c r="H429"/>
      <c r="O429"/>
    </row>
    <row r="430" spans="1:15" x14ac:dyDescent="0.35">
      <c r="A430"/>
      <c r="H430"/>
      <c r="O430"/>
    </row>
    <row r="431" spans="1:15" x14ac:dyDescent="0.35">
      <c r="A431"/>
      <c r="H431"/>
      <c r="O431"/>
    </row>
    <row r="432" spans="1:15" x14ac:dyDescent="0.35">
      <c r="A432"/>
      <c r="H432"/>
      <c r="O432"/>
    </row>
    <row r="433" spans="1:15" x14ac:dyDescent="0.35">
      <c r="A433"/>
      <c r="H433"/>
      <c r="O433"/>
    </row>
    <row r="434" spans="1:15" x14ac:dyDescent="0.35">
      <c r="A434"/>
      <c r="H434"/>
      <c r="O434"/>
    </row>
    <row r="435" spans="1:15" x14ac:dyDescent="0.35">
      <c r="A435"/>
      <c r="H435"/>
      <c r="O435"/>
    </row>
    <row r="436" spans="1:15" x14ac:dyDescent="0.35">
      <c r="A436"/>
      <c r="H436"/>
      <c r="O436"/>
    </row>
    <row r="437" spans="1:15" x14ac:dyDescent="0.35">
      <c r="A437"/>
      <c r="H437"/>
      <c r="O437"/>
    </row>
    <row r="438" spans="1:15" x14ac:dyDescent="0.35">
      <c r="A438"/>
      <c r="H438"/>
      <c r="O438"/>
    </row>
    <row r="439" spans="1:15" x14ac:dyDescent="0.35">
      <c r="A439"/>
      <c r="H439"/>
      <c r="O439"/>
    </row>
    <row r="440" spans="1:15" x14ac:dyDescent="0.35">
      <c r="A440"/>
      <c r="H440"/>
      <c r="O440"/>
    </row>
    <row r="441" spans="1:15" x14ac:dyDescent="0.35">
      <c r="A441"/>
      <c r="H441"/>
      <c r="O441"/>
    </row>
    <row r="442" spans="1:15" x14ac:dyDescent="0.35">
      <c r="A442"/>
      <c r="H442"/>
      <c r="O442"/>
    </row>
    <row r="443" spans="1:15" x14ac:dyDescent="0.35">
      <c r="A443"/>
      <c r="H443"/>
      <c r="O443"/>
    </row>
    <row r="444" spans="1:15" x14ac:dyDescent="0.35">
      <c r="A444"/>
      <c r="H444"/>
      <c r="O444"/>
    </row>
    <row r="445" spans="1:15" x14ac:dyDescent="0.35">
      <c r="A445"/>
      <c r="H445"/>
      <c r="O445"/>
    </row>
    <row r="446" spans="1:15" x14ac:dyDescent="0.35">
      <c r="A446"/>
      <c r="H446"/>
      <c r="O446"/>
    </row>
    <row r="447" spans="1:15" x14ac:dyDescent="0.35">
      <c r="A447"/>
      <c r="H447"/>
      <c r="O447"/>
    </row>
    <row r="448" spans="1:15" x14ac:dyDescent="0.35">
      <c r="A448"/>
      <c r="H448"/>
      <c r="O448"/>
    </row>
    <row r="449" spans="1:15" x14ac:dyDescent="0.35">
      <c r="A449"/>
      <c r="H449"/>
      <c r="O449"/>
    </row>
    <row r="450" spans="1:15" x14ac:dyDescent="0.35">
      <c r="A450"/>
      <c r="H450"/>
      <c r="O450"/>
    </row>
    <row r="451" spans="1:15" x14ac:dyDescent="0.35">
      <c r="A451"/>
      <c r="H451"/>
      <c r="O451"/>
    </row>
    <row r="452" spans="1:15" x14ac:dyDescent="0.35">
      <c r="A452"/>
      <c r="H452"/>
      <c r="O452"/>
    </row>
    <row r="453" spans="1:15" x14ac:dyDescent="0.35">
      <c r="A453"/>
      <c r="H453"/>
      <c r="O453"/>
    </row>
    <row r="454" spans="1:15" x14ac:dyDescent="0.35">
      <c r="A454"/>
      <c r="H454"/>
      <c r="O454"/>
    </row>
    <row r="455" spans="1:15" x14ac:dyDescent="0.35">
      <c r="A455"/>
      <c r="H455"/>
      <c r="O455"/>
    </row>
    <row r="456" spans="1:15" x14ac:dyDescent="0.35">
      <c r="A456"/>
      <c r="H456"/>
      <c r="O456"/>
    </row>
    <row r="457" spans="1:15" x14ac:dyDescent="0.35">
      <c r="A457"/>
      <c r="H457"/>
      <c r="O457"/>
    </row>
    <row r="458" spans="1:15" x14ac:dyDescent="0.35">
      <c r="A458"/>
      <c r="H458"/>
      <c r="O458"/>
    </row>
    <row r="459" spans="1:15" x14ac:dyDescent="0.35">
      <c r="A459"/>
      <c r="H459"/>
      <c r="O459"/>
    </row>
    <row r="460" spans="1:15" x14ac:dyDescent="0.35">
      <c r="A460"/>
      <c r="H460"/>
      <c r="O460"/>
    </row>
    <row r="461" spans="1:15" x14ac:dyDescent="0.35">
      <c r="A461"/>
      <c r="H461"/>
      <c r="O461"/>
    </row>
    <row r="462" spans="1:15" x14ac:dyDescent="0.35">
      <c r="A462"/>
      <c r="H462"/>
      <c r="O462"/>
    </row>
    <row r="463" spans="1:15" x14ac:dyDescent="0.35">
      <c r="A463"/>
      <c r="H463"/>
      <c r="O463"/>
    </row>
    <row r="464" spans="1:15" x14ac:dyDescent="0.35">
      <c r="A464"/>
      <c r="H464"/>
      <c r="O464"/>
    </row>
    <row r="465" spans="1:15" x14ac:dyDescent="0.35">
      <c r="A465"/>
      <c r="H465"/>
      <c r="O465"/>
    </row>
    <row r="466" spans="1:15" x14ac:dyDescent="0.35">
      <c r="A466"/>
      <c r="H466"/>
      <c r="O466"/>
    </row>
    <row r="467" spans="1:15" x14ac:dyDescent="0.35">
      <c r="A467"/>
      <c r="H467"/>
      <c r="O467"/>
    </row>
    <row r="468" spans="1:15" x14ac:dyDescent="0.35">
      <c r="A468"/>
      <c r="H468"/>
      <c r="O468"/>
    </row>
    <row r="469" spans="1:15" x14ac:dyDescent="0.35">
      <c r="A469"/>
      <c r="H469"/>
      <c r="O469"/>
    </row>
    <row r="470" spans="1:15" x14ac:dyDescent="0.35">
      <c r="A470"/>
      <c r="H470"/>
      <c r="O470"/>
    </row>
    <row r="471" spans="1:15" x14ac:dyDescent="0.35">
      <c r="A471"/>
      <c r="H471"/>
      <c r="O471"/>
    </row>
    <row r="472" spans="1:15" x14ac:dyDescent="0.35">
      <c r="A472"/>
      <c r="H472"/>
      <c r="O472"/>
    </row>
    <row r="473" spans="1:15" x14ac:dyDescent="0.35">
      <c r="A473"/>
      <c r="H473"/>
      <c r="O473"/>
    </row>
    <row r="474" spans="1:15" x14ac:dyDescent="0.35">
      <c r="A474"/>
      <c r="H474"/>
      <c r="O474"/>
    </row>
    <row r="475" spans="1:15" x14ac:dyDescent="0.35">
      <c r="A475"/>
      <c r="H475"/>
      <c r="O475"/>
    </row>
    <row r="476" spans="1:15" x14ac:dyDescent="0.35">
      <c r="A476"/>
      <c r="H476"/>
      <c r="O476"/>
    </row>
    <row r="477" spans="1:15" x14ac:dyDescent="0.35">
      <c r="A477"/>
      <c r="H477"/>
      <c r="O477"/>
    </row>
    <row r="478" spans="1:15" x14ac:dyDescent="0.35">
      <c r="A478"/>
      <c r="H478"/>
      <c r="O478"/>
    </row>
    <row r="479" spans="1:15" x14ac:dyDescent="0.35">
      <c r="A479"/>
      <c r="H479"/>
      <c r="O479"/>
    </row>
    <row r="480" spans="1:15" x14ac:dyDescent="0.35">
      <c r="A480"/>
      <c r="H480"/>
      <c r="O480"/>
    </row>
    <row r="481" spans="1:15" x14ac:dyDescent="0.35">
      <c r="A481"/>
      <c r="H481"/>
      <c r="O481"/>
    </row>
    <row r="482" spans="1:15" x14ac:dyDescent="0.35">
      <c r="A482"/>
      <c r="H482"/>
      <c r="O482"/>
    </row>
    <row r="483" spans="1:15" x14ac:dyDescent="0.35">
      <c r="A483"/>
      <c r="H483"/>
      <c r="O483"/>
    </row>
    <row r="484" spans="1:15" x14ac:dyDescent="0.35">
      <c r="A484"/>
      <c r="H484"/>
      <c r="O484"/>
    </row>
    <row r="485" spans="1:15" x14ac:dyDescent="0.35">
      <c r="A485"/>
      <c r="H485"/>
      <c r="O485"/>
    </row>
    <row r="486" spans="1:15" x14ac:dyDescent="0.35">
      <c r="A486"/>
      <c r="H486"/>
      <c r="O486"/>
    </row>
    <row r="487" spans="1:15" x14ac:dyDescent="0.35">
      <c r="A487"/>
      <c r="H487"/>
      <c r="O487"/>
    </row>
    <row r="488" spans="1:15" x14ac:dyDescent="0.35">
      <c r="A488"/>
      <c r="H488"/>
      <c r="O488"/>
    </row>
    <row r="489" spans="1:15" x14ac:dyDescent="0.35">
      <c r="A489"/>
      <c r="H489"/>
      <c r="O489"/>
    </row>
    <row r="490" spans="1:15" x14ac:dyDescent="0.35">
      <c r="A490"/>
      <c r="H490"/>
      <c r="O490"/>
    </row>
    <row r="491" spans="1:15" x14ac:dyDescent="0.35">
      <c r="A491"/>
      <c r="H491"/>
      <c r="O491"/>
    </row>
    <row r="492" spans="1:15" x14ac:dyDescent="0.35">
      <c r="A492"/>
      <c r="H492"/>
      <c r="O492"/>
    </row>
    <row r="493" spans="1:15" x14ac:dyDescent="0.35">
      <c r="A493"/>
      <c r="H493"/>
      <c r="O493"/>
    </row>
    <row r="494" spans="1:15" x14ac:dyDescent="0.35">
      <c r="A494"/>
      <c r="H494"/>
      <c r="O494"/>
    </row>
    <row r="495" spans="1:15" x14ac:dyDescent="0.35">
      <c r="A495"/>
      <c r="H495"/>
      <c r="O495"/>
    </row>
    <row r="496" spans="1:15" x14ac:dyDescent="0.35">
      <c r="A496"/>
      <c r="H496"/>
      <c r="O496"/>
    </row>
    <row r="497" spans="1:15" x14ac:dyDescent="0.35">
      <c r="A497"/>
      <c r="H497"/>
      <c r="O497"/>
    </row>
    <row r="498" spans="1:15" x14ac:dyDescent="0.35">
      <c r="A498"/>
      <c r="H498"/>
      <c r="O498"/>
    </row>
    <row r="499" spans="1:15" x14ac:dyDescent="0.35">
      <c r="A499"/>
      <c r="H499"/>
      <c r="O499"/>
    </row>
    <row r="500" spans="1:15" x14ac:dyDescent="0.35">
      <c r="A500"/>
      <c r="H500"/>
      <c r="O500"/>
    </row>
    <row r="501" spans="1:15" x14ac:dyDescent="0.35">
      <c r="A501"/>
      <c r="H501"/>
      <c r="O501"/>
    </row>
    <row r="502" spans="1:15" x14ac:dyDescent="0.35">
      <c r="A502"/>
      <c r="H502"/>
      <c r="O502"/>
    </row>
    <row r="503" spans="1:15" x14ac:dyDescent="0.35">
      <c r="A503"/>
      <c r="H503"/>
      <c r="O503"/>
    </row>
    <row r="504" spans="1:15" x14ac:dyDescent="0.35">
      <c r="A504"/>
      <c r="H504"/>
      <c r="O504"/>
    </row>
    <row r="505" spans="1:15" x14ac:dyDescent="0.35">
      <c r="A505"/>
      <c r="H505"/>
      <c r="O505"/>
    </row>
    <row r="506" spans="1:15" x14ac:dyDescent="0.35">
      <c r="A506"/>
      <c r="H506"/>
      <c r="O506"/>
    </row>
    <row r="507" spans="1:15" x14ac:dyDescent="0.35">
      <c r="A507"/>
      <c r="H507"/>
      <c r="O507"/>
    </row>
    <row r="508" spans="1:15" x14ac:dyDescent="0.35">
      <c r="A508"/>
      <c r="H508"/>
      <c r="O508"/>
    </row>
    <row r="509" spans="1:15" x14ac:dyDescent="0.35">
      <c r="A509"/>
      <c r="H509"/>
      <c r="O509"/>
    </row>
    <row r="510" spans="1:15" x14ac:dyDescent="0.35">
      <c r="A510"/>
      <c r="H510"/>
      <c r="O510"/>
    </row>
    <row r="511" spans="1:15" x14ac:dyDescent="0.35">
      <c r="A511"/>
      <c r="H511"/>
      <c r="O511"/>
    </row>
    <row r="512" spans="1:15" x14ac:dyDescent="0.35">
      <c r="A512"/>
      <c r="H512"/>
      <c r="O512"/>
    </row>
    <row r="513" spans="1:15" x14ac:dyDescent="0.35">
      <c r="A513"/>
      <c r="H513"/>
      <c r="O513"/>
    </row>
    <row r="514" spans="1:15" x14ac:dyDescent="0.35">
      <c r="A514"/>
      <c r="H514"/>
      <c r="O514"/>
    </row>
    <row r="515" spans="1:15" x14ac:dyDescent="0.35">
      <c r="A515"/>
      <c r="H515"/>
      <c r="O515"/>
    </row>
    <row r="516" spans="1:15" x14ac:dyDescent="0.35">
      <c r="A516"/>
      <c r="H516"/>
      <c r="O516"/>
    </row>
    <row r="517" spans="1:15" x14ac:dyDescent="0.35">
      <c r="A517"/>
      <c r="H517"/>
      <c r="O517"/>
    </row>
    <row r="518" spans="1:15" x14ac:dyDescent="0.35">
      <c r="A518"/>
      <c r="H518"/>
      <c r="O518"/>
    </row>
    <row r="519" spans="1:15" x14ac:dyDescent="0.35">
      <c r="A519"/>
      <c r="H519"/>
      <c r="O519"/>
    </row>
    <row r="520" spans="1:15" x14ac:dyDescent="0.35">
      <c r="A520"/>
      <c r="H520"/>
      <c r="O520"/>
    </row>
    <row r="521" spans="1:15" x14ac:dyDescent="0.35">
      <c r="A521"/>
      <c r="H521"/>
      <c r="O521"/>
    </row>
    <row r="522" spans="1:15" x14ac:dyDescent="0.35">
      <c r="A522"/>
      <c r="H522"/>
      <c r="O522"/>
    </row>
    <row r="523" spans="1:15" x14ac:dyDescent="0.35">
      <c r="A523"/>
      <c r="H523"/>
      <c r="O523"/>
    </row>
    <row r="524" spans="1:15" x14ac:dyDescent="0.35">
      <c r="A524"/>
      <c r="H524"/>
      <c r="O524"/>
    </row>
    <row r="525" spans="1:15" x14ac:dyDescent="0.35">
      <c r="A525"/>
      <c r="H525"/>
      <c r="O525"/>
    </row>
    <row r="526" spans="1:15" x14ac:dyDescent="0.35">
      <c r="A526"/>
      <c r="H526"/>
      <c r="O526"/>
    </row>
    <row r="527" spans="1:15" x14ac:dyDescent="0.35">
      <c r="A527"/>
      <c r="H527"/>
      <c r="O527"/>
    </row>
    <row r="528" spans="1:15" x14ac:dyDescent="0.35">
      <c r="A528"/>
      <c r="H528"/>
      <c r="O528"/>
    </row>
    <row r="529" spans="1:15" x14ac:dyDescent="0.35">
      <c r="A529"/>
      <c r="H529"/>
      <c r="O529"/>
    </row>
    <row r="530" spans="1:15" x14ac:dyDescent="0.35">
      <c r="A530"/>
      <c r="H530"/>
      <c r="O530"/>
    </row>
    <row r="531" spans="1:15" x14ac:dyDescent="0.35">
      <c r="A531"/>
      <c r="H531"/>
      <c r="O531"/>
    </row>
    <row r="532" spans="1:15" x14ac:dyDescent="0.35">
      <c r="A532"/>
      <c r="H532"/>
      <c r="O532"/>
    </row>
    <row r="533" spans="1:15" x14ac:dyDescent="0.35">
      <c r="A533"/>
      <c r="H533"/>
      <c r="O533"/>
    </row>
    <row r="534" spans="1:15" x14ac:dyDescent="0.35">
      <c r="A534"/>
      <c r="H534"/>
      <c r="O534"/>
    </row>
    <row r="535" spans="1:15" x14ac:dyDescent="0.35">
      <c r="A535"/>
      <c r="H535"/>
      <c r="O535"/>
    </row>
    <row r="536" spans="1:15" x14ac:dyDescent="0.35">
      <c r="A536"/>
      <c r="H536"/>
      <c r="O536"/>
    </row>
    <row r="537" spans="1:15" x14ac:dyDescent="0.35">
      <c r="A537"/>
      <c r="H537"/>
      <c r="O537"/>
    </row>
    <row r="538" spans="1:15" x14ac:dyDescent="0.35">
      <c r="A538"/>
      <c r="H538"/>
      <c r="O538"/>
    </row>
    <row r="539" spans="1:15" x14ac:dyDescent="0.35">
      <c r="A539"/>
      <c r="H539"/>
      <c r="O539"/>
    </row>
    <row r="540" spans="1:15" x14ac:dyDescent="0.35">
      <c r="A540"/>
      <c r="H540"/>
      <c r="O540"/>
    </row>
    <row r="541" spans="1:15" x14ac:dyDescent="0.35">
      <c r="A541"/>
      <c r="H541"/>
      <c r="O541"/>
    </row>
    <row r="542" spans="1:15" x14ac:dyDescent="0.35">
      <c r="A542"/>
      <c r="H542"/>
      <c r="O542"/>
    </row>
    <row r="543" spans="1:15" x14ac:dyDescent="0.35">
      <c r="A543"/>
      <c r="H543"/>
      <c r="O543"/>
    </row>
    <row r="544" spans="1:15" x14ac:dyDescent="0.35">
      <c r="A544"/>
      <c r="H544"/>
      <c r="O544"/>
    </row>
    <row r="545" spans="1:15" x14ac:dyDescent="0.35">
      <c r="A545"/>
      <c r="H545"/>
      <c r="O545"/>
    </row>
    <row r="546" spans="1:15" x14ac:dyDescent="0.35">
      <c r="A546"/>
      <c r="H546"/>
      <c r="O546"/>
    </row>
    <row r="547" spans="1:15" x14ac:dyDescent="0.35">
      <c r="A547"/>
      <c r="H547"/>
      <c r="O547"/>
    </row>
    <row r="548" spans="1:15" x14ac:dyDescent="0.35">
      <c r="A548"/>
      <c r="H548"/>
      <c r="O548"/>
    </row>
    <row r="549" spans="1:15" x14ac:dyDescent="0.35">
      <c r="A549"/>
      <c r="H549"/>
      <c r="O549"/>
    </row>
    <row r="550" spans="1:15" x14ac:dyDescent="0.35">
      <c r="A550"/>
      <c r="H550"/>
      <c r="O550"/>
    </row>
    <row r="551" spans="1:15" x14ac:dyDescent="0.35">
      <c r="A551"/>
      <c r="H551"/>
      <c r="O551"/>
    </row>
    <row r="552" spans="1:15" x14ac:dyDescent="0.35">
      <c r="A552"/>
      <c r="H552"/>
      <c r="O552"/>
    </row>
    <row r="553" spans="1:15" x14ac:dyDescent="0.35">
      <c r="A553"/>
      <c r="H553"/>
      <c r="O553"/>
    </row>
    <row r="554" spans="1:15" x14ac:dyDescent="0.35">
      <c r="A554"/>
      <c r="H554"/>
      <c r="O554"/>
    </row>
    <row r="555" spans="1:15" x14ac:dyDescent="0.35">
      <c r="A555"/>
      <c r="H555"/>
      <c r="O555"/>
    </row>
    <row r="556" spans="1:15" x14ac:dyDescent="0.35">
      <c r="A556"/>
      <c r="H556"/>
      <c r="O556"/>
    </row>
    <row r="557" spans="1:15" x14ac:dyDescent="0.35">
      <c r="A557"/>
      <c r="H557"/>
      <c r="O557"/>
    </row>
    <row r="558" spans="1:15" x14ac:dyDescent="0.35">
      <c r="A558"/>
      <c r="H558"/>
      <c r="O558"/>
    </row>
    <row r="559" spans="1:15" x14ac:dyDescent="0.35">
      <c r="A559"/>
      <c r="H559"/>
      <c r="O559"/>
    </row>
    <row r="560" spans="1:15" x14ac:dyDescent="0.35">
      <c r="A560"/>
      <c r="H560"/>
      <c r="O560"/>
    </row>
    <row r="561" spans="1:15" x14ac:dyDescent="0.35">
      <c r="A561"/>
      <c r="H561"/>
      <c r="O561"/>
    </row>
    <row r="562" spans="1:15" x14ac:dyDescent="0.35">
      <c r="A562"/>
      <c r="H562"/>
      <c r="O562"/>
    </row>
    <row r="563" spans="1:15" x14ac:dyDescent="0.35">
      <c r="A563"/>
      <c r="H563"/>
      <c r="O563"/>
    </row>
    <row r="564" spans="1:15" x14ac:dyDescent="0.35">
      <c r="A564"/>
      <c r="H564"/>
      <c r="O564"/>
    </row>
    <row r="565" spans="1:15" x14ac:dyDescent="0.35">
      <c r="A565"/>
      <c r="H565"/>
      <c r="O565"/>
    </row>
    <row r="566" spans="1:15" x14ac:dyDescent="0.35">
      <c r="A566"/>
      <c r="H566"/>
      <c r="O566"/>
    </row>
    <row r="567" spans="1:15" x14ac:dyDescent="0.35">
      <c r="A567"/>
      <c r="H567"/>
      <c r="O567"/>
    </row>
    <row r="568" spans="1:15" x14ac:dyDescent="0.35">
      <c r="A568"/>
      <c r="H568"/>
      <c r="O568"/>
    </row>
    <row r="569" spans="1:15" x14ac:dyDescent="0.35">
      <c r="A569"/>
      <c r="H569"/>
      <c r="O569"/>
    </row>
    <row r="570" spans="1:15" x14ac:dyDescent="0.35">
      <c r="A570"/>
      <c r="H570"/>
      <c r="O570"/>
    </row>
    <row r="571" spans="1:15" x14ac:dyDescent="0.35">
      <c r="A571"/>
      <c r="H571"/>
      <c r="O571"/>
    </row>
    <row r="572" spans="1:15" x14ac:dyDescent="0.35">
      <c r="A572"/>
      <c r="H572"/>
      <c r="O572"/>
    </row>
    <row r="573" spans="1:15" x14ac:dyDescent="0.35">
      <c r="A573"/>
      <c r="H573"/>
      <c r="O573"/>
    </row>
    <row r="574" spans="1:15" x14ac:dyDescent="0.35">
      <c r="A574"/>
      <c r="H574"/>
      <c r="O574"/>
    </row>
    <row r="575" spans="1:15" x14ac:dyDescent="0.35">
      <c r="A575"/>
      <c r="H575"/>
      <c r="O575"/>
    </row>
    <row r="576" spans="1:15" x14ac:dyDescent="0.35">
      <c r="A576"/>
      <c r="H576"/>
      <c r="O576"/>
    </row>
    <row r="577" spans="1:15" x14ac:dyDescent="0.35">
      <c r="A577"/>
      <c r="H577"/>
      <c r="O577"/>
    </row>
    <row r="578" spans="1:15" x14ac:dyDescent="0.35">
      <c r="A578"/>
      <c r="H578"/>
      <c r="O578"/>
    </row>
    <row r="579" spans="1:15" x14ac:dyDescent="0.35">
      <c r="A579"/>
      <c r="H579"/>
      <c r="O579"/>
    </row>
    <row r="580" spans="1:15" x14ac:dyDescent="0.35">
      <c r="A580"/>
      <c r="H580"/>
      <c r="O580"/>
    </row>
    <row r="581" spans="1:15" x14ac:dyDescent="0.35">
      <c r="A581"/>
      <c r="H581"/>
      <c r="O581"/>
    </row>
    <row r="582" spans="1:15" x14ac:dyDescent="0.35">
      <c r="A582"/>
      <c r="H582"/>
      <c r="O582"/>
    </row>
    <row r="583" spans="1:15" x14ac:dyDescent="0.35">
      <c r="A583"/>
      <c r="H583"/>
      <c r="O583"/>
    </row>
    <row r="584" spans="1:15" x14ac:dyDescent="0.35">
      <c r="A584"/>
      <c r="H584"/>
      <c r="O584"/>
    </row>
    <row r="585" spans="1:15" x14ac:dyDescent="0.35">
      <c r="A585"/>
      <c r="H585"/>
      <c r="O585"/>
    </row>
    <row r="586" spans="1:15" x14ac:dyDescent="0.35">
      <c r="A586"/>
      <c r="H586"/>
      <c r="O586"/>
    </row>
    <row r="587" spans="1:15" x14ac:dyDescent="0.35">
      <c r="A587"/>
      <c r="H587"/>
      <c r="O587"/>
    </row>
    <row r="588" spans="1:15" x14ac:dyDescent="0.35">
      <c r="A588"/>
      <c r="H588"/>
      <c r="O588"/>
    </row>
    <row r="589" spans="1:15" x14ac:dyDescent="0.35">
      <c r="A589"/>
      <c r="H589"/>
      <c r="O589"/>
    </row>
    <row r="590" spans="1:15" x14ac:dyDescent="0.35">
      <c r="A590"/>
      <c r="H590"/>
      <c r="O590"/>
    </row>
    <row r="591" spans="1:15" x14ac:dyDescent="0.35">
      <c r="A591"/>
      <c r="H591"/>
      <c r="O591"/>
    </row>
    <row r="592" spans="1:15" x14ac:dyDescent="0.35">
      <c r="A592"/>
      <c r="H592"/>
      <c r="O592"/>
    </row>
    <row r="593" spans="1:15" x14ac:dyDescent="0.35">
      <c r="A593"/>
      <c r="H593"/>
      <c r="O593"/>
    </row>
    <row r="594" spans="1:15" x14ac:dyDescent="0.35">
      <c r="A594"/>
      <c r="H594"/>
      <c r="O594"/>
    </row>
    <row r="595" spans="1:15" x14ac:dyDescent="0.35">
      <c r="A595"/>
      <c r="H595"/>
      <c r="O595"/>
    </row>
    <row r="596" spans="1:15" x14ac:dyDescent="0.35">
      <c r="A596"/>
      <c r="H596"/>
      <c r="O596"/>
    </row>
    <row r="597" spans="1:15" x14ac:dyDescent="0.35">
      <c r="A597"/>
      <c r="H597"/>
      <c r="O597"/>
    </row>
    <row r="598" spans="1:15" x14ac:dyDescent="0.35">
      <c r="A598"/>
      <c r="H598"/>
      <c r="O598"/>
    </row>
    <row r="599" spans="1:15" x14ac:dyDescent="0.35">
      <c r="A599"/>
      <c r="H599"/>
      <c r="O599"/>
    </row>
    <row r="600" spans="1:15" x14ac:dyDescent="0.35">
      <c r="A600"/>
      <c r="H600"/>
      <c r="O600"/>
    </row>
    <row r="601" spans="1:15" x14ac:dyDescent="0.35">
      <c r="A601"/>
      <c r="H601"/>
      <c r="O601"/>
    </row>
    <row r="602" spans="1:15" x14ac:dyDescent="0.35">
      <c r="A602"/>
      <c r="H602"/>
      <c r="O602"/>
    </row>
    <row r="603" spans="1:15" x14ac:dyDescent="0.35">
      <c r="A603"/>
      <c r="H603"/>
      <c r="O603"/>
    </row>
    <row r="604" spans="1:15" x14ac:dyDescent="0.35">
      <c r="A604"/>
      <c r="H604"/>
      <c r="O604"/>
    </row>
    <row r="605" spans="1:15" x14ac:dyDescent="0.35">
      <c r="A605"/>
      <c r="H605"/>
      <c r="O605"/>
    </row>
    <row r="606" spans="1:15" x14ac:dyDescent="0.35">
      <c r="A606"/>
      <c r="H606"/>
      <c r="O606"/>
    </row>
    <row r="607" spans="1:15" x14ac:dyDescent="0.35">
      <c r="A607"/>
      <c r="H607"/>
      <c r="O607"/>
    </row>
    <row r="608" spans="1:15" x14ac:dyDescent="0.35">
      <c r="A608"/>
      <c r="H608"/>
      <c r="O608"/>
    </row>
    <row r="609" spans="1:15" x14ac:dyDescent="0.35">
      <c r="A609"/>
      <c r="H609"/>
      <c r="O609"/>
    </row>
    <row r="610" spans="1:15" x14ac:dyDescent="0.35">
      <c r="A610"/>
      <c r="H610"/>
      <c r="O610"/>
    </row>
    <row r="611" spans="1:15" x14ac:dyDescent="0.35">
      <c r="A611"/>
      <c r="H611"/>
      <c r="O611"/>
    </row>
    <row r="612" spans="1:15" x14ac:dyDescent="0.35">
      <c r="A612"/>
      <c r="H612"/>
      <c r="O612"/>
    </row>
    <row r="613" spans="1:15" x14ac:dyDescent="0.35">
      <c r="A613"/>
      <c r="H613"/>
      <c r="O613"/>
    </row>
    <row r="614" spans="1:15" x14ac:dyDescent="0.35">
      <c r="A614"/>
      <c r="H614"/>
      <c r="O614"/>
    </row>
    <row r="615" spans="1:15" x14ac:dyDescent="0.35">
      <c r="A615"/>
      <c r="H615"/>
      <c r="O615"/>
    </row>
    <row r="616" spans="1:15" x14ac:dyDescent="0.35">
      <c r="A616"/>
      <c r="H616"/>
      <c r="O616"/>
    </row>
    <row r="617" spans="1:15" x14ac:dyDescent="0.35">
      <c r="A617"/>
      <c r="H617"/>
      <c r="O617"/>
    </row>
    <row r="618" spans="1:15" x14ac:dyDescent="0.35">
      <c r="A618"/>
      <c r="H618"/>
      <c r="O618"/>
    </row>
    <row r="619" spans="1:15" x14ac:dyDescent="0.35">
      <c r="A619"/>
      <c r="H619"/>
      <c r="O619"/>
    </row>
    <row r="620" spans="1:15" x14ac:dyDescent="0.35">
      <c r="A620"/>
      <c r="H620"/>
      <c r="O620"/>
    </row>
    <row r="621" spans="1:15" x14ac:dyDescent="0.35">
      <c r="A621"/>
      <c r="H621"/>
      <c r="O621"/>
    </row>
    <row r="622" spans="1:15" x14ac:dyDescent="0.35">
      <c r="A622"/>
      <c r="H622"/>
      <c r="O622"/>
    </row>
    <row r="623" spans="1:15" x14ac:dyDescent="0.35">
      <c r="A623"/>
      <c r="H623"/>
      <c r="O623"/>
    </row>
    <row r="624" spans="1:15" x14ac:dyDescent="0.35">
      <c r="A624"/>
      <c r="H624"/>
      <c r="O624"/>
    </row>
    <row r="625" spans="1:15" x14ac:dyDescent="0.35">
      <c r="A625"/>
      <c r="H625"/>
      <c r="O625"/>
    </row>
    <row r="626" spans="1:15" x14ac:dyDescent="0.35">
      <c r="A626"/>
      <c r="H626"/>
      <c r="O626"/>
    </row>
    <row r="627" spans="1:15" x14ac:dyDescent="0.35">
      <c r="A627"/>
      <c r="H627"/>
      <c r="O627"/>
    </row>
    <row r="628" spans="1:15" x14ac:dyDescent="0.35">
      <c r="A628"/>
      <c r="H628"/>
      <c r="O628"/>
    </row>
    <row r="629" spans="1:15" x14ac:dyDescent="0.35">
      <c r="A629"/>
      <c r="H629"/>
      <c r="O629"/>
    </row>
    <row r="630" spans="1:15" x14ac:dyDescent="0.35">
      <c r="A630"/>
      <c r="H630"/>
      <c r="O630"/>
    </row>
    <row r="631" spans="1:15" x14ac:dyDescent="0.35">
      <c r="A631"/>
      <c r="H631"/>
      <c r="O631"/>
    </row>
    <row r="632" spans="1:15" x14ac:dyDescent="0.35">
      <c r="A632"/>
      <c r="H632"/>
      <c r="O632"/>
    </row>
    <row r="633" spans="1:15" x14ac:dyDescent="0.35">
      <c r="A633"/>
      <c r="H633"/>
      <c r="O633"/>
    </row>
    <row r="634" spans="1:15" x14ac:dyDescent="0.35">
      <c r="A634"/>
      <c r="H634"/>
      <c r="O634"/>
    </row>
    <row r="635" spans="1:15" x14ac:dyDescent="0.35">
      <c r="A635"/>
      <c r="H635"/>
      <c r="O635"/>
    </row>
    <row r="636" spans="1:15" x14ac:dyDescent="0.35">
      <c r="A636"/>
      <c r="H636"/>
      <c r="O636"/>
    </row>
    <row r="637" spans="1:15" x14ac:dyDescent="0.35">
      <c r="A637"/>
      <c r="H637"/>
      <c r="O637"/>
    </row>
    <row r="638" spans="1:15" x14ac:dyDescent="0.35">
      <c r="A638"/>
      <c r="H638"/>
      <c r="O638"/>
    </row>
    <row r="639" spans="1:15" x14ac:dyDescent="0.35">
      <c r="A639"/>
      <c r="H639"/>
      <c r="O639"/>
    </row>
    <row r="640" spans="1:15" x14ac:dyDescent="0.35">
      <c r="A640"/>
      <c r="H640"/>
      <c r="O640"/>
    </row>
    <row r="641" spans="1:15" x14ac:dyDescent="0.35">
      <c r="A641"/>
      <c r="H641"/>
      <c r="O641"/>
    </row>
    <row r="642" spans="1:15" x14ac:dyDescent="0.35">
      <c r="A642"/>
      <c r="H642"/>
      <c r="O642"/>
    </row>
    <row r="643" spans="1:15" x14ac:dyDescent="0.35">
      <c r="A643"/>
      <c r="H643"/>
      <c r="O643"/>
    </row>
    <row r="644" spans="1:15" x14ac:dyDescent="0.35">
      <c r="A644"/>
      <c r="H644"/>
      <c r="O644"/>
    </row>
    <row r="645" spans="1:15" x14ac:dyDescent="0.35">
      <c r="A645"/>
      <c r="H645"/>
      <c r="O645"/>
    </row>
    <row r="646" spans="1:15" x14ac:dyDescent="0.35">
      <c r="A646"/>
      <c r="H646"/>
      <c r="O646"/>
    </row>
    <row r="647" spans="1:15" x14ac:dyDescent="0.35">
      <c r="A647"/>
      <c r="H647"/>
      <c r="O647"/>
    </row>
    <row r="648" spans="1:15" x14ac:dyDescent="0.35">
      <c r="A648"/>
      <c r="H648"/>
      <c r="O648"/>
    </row>
    <row r="649" spans="1:15" x14ac:dyDescent="0.35">
      <c r="A649"/>
      <c r="H649"/>
      <c r="O649"/>
    </row>
    <row r="650" spans="1:15" x14ac:dyDescent="0.35">
      <c r="A650"/>
      <c r="H650"/>
      <c r="O650"/>
    </row>
    <row r="651" spans="1:15" x14ac:dyDescent="0.35">
      <c r="A651"/>
      <c r="H651"/>
      <c r="O651"/>
    </row>
    <row r="652" spans="1:15" x14ac:dyDescent="0.35">
      <c r="A652"/>
      <c r="H652"/>
      <c r="O652"/>
    </row>
    <row r="653" spans="1:15" x14ac:dyDescent="0.35">
      <c r="A653"/>
      <c r="H653"/>
      <c r="O653"/>
    </row>
    <row r="654" spans="1:15" x14ac:dyDescent="0.35">
      <c r="A654"/>
      <c r="H654"/>
      <c r="O654"/>
    </row>
    <row r="655" spans="1:15" x14ac:dyDescent="0.35">
      <c r="A655"/>
      <c r="H655"/>
      <c r="O655"/>
    </row>
    <row r="656" spans="1:15" x14ac:dyDescent="0.35">
      <c r="A656"/>
      <c r="H656"/>
      <c r="O656"/>
    </row>
    <row r="657" spans="1:15" x14ac:dyDescent="0.35">
      <c r="A657"/>
      <c r="H657"/>
      <c r="O657"/>
    </row>
    <row r="658" spans="1:15" x14ac:dyDescent="0.35">
      <c r="A658"/>
      <c r="H658"/>
      <c r="O658"/>
    </row>
    <row r="659" spans="1:15" x14ac:dyDescent="0.35">
      <c r="A659"/>
      <c r="H659"/>
      <c r="O659"/>
    </row>
    <row r="660" spans="1:15" x14ac:dyDescent="0.35">
      <c r="A660"/>
      <c r="H660"/>
      <c r="O660"/>
    </row>
    <row r="661" spans="1:15" x14ac:dyDescent="0.35">
      <c r="A661"/>
      <c r="H661"/>
      <c r="O661"/>
    </row>
    <row r="662" spans="1:15" x14ac:dyDescent="0.35">
      <c r="A662"/>
      <c r="H662"/>
      <c r="O662"/>
    </row>
    <row r="663" spans="1:15" x14ac:dyDescent="0.35">
      <c r="A663"/>
      <c r="H663"/>
      <c r="O663"/>
    </row>
    <row r="664" spans="1:15" x14ac:dyDescent="0.35">
      <c r="A664"/>
      <c r="H664"/>
      <c r="O664"/>
    </row>
    <row r="665" spans="1:15" x14ac:dyDescent="0.35">
      <c r="A665"/>
      <c r="H665"/>
      <c r="O665"/>
    </row>
    <row r="666" spans="1:15" x14ac:dyDescent="0.35">
      <c r="A666"/>
      <c r="H666"/>
      <c r="O666"/>
    </row>
    <row r="667" spans="1:15" x14ac:dyDescent="0.35">
      <c r="A667"/>
      <c r="H667"/>
      <c r="O667"/>
    </row>
    <row r="668" spans="1:15" x14ac:dyDescent="0.35">
      <c r="A668"/>
      <c r="H668"/>
      <c r="O668"/>
    </row>
    <row r="669" spans="1:15" x14ac:dyDescent="0.35">
      <c r="A669"/>
      <c r="H669"/>
      <c r="O669"/>
    </row>
    <row r="670" spans="1:15" x14ac:dyDescent="0.35">
      <c r="A670"/>
      <c r="H670"/>
      <c r="O670"/>
    </row>
    <row r="671" spans="1:15" x14ac:dyDescent="0.35">
      <c r="A671"/>
      <c r="H671"/>
      <c r="O671"/>
    </row>
    <row r="672" spans="1:15" x14ac:dyDescent="0.35">
      <c r="A672"/>
      <c r="H672"/>
      <c r="O672"/>
    </row>
    <row r="673" spans="1:15" x14ac:dyDescent="0.35">
      <c r="A673"/>
      <c r="H673"/>
      <c r="O673"/>
    </row>
    <row r="674" spans="1:15" x14ac:dyDescent="0.35">
      <c r="A674"/>
      <c r="H674"/>
      <c r="O674"/>
    </row>
    <row r="675" spans="1:15" x14ac:dyDescent="0.35">
      <c r="A675"/>
      <c r="H675"/>
      <c r="O675"/>
    </row>
    <row r="676" spans="1:15" x14ac:dyDescent="0.35">
      <c r="A676"/>
      <c r="H676"/>
      <c r="O676"/>
    </row>
    <row r="677" spans="1:15" x14ac:dyDescent="0.35">
      <c r="A677"/>
      <c r="H677"/>
      <c r="O677"/>
    </row>
    <row r="678" spans="1:15" x14ac:dyDescent="0.35">
      <c r="A678"/>
      <c r="H678"/>
      <c r="O678"/>
    </row>
    <row r="679" spans="1:15" x14ac:dyDescent="0.35">
      <c r="A679"/>
      <c r="H679"/>
      <c r="O679"/>
    </row>
    <row r="680" spans="1:15" x14ac:dyDescent="0.35">
      <c r="A680"/>
      <c r="H680"/>
      <c r="O680"/>
    </row>
    <row r="681" spans="1:15" x14ac:dyDescent="0.35">
      <c r="A681"/>
      <c r="H681"/>
      <c r="O681"/>
    </row>
    <row r="682" spans="1:15" x14ac:dyDescent="0.35">
      <c r="A682"/>
      <c r="H682"/>
      <c r="O682"/>
    </row>
    <row r="683" spans="1:15" x14ac:dyDescent="0.35">
      <c r="A683"/>
      <c r="H683"/>
      <c r="O683"/>
    </row>
    <row r="684" spans="1:15" x14ac:dyDescent="0.35">
      <c r="A684"/>
      <c r="H684"/>
      <c r="O684"/>
    </row>
    <row r="685" spans="1:15" x14ac:dyDescent="0.35">
      <c r="A685"/>
      <c r="O685"/>
    </row>
    <row r="686" spans="1:15" x14ac:dyDescent="0.35">
      <c r="A686"/>
      <c r="O686"/>
    </row>
    <row r="687" spans="1:15" x14ac:dyDescent="0.35">
      <c r="A687"/>
      <c r="O687"/>
    </row>
    <row r="688" spans="1:15" x14ac:dyDescent="0.35">
      <c r="A688"/>
      <c r="O688"/>
    </row>
    <row r="689" spans="1:15" x14ac:dyDescent="0.35">
      <c r="A689"/>
      <c r="O689"/>
    </row>
    <row r="690" spans="1:15" x14ac:dyDescent="0.35">
      <c r="A690"/>
      <c r="O690"/>
    </row>
    <row r="691" spans="1:15" x14ac:dyDescent="0.35">
      <c r="A691"/>
      <c r="O691"/>
    </row>
    <row r="692" spans="1:15" x14ac:dyDescent="0.35">
      <c r="A692"/>
      <c r="O692"/>
    </row>
    <row r="693" spans="1:15" x14ac:dyDescent="0.35">
      <c r="A693"/>
      <c r="O693"/>
    </row>
    <row r="694" spans="1:15" x14ac:dyDescent="0.35">
      <c r="A694"/>
      <c r="O694"/>
    </row>
    <row r="695" spans="1:15" x14ac:dyDescent="0.35">
      <c r="A695"/>
      <c r="O695"/>
    </row>
    <row r="696" spans="1:15" x14ac:dyDescent="0.35">
      <c r="A696"/>
      <c r="O696"/>
    </row>
    <row r="697" spans="1:15" x14ac:dyDescent="0.35">
      <c r="A697"/>
      <c r="O697"/>
    </row>
    <row r="698" spans="1:15" x14ac:dyDescent="0.35">
      <c r="A698"/>
      <c r="O698"/>
    </row>
    <row r="699" spans="1:15" x14ac:dyDescent="0.35">
      <c r="A699"/>
      <c r="O699"/>
    </row>
    <row r="700" spans="1:15" x14ac:dyDescent="0.35">
      <c r="A700"/>
      <c r="O700"/>
    </row>
    <row r="701" spans="1:15" x14ac:dyDescent="0.35">
      <c r="A701"/>
      <c r="O701"/>
    </row>
    <row r="702" spans="1:15" x14ac:dyDescent="0.35">
      <c r="A702"/>
      <c r="O702"/>
    </row>
    <row r="703" spans="1:15" x14ac:dyDescent="0.35">
      <c r="A703"/>
      <c r="O703"/>
    </row>
    <row r="704" spans="1:15" x14ac:dyDescent="0.35">
      <c r="A704"/>
      <c r="O704"/>
    </row>
    <row r="705" spans="1:15" x14ac:dyDescent="0.35">
      <c r="A705"/>
      <c r="O705"/>
    </row>
    <row r="706" spans="1:15" x14ac:dyDescent="0.35">
      <c r="A706"/>
      <c r="O706"/>
    </row>
    <row r="707" spans="1:15" x14ac:dyDescent="0.35">
      <c r="A707"/>
      <c r="O707"/>
    </row>
    <row r="708" spans="1:15" x14ac:dyDescent="0.35">
      <c r="A708"/>
      <c r="O708"/>
    </row>
    <row r="709" spans="1:15" x14ac:dyDescent="0.35">
      <c r="A709"/>
      <c r="O709"/>
    </row>
    <row r="710" spans="1:15" x14ac:dyDescent="0.35">
      <c r="A710"/>
      <c r="O710"/>
    </row>
    <row r="711" spans="1:15" x14ac:dyDescent="0.35">
      <c r="A711"/>
      <c r="O711"/>
    </row>
    <row r="712" spans="1:15" x14ac:dyDescent="0.35">
      <c r="A712"/>
      <c r="O712"/>
    </row>
    <row r="713" spans="1:15" x14ac:dyDescent="0.35">
      <c r="A713"/>
      <c r="O713"/>
    </row>
    <row r="714" spans="1:15" x14ac:dyDescent="0.35">
      <c r="A714"/>
      <c r="O714"/>
    </row>
    <row r="715" spans="1:15" x14ac:dyDescent="0.35">
      <c r="A715"/>
      <c r="O715"/>
    </row>
    <row r="716" spans="1:15" x14ac:dyDescent="0.35">
      <c r="A716"/>
      <c r="O716"/>
    </row>
    <row r="717" spans="1:15" x14ac:dyDescent="0.35">
      <c r="A717"/>
      <c r="O717"/>
    </row>
    <row r="718" spans="1:15" x14ac:dyDescent="0.35">
      <c r="A718"/>
      <c r="O718"/>
    </row>
    <row r="719" spans="1:15" x14ac:dyDescent="0.35">
      <c r="A719"/>
      <c r="O719"/>
    </row>
    <row r="720" spans="1:15" x14ac:dyDescent="0.35">
      <c r="A720"/>
      <c r="O720"/>
    </row>
    <row r="721" spans="1:15" x14ac:dyDescent="0.35">
      <c r="A721"/>
      <c r="O721"/>
    </row>
    <row r="722" spans="1:15" x14ac:dyDescent="0.35">
      <c r="A722"/>
      <c r="O722"/>
    </row>
    <row r="723" spans="1:15" x14ac:dyDescent="0.35">
      <c r="A723"/>
      <c r="O723"/>
    </row>
    <row r="724" spans="1:15" x14ac:dyDescent="0.35">
      <c r="A724"/>
      <c r="O724"/>
    </row>
    <row r="725" spans="1:15" x14ac:dyDescent="0.35">
      <c r="A725"/>
      <c r="O725"/>
    </row>
    <row r="726" spans="1:15" x14ac:dyDescent="0.35">
      <c r="A726"/>
      <c r="O726"/>
    </row>
    <row r="727" spans="1:15" x14ac:dyDescent="0.35">
      <c r="A727"/>
      <c r="O727"/>
    </row>
    <row r="728" spans="1:15" x14ac:dyDescent="0.35">
      <c r="A728"/>
      <c r="O728"/>
    </row>
    <row r="729" spans="1:15" x14ac:dyDescent="0.35">
      <c r="A729"/>
      <c r="O729"/>
    </row>
    <row r="730" spans="1:15" x14ac:dyDescent="0.35">
      <c r="A730"/>
      <c r="O730"/>
    </row>
    <row r="731" spans="1:15" x14ac:dyDescent="0.35">
      <c r="A731"/>
      <c r="O731"/>
    </row>
    <row r="732" spans="1:15" x14ac:dyDescent="0.35">
      <c r="A732"/>
      <c r="O732"/>
    </row>
    <row r="733" spans="1:15" x14ac:dyDescent="0.35">
      <c r="A733"/>
      <c r="O733"/>
    </row>
    <row r="734" spans="1:15" x14ac:dyDescent="0.35">
      <c r="A734"/>
      <c r="O734"/>
    </row>
    <row r="735" spans="1:15" x14ac:dyDescent="0.35">
      <c r="A735"/>
      <c r="O735"/>
    </row>
    <row r="736" spans="1:15" x14ac:dyDescent="0.35">
      <c r="A736"/>
      <c r="O736"/>
    </row>
    <row r="737" spans="1:15" x14ac:dyDescent="0.35">
      <c r="A737"/>
      <c r="O737"/>
    </row>
    <row r="738" spans="1:15" x14ac:dyDescent="0.35">
      <c r="A738"/>
      <c r="O738"/>
    </row>
    <row r="739" spans="1:15" x14ac:dyDescent="0.35">
      <c r="A739"/>
      <c r="O739"/>
    </row>
    <row r="740" spans="1:15" x14ac:dyDescent="0.35">
      <c r="A740"/>
      <c r="O740"/>
    </row>
    <row r="741" spans="1:15" x14ac:dyDescent="0.35">
      <c r="A741"/>
      <c r="O741"/>
    </row>
    <row r="742" spans="1:15" x14ac:dyDescent="0.35">
      <c r="A742"/>
      <c r="O742"/>
    </row>
    <row r="743" spans="1:15" x14ac:dyDescent="0.35">
      <c r="A743"/>
      <c r="O743"/>
    </row>
    <row r="744" spans="1:15" x14ac:dyDescent="0.35">
      <c r="A744"/>
      <c r="O744"/>
    </row>
    <row r="745" spans="1:15" x14ac:dyDescent="0.35">
      <c r="A745"/>
      <c r="O745"/>
    </row>
    <row r="746" spans="1:15" x14ac:dyDescent="0.35">
      <c r="A746"/>
      <c r="O746"/>
    </row>
    <row r="747" spans="1:15" x14ac:dyDescent="0.35">
      <c r="A747"/>
      <c r="O747"/>
    </row>
    <row r="748" spans="1:15" x14ac:dyDescent="0.35">
      <c r="A748"/>
      <c r="O748"/>
    </row>
    <row r="749" spans="1:15" x14ac:dyDescent="0.35">
      <c r="A749"/>
      <c r="O749"/>
    </row>
    <row r="750" spans="1:15" x14ac:dyDescent="0.35">
      <c r="A750"/>
      <c r="O750"/>
    </row>
    <row r="751" spans="1:15" x14ac:dyDescent="0.35">
      <c r="A751"/>
      <c r="O751"/>
    </row>
    <row r="752" spans="1:15" x14ac:dyDescent="0.35">
      <c r="A752"/>
      <c r="O752"/>
    </row>
    <row r="753" spans="1:15" x14ac:dyDescent="0.35">
      <c r="A753"/>
      <c r="O753"/>
    </row>
    <row r="754" spans="1:15" x14ac:dyDescent="0.35">
      <c r="A754"/>
      <c r="O754"/>
    </row>
    <row r="755" spans="1:15" x14ac:dyDescent="0.35">
      <c r="A755"/>
      <c r="O755"/>
    </row>
    <row r="756" spans="1:15" x14ac:dyDescent="0.35">
      <c r="A756"/>
      <c r="O756"/>
    </row>
    <row r="757" spans="1:15" x14ac:dyDescent="0.35">
      <c r="A757"/>
      <c r="O757"/>
    </row>
    <row r="758" spans="1:15" x14ac:dyDescent="0.35">
      <c r="A758"/>
      <c r="O758"/>
    </row>
    <row r="759" spans="1:15" x14ac:dyDescent="0.35">
      <c r="A759"/>
      <c r="O759"/>
    </row>
    <row r="760" spans="1:15" x14ac:dyDescent="0.35">
      <c r="A760"/>
      <c r="O760"/>
    </row>
    <row r="761" spans="1:15" x14ac:dyDescent="0.35">
      <c r="A761"/>
      <c r="O761"/>
    </row>
    <row r="762" spans="1:15" x14ac:dyDescent="0.35">
      <c r="A762"/>
      <c r="O762"/>
    </row>
    <row r="763" spans="1:15" x14ac:dyDescent="0.35">
      <c r="A763"/>
      <c r="O763"/>
    </row>
    <row r="764" spans="1:15" x14ac:dyDescent="0.35">
      <c r="A764"/>
      <c r="O764"/>
    </row>
    <row r="765" spans="1:15" x14ac:dyDescent="0.35">
      <c r="A765"/>
      <c r="O765"/>
    </row>
    <row r="766" spans="1:15" x14ac:dyDescent="0.35">
      <c r="A766"/>
      <c r="O766"/>
    </row>
    <row r="767" spans="1:15" x14ac:dyDescent="0.35">
      <c r="A767"/>
      <c r="O767"/>
    </row>
    <row r="768" spans="1:15" x14ac:dyDescent="0.35">
      <c r="A768"/>
      <c r="O768"/>
    </row>
    <row r="769" spans="1:15" x14ac:dyDescent="0.35">
      <c r="A769"/>
      <c r="O769"/>
    </row>
    <row r="770" spans="1:15" x14ac:dyDescent="0.35">
      <c r="A770"/>
      <c r="O770"/>
    </row>
    <row r="771" spans="1:15" x14ac:dyDescent="0.35">
      <c r="A771"/>
      <c r="O771"/>
    </row>
    <row r="772" spans="1:15" x14ac:dyDescent="0.35">
      <c r="A772"/>
      <c r="O772"/>
    </row>
    <row r="773" spans="1:15" x14ac:dyDescent="0.35">
      <c r="A773"/>
      <c r="O773"/>
    </row>
    <row r="774" spans="1:15" x14ac:dyDescent="0.35">
      <c r="A774"/>
      <c r="O774"/>
    </row>
    <row r="775" spans="1:15" x14ac:dyDescent="0.35">
      <c r="A775"/>
      <c r="O775"/>
    </row>
    <row r="776" spans="1:15" x14ac:dyDescent="0.35">
      <c r="A776"/>
      <c r="O776"/>
    </row>
    <row r="777" spans="1:15" x14ac:dyDescent="0.35">
      <c r="A777"/>
      <c r="O777"/>
    </row>
    <row r="778" spans="1:15" x14ac:dyDescent="0.35">
      <c r="A778"/>
      <c r="O778"/>
    </row>
    <row r="779" spans="1:15" x14ac:dyDescent="0.35">
      <c r="A779"/>
      <c r="O779"/>
    </row>
    <row r="780" spans="1:15" x14ac:dyDescent="0.35">
      <c r="A780"/>
      <c r="O780"/>
    </row>
    <row r="781" spans="1:15" x14ac:dyDescent="0.35">
      <c r="A781"/>
      <c r="O781"/>
    </row>
    <row r="782" spans="1:15" x14ac:dyDescent="0.35">
      <c r="A782"/>
      <c r="O782"/>
    </row>
    <row r="783" spans="1:15" x14ac:dyDescent="0.35">
      <c r="A783"/>
      <c r="O783"/>
    </row>
    <row r="784" spans="1:15" x14ac:dyDescent="0.35">
      <c r="A784"/>
      <c r="O784"/>
    </row>
    <row r="785" spans="1:15" x14ac:dyDescent="0.35">
      <c r="A785"/>
      <c r="O785"/>
    </row>
    <row r="786" spans="1:15" x14ac:dyDescent="0.35">
      <c r="A786"/>
      <c r="O786"/>
    </row>
    <row r="787" spans="1:15" x14ac:dyDescent="0.35">
      <c r="A787"/>
      <c r="O787"/>
    </row>
    <row r="788" spans="1:15" x14ac:dyDescent="0.35">
      <c r="A788"/>
      <c r="O788"/>
    </row>
    <row r="789" spans="1:15" x14ac:dyDescent="0.35">
      <c r="A789"/>
      <c r="O789"/>
    </row>
    <row r="790" spans="1:15" x14ac:dyDescent="0.35">
      <c r="A790"/>
      <c r="O790"/>
    </row>
    <row r="791" spans="1:15" x14ac:dyDescent="0.35">
      <c r="A791"/>
      <c r="O791"/>
    </row>
    <row r="792" spans="1:15" x14ac:dyDescent="0.35">
      <c r="A792"/>
      <c r="O792"/>
    </row>
    <row r="793" spans="1:15" x14ac:dyDescent="0.35">
      <c r="A793"/>
      <c r="O793"/>
    </row>
    <row r="794" spans="1:15" x14ac:dyDescent="0.35">
      <c r="A794"/>
      <c r="O794"/>
    </row>
    <row r="795" spans="1:15" x14ac:dyDescent="0.35">
      <c r="A795"/>
      <c r="O795"/>
    </row>
    <row r="796" spans="1:15" x14ac:dyDescent="0.35">
      <c r="A796"/>
      <c r="O796"/>
    </row>
    <row r="797" spans="1:15" x14ac:dyDescent="0.35">
      <c r="A797"/>
      <c r="O797"/>
    </row>
    <row r="798" spans="1:15" x14ac:dyDescent="0.35">
      <c r="A798"/>
      <c r="O798"/>
    </row>
    <row r="799" spans="1:15" x14ac:dyDescent="0.35">
      <c r="A799"/>
      <c r="O799"/>
    </row>
    <row r="800" spans="1:15" x14ac:dyDescent="0.35">
      <c r="A800"/>
      <c r="O800"/>
    </row>
    <row r="801" spans="1:15" x14ac:dyDescent="0.35">
      <c r="A801"/>
      <c r="O801"/>
    </row>
    <row r="802" spans="1:15" x14ac:dyDescent="0.35">
      <c r="A802"/>
      <c r="O802"/>
    </row>
    <row r="803" spans="1:15" x14ac:dyDescent="0.35">
      <c r="A803"/>
      <c r="O803"/>
    </row>
    <row r="804" spans="1:15" x14ac:dyDescent="0.35">
      <c r="A804"/>
      <c r="O804"/>
    </row>
    <row r="805" spans="1:15" x14ac:dyDescent="0.35">
      <c r="A805"/>
      <c r="O805"/>
    </row>
    <row r="806" spans="1:15" x14ac:dyDescent="0.35">
      <c r="A806"/>
      <c r="O806"/>
    </row>
    <row r="807" spans="1:15" x14ac:dyDescent="0.35">
      <c r="A807"/>
      <c r="O807"/>
    </row>
    <row r="808" spans="1:15" x14ac:dyDescent="0.35">
      <c r="A808"/>
      <c r="O808"/>
    </row>
    <row r="809" spans="1:15" x14ac:dyDescent="0.35">
      <c r="A809"/>
      <c r="O809"/>
    </row>
    <row r="810" spans="1:15" x14ac:dyDescent="0.35">
      <c r="A810"/>
      <c r="O810"/>
    </row>
    <row r="811" spans="1:15" x14ac:dyDescent="0.35">
      <c r="A811"/>
      <c r="O811"/>
    </row>
    <row r="812" spans="1:15" x14ac:dyDescent="0.35">
      <c r="A812"/>
      <c r="O812"/>
    </row>
    <row r="813" spans="1:15" x14ac:dyDescent="0.35">
      <c r="A813"/>
      <c r="O813"/>
    </row>
    <row r="814" spans="1:15" x14ac:dyDescent="0.35">
      <c r="A814"/>
      <c r="O814"/>
    </row>
    <row r="815" spans="1:15" x14ac:dyDescent="0.35">
      <c r="A815"/>
      <c r="O815"/>
    </row>
    <row r="816" spans="1:15" x14ac:dyDescent="0.35">
      <c r="A816"/>
      <c r="O816"/>
    </row>
    <row r="817" spans="1:15" x14ac:dyDescent="0.35">
      <c r="A817"/>
      <c r="O817"/>
    </row>
    <row r="818" spans="1:15" x14ac:dyDescent="0.35">
      <c r="A818"/>
      <c r="O818"/>
    </row>
    <row r="819" spans="1:15" x14ac:dyDescent="0.35">
      <c r="A819"/>
      <c r="O819"/>
    </row>
    <row r="820" spans="1:15" x14ac:dyDescent="0.35">
      <c r="A820"/>
      <c r="O820"/>
    </row>
    <row r="821" spans="1:15" x14ac:dyDescent="0.35">
      <c r="A821"/>
      <c r="O821"/>
    </row>
    <row r="822" spans="1:15" x14ac:dyDescent="0.35">
      <c r="A822"/>
      <c r="O822"/>
    </row>
    <row r="823" spans="1:15" x14ac:dyDescent="0.35">
      <c r="A823"/>
      <c r="O823"/>
    </row>
    <row r="824" spans="1:15" x14ac:dyDescent="0.35">
      <c r="A824"/>
      <c r="O824"/>
    </row>
    <row r="825" spans="1:15" x14ac:dyDescent="0.35">
      <c r="A825"/>
      <c r="O825"/>
    </row>
    <row r="826" spans="1:15" x14ac:dyDescent="0.35">
      <c r="A826"/>
      <c r="O826"/>
    </row>
    <row r="827" spans="1:15" x14ac:dyDescent="0.35">
      <c r="A827"/>
      <c r="O827"/>
    </row>
    <row r="828" spans="1:15" x14ac:dyDescent="0.35">
      <c r="A828"/>
      <c r="O828"/>
    </row>
    <row r="829" spans="1:15" x14ac:dyDescent="0.35">
      <c r="A829"/>
      <c r="O829"/>
    </row>
    <row r="830" spans="1:15" x14ac:dyDescent="0.35">
      <c r="A830"/>
      <c r="O830"/>
    </row>
    <row r="831" spans="1:15" x14ac:dyDescent="0.35">
      <c r="A831"/>
      <c r="O831"/>
    </row>
    <row r="832" spans="1:15" x14ac:dyDescent="0.35">
      <c r="A832"/>
      <c r="O832"/>
    </row>
    <row r="833" spans="1:15" x14ac:dyDescent="0.35">
      <c r="A833"/>
      <c r="O833"/>
    </row>
    <row r="834" spans="1:15" x14ac:dyDescent="0.35">
      <c r="A834"/>
      <c r="O834"/>
    </row>
    <row r="835" spans="1:15" x14ac:dyDescent="0.35">
      <c r="A835"/>
      <c r="O835"/>
    </row>
    <row r="836" spans="1:15" x14ac:dyDescent="0.35">
      <c r="A836"/>
      <c r="O836"/>
    </row>
    <row r="837" spans="1:15" x14ac:dyDescent="0.35">
      <c r="A837"/>
      <c r="O837"/>
    </row>
    <row r="838" spans="1:15" x14ac:dyDescent="0.35">
      <c r="A838"/>
      <c r="O838"/>
    </row>
    <row r="839" spans="1:15" x14ac:dyDescent="0.35">
      <c r="A839"/>
      <c r="O839"/>
    </row>
    <row r="840" spans="1:15" x14ac:dyDescent="0.35">
      <c r="A840"/>
      <c r="O840"/>
    </row>
    <row r="841" spans="1:15" x14ac:dyDescent="0.35">
      <c r="A841"/>
      <c r="O841"/>
    </row>
    <row r="842" spans="1:15" x14ac:dyDescent="0.35">
      <c r="A842"/>
      <c r="O842"/>
    </row>
    <row r="843" spans="1:15" x14ac:dyDescent="0.35">
      <c r="A843"/>
      <c r="O843"/>
    </row>
    <row r="844" spans="1:15" x14ac:dyDescent="0.35">
      <c r="A844"/>
      <c r="O844"/>
    </row>
    <row r="845" spans="1:15" x14ac:dyDescent="0.35">
      <c r="A845"/>
      <c r="O845"/>
    </row>
    <row r="846" spans="1:15" x14ac:dyDescent="0.35">
      <c r="A846"/>
      <c r="O846"/>
    </row>
    <row r="847" spans="1:15" x14ac:dyDescent="0.35">
      <c r="A847"/>
      <c r="O847"/>
    </row>
    <row r="848" spans="1:15" x14ac:dyDescent="0.35">
      <c r="A848"/>
      <c r="O848"/>
    </row>
    <row r="849" spans="1:15" x14ac:dyDescent="0.35">
      <c r="A849"/>
      <c r="O849"/>
    </row>
    <row r="850" spans="1:15" x14ac:dyDescent="0.35">
      <c r="A850"/>
      <c r="O850"/>
    </row>
    <row r="851" spans="1:15" x14ac:dyDescent="0.35">
      <c r="A851"/>
      <c r="O851"/>
    </row>
    <row r="852" spans="1:15" x14ac:dyDescent="0.35">
      <c r="A852"/>
      <c r="O852"/>
    </row>
    <row r="853" spans="1:15" x14ac:dyDescent="0.35">
      <c r="A853"/>
      <c r="O853"/>
    </row>
    <row r="854" spans="1:15" x14ac:dyDescent="0.35">
      <c r="A854"/>
      <c r="O854"/>
    </row>
    <row r="855" spans="1:15" x14ac:dyDescent="0.35">
      <c r="A855"/>
      <c r="O855"/>
    </row>
    <row r="856" spans="1:15" x14ac:dyDescent="0.35">
      <c r="A856"/>
      <c r="O856"/>
    </row>
    <row r="857" spans="1:15" x14ac:dyDescent="0.35">
      <c r="A857"/>
      <c r="O857"/>
    </row>
    <row r="858" spans="1:15" x14ac:dyDescent="0.35">
      <c r="A858"/>
      <c r="O858"/>
    </row>
    <row r="859" spans="1:15" x14ac:dyDescent="0.35">
      <c r="A859"/>
      <c r="O859"/>
    </row>
    <row r="860" spans="1:15" x14ac:dyDescent="0.35">
      <c r="A860"/>
      <c r="O860"/>
    </row>
    <row r="861" spans="1:15" x14ac:dyDescent="0.35">
      <c r="A861"/>
      <c r="O861"/>
    </row>
    <row r="862" spans="1:15" x14ac:dyDescent="0.35">
      <c r="A862"/>
      <c r="O862"/>
    </row>
    <row r="863" spans="1:15" x14ac:dyDescent="0.35">
      <c r="A863"/>
      <c r="O863"/>
    </row>
    <row r="864" spans="1:15" x14ac:dyDescent="0.35">
      <c r="A864"/>
      <c r="O864"/>
    </row>
    <row r="865" spans="1:15" x14ac:dyDescent="0.35">
      <c r="A865"/>
      <c r="O865"/>
    </row>
    <row r="866" spans="1:15" x14ac:dyDescent="0.35">
      <c r="A866"/>
      <c r="O866"/>
    </row>
    <row r="867" spans="1:15" x14ac:dyDescent="0.35">
      <c r="A867"/>
      <c r="O867"/>
    </row>
    <row r="868" spans="1:15" x14ac:dyDescent="0.35">
      <c r="A868"/>
      <c r="O868"/>
    </row>
    <row r="869" spans="1:15" x14ac:dyDescent="0.35">
      <c r="A869"/>
      <c r="O869"/>
    </row>
    <row r="870" spans="1:15" x14ac:dyDescent="0.35">
      <c r="A870"/>
      <c r="O870"/>
    </row>
    <row r="871" spans="1:15" x14ac:dyDescent="0.35">
      <c r="A871"/>
      <c r="O871"/>
    </row>
    <row r="872" spans="1:15" x14ac:dyDescent="0.35">
      <c r="A872"/>
      <c r="O872"/>
    </row>
    <row r="873" spans="1:15" x14ac:dyDescent="0.35">
      <c r="A873"/>
      <c r="O873"/>
    </row>
    <row r="874" spans="1:15" x14ac:dyDescent="0.35">
      <c r="A874"/>
      <c r="O874"/>
    </row>
    <row r="875" spans="1:15" x14ac:dyDescent="0.35">
      <c r="A875"/>
      <c r="O875"/>
    </row>
    <row r="876" spans="1:15" x14ac:dyDescent="0.35">
      <c r="A876"/>
      <c r="O876"/>
    </row>
    <row r="877" spans="1:15" x14ac:dyDescent="0.35">
      <c r="A877"/>
      <c r="O877"/>
    </row>
    <row r="878" spans="1:15" x14ac:dyDescent="0.35">
      <c r="A878"/>
      <c r="O878"/>
    </row>
    <row r="879" spans="1:15" x14ac:dyDescent="0.35">
      <c r="A879"/>
      <c r="O879"/>
    </row>
    <row r="880" spans="1:15" x14ac:dyDescent="0.35">
      <c r="A880"/>
      <c r="O880"/>
    </row>
    <row r="881" spans="1:15" x14ac:dyDescent="0.35">
      <c r="A881"/>
      <c r="O881"/>
    </row>
    <row r="882" spans="1:15" x14ac:dyDescent="0.35">
      <c r="A882"/>
      <c r="O882"/>
    </row>
    <row r="883" spans="1:15" x14ac:dyDescent="0.35">
      <c r="A883"/>
      <c r="O883"/>
    </row>
    <row r="884" spans="1:15" x14ac:dyDescent="0.35">
      <c r="A884"/>
      <c r="O884"/>
    </row>
    <row r="885" spans="1:15" x14ac:dyDescent="0.35">
      <c r="A885"/>
      <c r="O885"/>
    </row>
    <row r="886" spans="1:15" x14ac:dyDescent="0.35">
      <c r="A886"/>
      <c r="O886"/>
    </row>
    <row r="887" spans="1:15" x14ac:dyDescent="0.35">
      <c r="A887"/>
      <c r="O887"/>
    </row>
    <row r="888" spans="1:15" x14ac:dyDescent="0.35">
      <c r="A888"/>
      <c r="O888"/>
    </row>
    <row r="889" spans="1:15" x14ac:dyDescent="0.35">
      <c r="A889"/>
      <c r="O889"/>
    </row>
    <row r="890" spans="1:15" x14ac:dyDescent="0.35">
      <c r="A890"/>
      <c r="O890"/>
    </row>
    <row r="891" spans="1:15" x14ac:dyDescent="0.35">
      <c r="A891"/>
      <c r="O891"/>
    </row>
    <row r="892" spans="1:15" x14ac:dyDescent="0.35">
      <c r="A892"/>
      <c r="O892"/>
    </row>
    <row r="893" spans="1:15" x14ac:dyDescent="0.35">
      <c r="A893"/>
      <c r="O893"/>
    </row>
    <row r="894" spans="1:15" x14ac:dyDescent="0.35">
      <c r="A894"/>
      <c r="O894"/>
    </row>
    <row r="895" spans="1:15" x14ac:dyDescent="0.35">
      <c r="A895"/>
      <c r="O895"/>
    </row>
    <row r="896" spans="1:15" x14ac:dyDescent="0.35">
      <c r="A896"/>
      <c r="O896"/>
    </row>
    <row r="897" spans="1:15" x14ac:dyDescent="0.35">
      <c r="A897"/>
      <c r="O897"/>
    </row>
    <row r="898" spans="1:15" x14ac:dyDescent="0.35">
      <c r="A898"/>
      <c r="O898"/>
    </row>
    <row r="899" spans="1:15" x14ac:dyDescent="0.35">
      <c r="A899"/>
      <c r="O899"/>
    </row>
    <row r="900" spans="1:15" x14ac:dyDescent="0.35">
      <c r="A900"/>
      <c r="O900"/>
    </row>
    <row r="901" spans="1:15" x14ac:dyDescent="0.35">
      <c r="A901"/>
      <c r="O901"/>
    </row>
    <row r="902" spans="1:15" x14ac:dyDescent="0.35">
      <c r="A902"/>
      <c r="O902"/>
    </row>
    <row r="903" spans="1:15" x14ac:dyDescent="0.35">
      <c r="A903"/>
      <c r="O903"/>
    </row>
    <row r="904" spans="1:15" x14ac:dyDescent="0.35">
      <c r="A904"/>
      <c r="O904"/>
    </row>
    <row r="905" spans="1:15" x14ac:dyDescent="0.35">
      <c r="A905"/>
      <c r="O905"/>
    </row>
    <row r="906" spans="1:15" x14ac:dyDescent="0.35">
      <c r="A906"/>
      <c r="O906"/>
    </row>
    <row r="907" spans="1:15" x14ac:dyDescent="0.35">
      <c r="A907"/>
      <c r="O907"/>
    </row>
    <row r="908" spans="1:15" x14ac:dyDescent="0.35">
      <c r="A908"/>
      <c r="O908"/>
    </row>
    <row r="909" spans="1:15" x14ac:dyDescent="0.35">
      <c r="A909"/>
      <c r="O909"/>
    </row>
    <row r="910" spans="1:15" x14ac:dyDescent="0.35">
      <c r="A910"/>
      <c r="O910"/>
    </row>
    <row r="911" spans="1:15" x14ac:dyDescent="0.35">
      <c r="A911"/>
      <c r="O911"/>
    </row>
    <row r="912" spans="1:15" x14ac:dyDescent="0.35">
      <c r="A912"/>
      <c r="O912"/>
    </row>
    <row r="913" spans="1:15" x14ac:dyDescent="0.35">
      <c r="A913"/>
      <c r="O913"/>
    </row>
    <row r="914" spans="1:15" x14ac:dyDescent="0.35">
      <c r="A914"/>
      <c r="O914"/>
    </row>
    <row r="915" spans="1:15" x14ac:dyDescent="0.35">
      <c r="A915"/>
      <c r="O915"/>
    </row>
    <row r="916" spans="1:15" x14ac:dyDescent="0.35">
      <c r="A916"/>
      <c r="O916"/>
    </row>
    <row r="917" spans="1:15" x14ac:dyDescent="0.35">
      <c r="A917"/>
      <c r="O917"/>
    </row>
    <row r="918" spans="1:15" x14ac:dyDescent="0.35">
      <c r="A918"/>
      <c r="O918"/>
    </row>
    <row r="919" spans="1:15" x14ac:dyDescent="0.35">
      <c r="A919"/>
      <c r="O919"/>
    </row>
    <row r="920" spans="1:15" x14ac:dyDescent="0.35">
      <c r="A920"/>
      <c r="O920"/>
    </row>
    <row r="921" spans="1:15" x14ac:dyDescent="0.35">
      <c r="A921"/>
      <c r="O921"/>
    </row>
    <row r="922" spans="1:15" x14ac:dyDescent="0.35">
      <c r="A922"/>
      <c r="O922"/>
    </row>
    <row r="923" spans="1:15" x14ac:dyDescent="0.35">
      <c r="A923"/>
      <c r="O923"/>
    </row>
    <row r="924" spans="1:15" x14ac:dyDescent="0.35">
      <c r="A924"/>
      <c r="O924"/>
    </row>
    <row r="925" spans="1:15" x14ac:dyDescent="0.35">
      <c r="A925"/>
      <c r="O925"/>
    </row>
    <row r="926" spans="1:15" x14ac:dyDescent="0.35">
      <c r="A926"/>
      <c r="O926"/>
    </row>
    <row r="927" spans="1:15" x14ac:dyDescent="0.35">
      <c r="A927"/>
      <c r="O927"/>
    </row>
    <row r="928" spans="1:15" x14ac:dyDescent="0.35">
      <c r="A928"/>
      <c r="O928"/>
    </row>
    <row r="929" spans="1:15" x14ac:dyDescent="0.35">
      <c r="A929"/>
      <c r="O929"/>
    </row>
    <row r="930" spans="1:15" x14ac:dyDescent="0.35">
      <c r="A930"/>
      <c r="O930"/>
    </row>
    <row r="931" spans="1:15" x14ac:dyDescent="0.35">
      <c r="A931"/>
      <c r="O931"/>
    </row>
    <row r="932" spans="1:15" x14ac:dyDescent="0.35">
      <c r="A932"/>
      <c r="O932"/>
    </row>
    <row r="933" spans="1:15" x14ac:dyDescent="0.35">
      <c r="A933"/>
      <c r="O933"/>
    </row>
    <row r="934" spans="1:15" x14ac:dyDescent="0.35">
      <c r="A934"/>
      <c r="O934"/>
    </row>
    <row r="935" spans="1:15" x14ac:dyDescent="0.35">
      <c r="A935"/>
      <c r="O935"/>
    </row>
    <row r="936" spans="1:15" x14ac:dyDescent="0.35">
      <c r="A936"/>
      <c r="O936"/>
    </row>
    <row r="937" spans="1:15" x14ac:dyDescent="0.35">
      <c r="A937"/>
      <c r="O937"/>
    </row>
    <row r="938" spans="1:15" x14ac:dyDescent="0.35">
      <c r="A938"/>
    </row>
    <row r="939" spans="1:15" x14ac:dyDescent="0.35">
      <c r="A939"/>
    </row>
    <row r="940" spans="1:15" x14ac:dyDescent="0.35">
      <c r="A940"/>
    </row>
    <row r="941" spans="1:15" x14ac:dyDescent="0.35">
      <c r="A941"/>
    </row>
    <row r="942" spans="1:15" x14ac:dyDescent="0.35">
      <c r="A942"/>
    </row>
    <row r="943" spans="1:15" x14ac:dyDescent="0.35">
      <c r="A943"/>
    </row>
    <row r="944" spans="1:15"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sheetData>
  <mergeCells count="29">
    <mergeCell ref="B3:G3"/>
    <mergeCell ref="I3:M3"/>
    <mergeCell ref="Q77:Q78"/>
    <mergeCell ref="Q36:Q38"/>
    <mergeCell ref="Q40:Q51"/>
    <mergeCell ref="Q53:Q57"/>
    <mergeCell ref="Q59:Q67"/>
    <mergeCell ref="O2:O3"/>
    <mergeCell ref="Q2:Q3"/>
    <mergeCell ref="Q15:Q25"/>
    <mergeCell ref="Q27:Q34"/>
    <mergeCell ref="H1:H3"/>
    <mergeCell ref="N1:N3"/>
    <mergeCell ref="P2:P3"/>
    <mergeCell ref="P5:P13"/>
    <mergeCell ref="P15:P25"/>
    <mergeCell ref="P89:P95"/>
    <mergeCell ref="Q5:Q13"/>
    <mergeCell ref="P36:P38"/>
    <mergeCell ref="P40:P51"/>
    <mergeCell ref="P53:P57"/>
    <mergeCell ref="P59:P67"/>
    <mergeCell ref="Q89:Q95"/>
    <mergeCell ref="P27:P34"/>
    <mergeCell ref="Q80:Q87"/>
    <mergeCell ref="Q69:Q75"/>
    <mergeCell ref="P69:P75"/>
    <mergeCell ref="P77:P78"/>
    <mergeCell ref="P80:P87"/>
  </mergeCells>
  <phoneticPr fontId="20" type="noConversion"/>
  <conditionalFormatting sqref="H5:H95">
    <cfRule type="colorScale" priority="2">
      <colorScale>
        <cfvo type="min"/>
        <cfvo type="max"/>
        <color rgb="FFFCFCFF"/>
        <color rgb="FFF8696B"/>
      </colorScale>
    </cfRule>
  </conditionalFormatting>
  <conditionalFormatting sqref="N5:N95">
    <cfRule type="colorScale" priority="1">
      <colorScale>
        <cfvo type="min"/>
        <cfvo type="max"/>
        <color rgb="FFFCFCFF"/>
        <color rgb="FFF8696B"/>
      </colorScale>
    </cfRule>
  </conditionalFormatting>
  <conditionalFormatting sqref="O2:P2">
    <cfRule type="colorScale" priority="9">
      <colorScale>
        <cfvo type="min"/>
        <cfvo type="max"/>
        <color theme="8" tint="0.79998168889431442"/>
        <color theme="8" tint="-0.249977111117893"/>
      </colorScale>
    </cfRule>
    <cfRule type="colorScale" priority="10">
      <colorScale>
        <cfvo type="min"/>
        <cfvo type="max"/>
        <color rgb="FFFFEF9C"/>
        <color rgb="FF63BE7B"/>
      </colorScale>
    </cfRule>
    <cfRule type="colorScale" priority="11">
      <colorScale>
        <cfvo type="min"/>
        <cfvo type="percentile" val="50"/>
        <cfvo type="max"/>
        <color rgb="FFF8696B"/>
        <color rgb="FFFFEB84"/>
        <color rgb="FF63BE7B"/>
      </colorScale>
    </cfRule>
  </conditionalFormatting>
  <conditionalFormatting sqref="O96:P97">
    <cfRule type="colorScale" priority="6">
      <colorScale>
        <cfvo type="min"/>
        <cfvo type="max"/>
        <color rgb="FFFCFCFF"/>
        <color rgb="FFF8696B"/>
      </colorScale>
    </cfRule>
    <cfRule type="colorScale" priority="7">
      <colorScale>
        <cfvo type="min"/>
        <cfvo type="percentile" val="50"/>
        <cfvo type="max"/>
        <color rgb="FFF8696B"/>
        <color rgb="FFFCFCFF"/>
        <color rgb="FF5A8AC6"/>
      </colorScale>
    </cfRule>
    <cfRule type="colorScale" priority="893">
      <colorScale>
        <cfvo type="min"/>
        <cfvo type="max"/>
        <color rgb="FFFCFCFF"/>
        <color rgb="FFF8696B"/>
      </colorScale>
    </cfRule>
  </conditionalFormatting>
  <conditionalFormatting sqref="P76:P77 P68:P69 P52:P53 P26:P27 O4:P4 O1:P2 O3 O14:P14 P35:P36 P39:P40 P58:P59 P79:P80 P88:P89 P5:P6 O5:O13 O15:O95">
    <cfRule type="colorScale" priority="1084">
      <colorScale>
        <cfvo type="min"/>
        <cfvo type="max"/>
        <color rgb="FFFCFCFF"/>
        <color rgb="FFF8696B"/>
      </colorScale>
    </cfRule>
  </conditionalFormatting>
  <conditionalFormatting sqref="P76:P77 P68:P69 P52:P53 P26:P27 O4:P4 O2:P2 O14:P14 P35:P36 P39:P40 P58:P59 P79:P80 P88:P89 P5:P6 O5:O13 O15:O95">
    <cfRule type="colorScale" priority="1054">
      <colorScale>
        <cfvo type="min"/>
        <cfvo type="max"/>
        <color rgb="FFFCFCFF"/>
        <color rgb="FFF8696B"/>
      </colorScale>
    </cfRule>
    <cfRule type="colorScale" priority="1055">
      <colorScale>
        <cfvo type="min"/>
        <cfvo type="percentile" val="50"/>
        <cfvo type="max"/>
        <color rgb="FFF8696B"/>
        <color rgb="FFFCFCFF"/>
        <color rgb="FF5A8AC6"/>
      </colorScale>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50C4-B187-4C19-9D28-DAB9EEDAE5F9}">
  <dimension ref="A1:G81"/>
  <sheetViews>
    <sheetView zoomScale="82" zoomScaleNormal="82" workbookViewId="0">
      <selection activeCell="L73" sqref="L73"/>
    </sheetView>
  </sheetViews>
  <sheetFormatPr defaultRowHeight="14.5" x14ac:dyDescent="0.35"/>
  <cols>
    <col min="1" max="1" width="91.7265625" customWidth="1"/>
    <col min="2" max="2" width="11.08984375" customWidth="1"/>
    <col min="3" max="3" width="10" customWidth="1"/>
    <col min="4" max="4" width="10.26953125" customWidth="1"/>
    <col min="5" max="5" width="15.90625" customWidth="1"/>
    <col min="6" max="6" width="29.7265625" style="604" customWidth="1"/>
    <col min="7" max="7" width="66.7265625" style="595" customWidth="1"/>
  </cols>
  <sheetData>
    <row r="1" spans="1:7" ht="20" x14ac:dyDescent="0.4">
      <c r="A1" s="34" t="s">
        <v>79</v>
      </c>
      <c r="B1" s="35"/>
      <c r="C1" s="35"/>
      <c r="D1" s="35"/>
      <c r="E1" s="36"/>
      <c r="F1" s="36"/>
      <c r="G1" s="593"/>
    </row>
    <row r="2" spans="1:7" ht="15" thickBot="1" x14ac:dyDescent="0.4">
      <c r="A2" s="30" t="s">
        <v>50</v>
      </c>
      <c r="B2" s="138" t="s">
        <v>144</v>
      </c>
      <c r="C2" s="136" t="s">
        <v>142</v>
      </c>
      <c r="D2" s="136" t="s">
        <v>143</v>
      </c>
      <c r="E2" s="570" t="s">
        <v>48</v>
      </c>
      <c r="F2" s="596"/>
      <c r="G2" s="562" t="s">
        <v>49</v>
      </c>
    </row>
    <row r="3" spans="1:7" ht="23.5" customHeight="1" thickBot="1" x14ac:dyDescent="0.4">
      <c r="A3" s="87" t="s">
        <v>139</v>
      </c>
      <c r="B3" s="147" t="s">
        <v>140</v>
      </c>
      <c r="C3" s="568" t="s">
        <v>141</v>
      </c>
      <c r="D3" s="569"/>
      <c r="E3" s="535"/>
      <c r="F3" s="597" t="s">
        <v>196</v>
      </c>
      <c r="G3" s="562"/>
    </row>
    <row r="4" spans="1:7" x14ac:dyDescent="0.35">
      <c r="A4" s="40" t="s">
        <v>145</v>
      </c>
      <c r="B4" s="148"/>
      <c r="C4" s="114"/>
      <c r="D4" s="115"/>
      <c r="E4" s="41"/>
      <c r="F4" s="598"/>
      <c r="G4" s="184" t="s">
        <v>187</v>
      </c>
    </row>
    <row r="5" spans="1:7" x14ac:dyDescent="0.35">
      <c r="A5" s="95" t="s">
        <v>158</v>
      </c>
      <c r="B5" s="149">
        <v>1</v>
      </c>
      <c r="C5" s="118">
        <v>1</v>
      </c>
      <c r="D5" s="117">
        <v>1</v>
      </c>
      <c r="E5" s="32">
        <f>B5+C5+D5</f>
        <v>3</v>
      </c>
      <c r="F5" s="599" t="s">
        <v>225</v>
      </c>
      <c r="G5" s="420" t="s">
        <v>1632</v>
      </c>
    </row>
    <row r="6" spans="1:7" x14ac:dyDescent="0.35">
      <c r="A6" s="96" t="s">
        <v>156</v>
      </c>
      <c r="B6" s="150">
        <v>1</v>
      </c>
      <c r="C6" s="118">
        <v>1</v>
      </c>
      <c r="D6" s="117">
        <v>0</v>
      </c>
      <c r="E6" s="32">
        <f t="shared" ref="E6:E11" si="0">B6+C6+D6</f>
        <v>2</v>
      </c>
      <c r="F6" s="430"/>
      <c r="G6" s="420"/>
    </row>
    <row r="7" spans="1:7" x14ac:dyDescent="0.35">
      <c r="A7" s="96" t="s">
        <v>159</v>
      </c>
      <c r="B7" s="150">
        <v>0</v>
      </c>
      <c r="C7" s="118">
        <v>1</v>
      </c>
      <c r="D7" s="117">
        <v>1</v>
      </c>
      <c r="E7" s="32">
        <f t="shared" si="0"/>
        <v>2</v>
      </c>
      <c r="F7" s="430"/>
      <c r="G7" s="420"/>
    </row>
    <row r="8" spans="1:7" ht="13" customHeight="1" x14ac:dyDescent="0.35">
      <c r="A8" s="96" t="s">
        <v>157</v>
      </c>
      <c r="B8" s="150">
        <v>1</v>
      </c>
      <c r="C8" s="118">
        <v>1</v>
      </c>
      <c r="D8" s="117">
        <v>1</v>
      </c>
      <c r="E8" s="32">
        <f t="shared" si="0"/>
        <v>3</v>
      </c>
      <c r="F8" s="430"/>
      <c r="G8" s="420"/>
    </row>
    <row r="9" spans="1:7" ht="14" customHeight="1" x14ac:dyDescent="0.35">
      <c r="A9" s="96" t="s">
        <v>180</v>
      </c>
      <c r="B9" s="150">
        <v>0</v>
      </c>
      <c r="C9" s="118">
        <v>0</v>
      </c>
      <c r="D9" s="117">
        <v>1</v>
      </c>
      <c r="E9" s="32">
        <f t="shared" si="0"/>
        <v>1</v>
      </c>
      <c r="F9" s="430"/>
      <c r="G9" s="420"/>
    </row>
    <row r="10" spans="1:7" ht="14" customHeight="1" x14ac:dyDescent="0.35">
      <c r="A10" s="96" t="s">
        <v>211</v>
      </c>
      <c r="B10" s="150">
        <v>0</v>
      </c>
      <c r="C10" s="118">
        <v>0</v>
      </c>
      <c r="D10" s="117">
        <v>1</v>
      </c>
      <c r="E10" s="32">
        <f t="shared" si="0"/>
        <v>1</v>
      </c>
      <c r="F10" s="430"/>
      <c r="G10" s="420"/>
    </row>
    <row r="11" spans="1:7" ht="13" customHeight="1" x14ac:dyDescent="0.35">
      <c r="A11" s="96" t="s">
        <v>181</v>
      </c>
      <c r="B11" s="150">
        <v>0</v>
      </c>
      <c r="C11" s="118">
        <v>1</v>
      </c>
      <c r="D11" s="117">
        <v>1</v>
      </c>
      <c r="E11" s="32">
        <f t="shared" si="0"/>
        <v>2</v>
      </c>
      <c r="F11" s="459"/>
      <c r="G11" s="420"/>
    </row>
    <row r="12" spans="1:7" x14ac:dyDescent="0.35">
      <c r="A12" s="40" t="s">
        <v>146</v>
      </c>
      <c r="B12" s="148"/>
      <c r="C12" s="114"/>
      <c r="D12" s="115"/>
      <c r="E12" s="41"/>
      <c r="F12" s="598"/>
      <c r="G12" s="184" t="s">
        <v>195</v>
      </c>
    </row>
    <row r="13" spans="1:7" x14ac:dyDescent="0.35">
      <c r="A13" s="97" t="s">
        <v>160</v>
      </c>
      <c r="B13" s="151">
        <v>1</v>
      </c>
      <c r="C13" s="112">
        <v>1</v>
      </c>
      <c r="D13" s="113">
        <v>1</v>
      </c>
      <c r="E13" s="133">
        <f>B13+C13+D13</f>
        <v>3</v>
      </c>
      <c r="F13" s="461" t="s">
        <v>224</v>
      </c>
      <c r="G13" s="590" t="s">
        <v>1651</v>
      </c>
    </row>
    <row r="14" spans="1:7" x14ac:dyDescent="0.35">
      <c r="A14" s="104" t="s">
        <v>209</v>
      </c>
      <c r="B14" s="151">
        <v>0</v>
      </c>
      <c r="C14" s="112">
        <v>1</v>
      </c>
      <c r="D14" s="113">
        <v>1</v>
      </c>
      <c r="E14" s="133">
        <f t="shared" ref="E14:E16" si="1">B14+C14+D14</f>
        <v>2</v>
      </c>
      <c r="F14" s="428"/>
      <c r="G14" s="592"/>
    </row>
    <row r="15" spans="1:7" x14ac:dyDescent="0.35">
      <c r="A15" s="104" t="s">
        <v>210</v>
      </c>
      <c r="B15" s="151">
        <v>0</v>
      </c>
      <c r="C15" s="112">
        <v>1</v>
      </c>
      <c r="D15" s="113">
        <v>1</v>
      </c>
      <c r="E15" s="133">
        <f t="shared" si="1"/>
        <v>2</v>
      </c>
      <c r="F15" s="428"/>
      <c r="G15" s="592"/>
    </row>
    <row r="16" spans="1:7" x14ac:dyDescent="0.35">
      <c r="A16" s="104" t="s">
        <v>161</v>
      </c>
      <c r="B16" s="151">
        <v>0</v>
      </c>
      <c r="C16" s="112">
        <v>1</v>
      </c>
      <c r="D16" s="113">
        <v>0</v>
      </c>
      <c r="E16" s="133">
        <f t="shared" si="1"/>
        <v>1</v>
      </c>
      <c r="F16" s="428"/>
      <c r="G16" s="592"/>
    </row>
    <row r="17" spans="1:7" x14ac:dyDescent="0.35">
      <c r="A17" s="104" t="s">
        <v>182</v>
      </c>
      <c r="B17" s="151">
        <v>0</v>
      </c>
      <c r="C17" s="112">
        <v>0</v>
      </c>
      <c r="D17" s="113">
        <v>1</v>
      </c>
      <c r="E17" s="133">
        <f>B17+C17+D17</f>
        <v>1</v>
      </c>
      <c r="F17" s="428"/>
      <c r="G17" s="592"/>
    </row>
    <row r="18" spans="1:7" x14ac:dyDescent="0.35">
      <c r="A18" s="97" t="s">
        <v>218</v>
      </c>
      <c r="B18" s="151">
        <v>1</v>
      </c>
      <c r="C18" s="112">
        <v>0</v>
      </c>
      <c r="D18" s="113">
        <v>1</v>
      </c>
      <c r="E18" s="133">
        <f>B18+C18+D18</f>
        <v>2</v>
      </c>
      <c r="F18" s="428"/>
      <c r="G18" s="592"/>
    </row>
    <row r="19" spans="1:7" x14ac:dyDescent="0.35">
      <c r="A19" s="166" t="s">
        <v>212</v>
      </c>
      <c r="B19" s="167">
        <v>1</v>
      </c>
      <c r="C19" s="168">
        <v>1</v>
      </c>
      <c r="D19" s="169">
        <v>1</v>
      </c>
      <c r="E19" s="170">
        <f>B19+C19+D19</f>
        <v>3</v>
      </c>
      <c r="F19" s="428"/>
      <c r="G19" s="592"/>
    </row>
    <row r="20" spans="1:7" x14ac:dyDescent="0.35">
      <c r="A20" s="166" t="s">
        <v>213</v>
      </c>
      <c r="B20" s="167">
        <v>1</v>
      </c>
      <c r="C20" s="168">
        <v>1</v>
      </c>
      <c r="D20" s="169">
        <v>0</v>
      </c>
      <c r="E20" s="170">
        <f>B20+C20+D20</f>
        <v>2</v>
      </c>
      <c r="F20" s="428"/>
      <c r="G20" s="592"/>
    </row>
    <row r="21" spans="1:7" x14ac:dyDescent="0.35">
      <c r="A21" s="166" t="s">
        <v>229</v>
      </c>
      <c r="B21" s="167">
        <v>1</v>
      </c>
      <c r="C21" s="168">
        <v>0</v>
      </c>
      <c r="D21" s="169">
        <v>0</v>
      </c>
      <c r="E21" s="170">
        <f>B21+C21+D21</f>
        <v>1</v>
      </c>
      <c r="F21" s="428"/>
      <c r="G21" s="592"/>
    </row>
    <row r="22" spans="1:7" x14ac:dyDescent="0.35">
      <c r="A22" s="40" t="s">
        <v>147</v>
      </c>
      <c r="B22" s="148"/>
      <c r="C22" s="114"/>
      <c r="D22" s="115"/>
      <c r="E22" s="41"/>
      <c r="F22" s="598"/>
      <c r="G22" s="184" t="s">
        <v>197</v>
      </c>
    </row>
    <row r="23" spans="1:7" x14ac:dyDescent="0.35">
      <c r="A23" s="98" t="s">
        <v>183</v>
      </c>
      <c r="B23" s="152">
        <v>1</v>
      </c>
      <c r="C23" s="171">
        <v>1</v>
      </c>
      <c r="D23" s="172">
        <v>1</v>
      </c>
      <c r="E23" s="32">
        <f>B23+C23+D23</f>
        <v>3</v>
      </c>
      <c r="F23" s="599" t="s">
        <v>203</v>
      </c>
      <c r="G23" s="420" t="s">
        <v>1633</v>
      </c>
    </row>
    <row r="24" spans="1:7" x14ac:dyDescent="0.35">
      <c r="A24" s="98" t="s">
        <v>162</v>
      </c>
      <c r="B24" s="152">
        <v>1</v>
      </c>
      <c r="C24" s="119">
        <v>1</v>
      </c>
      <c r="D24" s="120">
        <v>0</v>
      </c>
      <c r="E24" s="32">
        <f t="shared" ref="E24:E61" si="2">B24+C24+D24</f>
        <v>2</v>
      </c>
      <c r="F24" s="430"/>
      <c r="G24" s="420"/>
    </row>
    <row r="25" spans="1:7" x14ac:dyDescent="0.35">
      <c r="A25" s="139" t="s">
        <v>163</v>
      </c>
      <c r="B25" s="150">
        <v>1</v>
      </c>
      <c r="C25" s="118">
        <v>1</v>
      </c>
      <c r="D25" s="117">
        <v>1</v>
      </c>
      <c r="E25" s="32">
        <f t="shared" si="2"/>
        <v>3</v>
      </c>
      <c r="F25" s="430"/>
      <c r="G25" s="594"/>
    </row>
    <row r="26" spans="1:7" x14ac:dyDescent="0.35">
      <c r="A26" s="139" t="s">
        <v>164</v>
      </c>
      <c r="B26" s="150">
        <v>0</v>
      </c>
      <c r="C26" s="118">
        <v>1</v>
      </c>
      <c r="D26" s="117">
        <v>1</v>
      </c>
      <c r="E26" s="32">
        <f t="shared" si="2"/>
        <v>2</v>
      </c>
      <c r="F26" s="430"/>
      <c r="G26" s="594"/>
    </row>
    <row r="27" spans="1:7" x14ac:dyDescent="0.35">
      <c r="A27" s="98" t="s">
        <v>165</v>
      </c>
      <c r="B27" s="152">
        <v>0</v>
      </c>
      <c r="C27" s="121">
        <v>1</v>
      </c>
      <c r="D27" s="120">
        <v>0</v>
      </c>
      <c r="E27" s="32">
        <f t="shared" si="2"/>
        <v>1</v>
      </c>
      <c r="F27" s="430"/>
      <c r="G27" s="594"/>
    </row>
    <row r="28" spans="1:7" x14ac:dyDescent="0.35">
      <c r="A28" s="99" t="s">
        <v>276</v>
      </c>
      <c r="B28" s="161">
        <v>0</v>
      </c>
      <c r="C28" s="66">
        <v>1</v>
      </c>
      <c r="D28" s="122">
        <v>1</v>
      </c>
      <c r="E28" s="32">
        <f t="shared" si="2"/>
        <v>2</v>
      </c>
      <c r="F28" s="430"/>
      <c r="G28" s="594"/>
    </row>
    <row r="29" spans="1:7" x14ac:dyDescent="0.35">
      <c r="A29" s="99" t="s">
        <v>214</v>
      </c>
      <c r="B29" s="161">
        <v>0</v>
      </c>
      <c r="C29" s="66">
        <v>0</v>
      </c>
      <c r="D29" s="122">
        <v>1</v>
      </c>
      <c r="E29" s="32">
        <f t="shared" si="2"/>
        <v>1</v>
      </c>
      <c r="F29" s="430"/>
      <c r="G29" s="594"/>
    </row>
    <row r="30" spans="1:7" x14ac:dyDescent="0.35">
      <c r="A30" s="99" t="s">
        <v>216</v>
      </c>
      <c r="B30" s="153">
        <v>1</v>
      </c>
      <c r="C30" s="121">
        <v>0</v>
      </c>
      <c r="D30" s="122">
        <v>1</v>
      </c>
      <c r="E30" s="32">
        <f t="shared" si="2"/>
        <v>2</v>
      </c>
      <c r="F30" s="459"/>
      <c r="G30" s="594"/>
    </row>
    <row r="31" spans="1:7" x14ac:dyDescent="0.35">
      <c r="A31" s="40" t="s">
        <v>148</v>
      </c>
      <c r="B31" s="148"/>
      <c r="C31" s="114"/>
      <c r="D31" s="115"/>
      <c r="E31" s="159"/>
      <c r="F31" s="600"/>
      <c r="G31" s="184" t="s">
        <v>198</v>
      </c>
    </row>
    <row r="32" spans="1:7" ht="39" x14ac:dyDescent="0.35">
      <c r="A32" s="100" t="s">
        <v>166</v>
      </c>
      <c r="B32" s="154">
        <v>1</v>
      </c>
      <c r="C32" s="123">
        <v>1</v>
      </c>
      <c r="D32" s="111">
        <v>1</v>
      </c>
      <c r="E32" s="32">
        <f t="shared" si="2"/>
        <v>3</v>
      </c>
      <c r="F32" s="601" t="s">
        <v>223</v>
      </c>
      <c r="G32" s="350" t="s">
        <v>1545</v>
      </c>
    </row>
    <row r="33" spans="1:7" x14ac:dyDescent="0.35">
      <c r="A33" s="40" t="s">
        <v>149</v>
      </c>
      <c r="B33" s="148"/>
      <c r="C33" s="114"/>
      <c r="D33" s="115"/>
      <c r="E33" s="159"/>
      <c r="F33" s="600"/>
      <c r="G33" s="184" t="s">
        <v>199</v>
      </c>
    </row>
    <row r="34" spans="1:7" x14ac:dyDescent="0.35">
      <c r="A34" s="98" t="s">
        <v>169</v>
      </c>
      <c r="B34" s="153">
        <v>1</v>
      </c>
      <c r="C34" s="121">
        <v>1</v>
      </c>
      <c r="D34" s="122">
        <v>0</v>
      </c>
      <c r="E34" s="32">
        <f t="shared" si="2"/>
        <v>2</v>
      </c>
      <c r="F34" s="599" t="s">
        <v>222</v>
      </c>
      <c r="G34" s="420" t="s">
        <v>1546</v>
      </c>
    </row>
    <row r="35" spans="1:7" x14ac:dyDescent="0.35">
      <c r="A35" s="139" t="s">
        <v>167</v>
      </c>
      <c r="B35" s="153">
        <v>1</v>
      </c>
      <c r="C35" s="121">
        <v>1</v>
      </c>
      <c r="D35" s="122">
        <v>0</v>
      </c>
      <c r="E35" s="32">
        <f t="shared" si="2"/>
        <v>2</v>
      </c>
      <c r="F35" s="430"/>
      <c r="G35" s="594"/>
    </row>
    <row r="36" spans="1:7" x14ac:dyDescent="0.35">
      <c r="A36" s="139" t="s">
        <v>168</v>
      </c>
      <c r="B36" s="153">
        <v>0</v>
      </c>
      <c r="C36" s="121">
        <v>1</v>
      </c>
      <c r="D36" s="122">
        <v>0</v>
      </c>
      <c r="E36" s="32">
        <f t="shared" si="2"/>
        <v>1</v>
      </c>
      <c r="F36" s="430"/>
      <c r="G36" s="594"/>
    </row>
    <row r="37" spans="1:7" x14ac:dyDescent="0.35">
      <c r="A37" s="139" t="s">
        <v>215</v>
      </c>
      <c r="B37" s="153">
        <v>0</v>
      </c>
      <c r="C37" s="121">
        <v>1</v>
      </c>
      <c r="D37" s="122">
        <v>0</v>
      </c>
      <c r="E37" s="32">
        <f t="shared" si="2"/>
        <v>1</v>
      </c>
      <c r="F37" s="430"/>
      <c r="G37" s="594"/>
    </row>
    <row r="38" spans="1:7" x14ac:dyDescent="0.35">
      <c r="A38" s="99" t="s">
        <v>193</v>
      </c>
      <c r="B38" s="153">
        <v>1</v>
      </c>
      <c r="C38" s="121">
        <v>0</v>
      </c>
      <c r="D38" s="122">
        <v>0</v>
      </c>
      <c r="E38" s="32">
        <f t="shared" si="2"/>
        <v>1</v>
      </c>
      <c r="F38" s="430"/>
      <c r="G38" s="594"/>
    </row>
    <row r="39" spans="1:7" ht="22" customHeight="1" x14ac:dyDescent="0.35">
      <c r="A39" s="99" t="s">
        <v>192</v>
      </c>
      <c r="B39" s="153">
        <v>1</v>
      </c>
      <c r="C39" s="121">
        <v>0</v>
      </c>
      <c r="D39" s="122">
        <v>0</v>
      </c>
      <c r="E39" s="32">
        <f t="shared" si="2"/>
        <v>1</v>
      </c>
      <c r="F39" s="430"/>
      <c r="G39" s="594"/>
    </row>
    <row r="40" spans="1:7" x14ac:dyDescent="0.35">
      <c r="A40" s="40" t="s">
        <v>150</v>
      </c>
      <c r="B40" s="148"/>
      <c r="C40" s="114"/>
      <c r="D40" s="115"/>
      <c r="E40" s="159"/>
      <c r="F40" s="600"/>
      <c r="G40" s="184" t="s">
        <v>1634</v>
      </c>
    </row>
    <row r="41" spans="1:7" x14ac:dyDescent="0.35">
      <c r="A41" s="94" t="s">
        <v>217</v>
      </c>
      <c r="B41" s="151">
        <v>1</v>
      </c>
      <c r="C41" s="112">
        <v>1</v>
      </c>
      <c r="D41" s="113">
        <v>1</v>
      </c>
      <c r="E41" s="32">
        <f t="shared" si="2"/>
        <v>3</v>
      </c>
      <c r="F41" s="599" t="s">
        <v>226</v>
      </c>
      <c r="G41" s="609" t="s">
        <v>1547</v>
      </c>
    </row>
    <row r="42" spans="1:7" x14ac:dyDescent="0.35">
      <c r="A42" s="94" t="s">
        <v>171</v>
      </c>
      <c r="B42" s="151">
        <v>1</v>
      </c>
      <c r="C42" s="112">
        <v>1</v>
      </c>
      <c r="D42" s="113">
        <v>1</v>
      </c>
      <c r="E42" s="32">
        <f t="shared" si="2"/>
        <v>3</v>
      </c>
      <c r="F42" s="430"/>
      <c r="G42" s="422"/>
    </row>
    <row r="43" spans="1:7" x14ac:dyDescent="0.35">
      <c r="A43" s="94" t="s">
        <v>172</v>
      </c>
      <c r="B43" s="151">
        <v>0</v>
      </c>
      <c r="C43" s="112">
        <v>1</v>
      </c>
      <c r="D43" s="113">
        <v>1</v>
      </c>
      <c r="E43" s="32">
        <f t="shared" si="2"/>
        <v>2</v>
      </c>
      <c r="F43" s="430"/>
      <c r="G43" s="422"/>
    </row>
    <row r="44" spans="1:7" x14ac:dyDescent="0.35">
      <c r="A44" s="94" t="s">
        <v>191</v>
      </c>
      <c r="B44" s="151">
        <v>1</v>
      </c>
      <c r="C44" s="112">
        <v>0</v>
      </c>
      <c r="D44" s="113">
        <v>1</v>
      </c>
      <c r="E44" s="32">
        <f t="shared" si="2"/>
        <v>2</v>
      </c>
      <c r="F44" s="430"/>
      <c r="G44" s="606"/>
    </row>
    <row r="45" spans="1:7" x14ac:dyDescent="0.35">
      <c r="A45" s="94" t="s">
        <v>207</v>
      </c>
      <c r="B45" s="151">
        <v>0</v>
      </c>
      <c r="C45" s="112">
        <v>0</v>
      </c>
      <c r="D45" s="113">
        <v>1</v>
      </c>
      <c r="E45" s="32">
        <f t="shared" si="2"/>
        <v>1</v>
      </c>
      <c r="F45" s="430"/>
      <c r="G45" s="606"/>
    </row>
    <row r="46" spans="1:7" x14ac:dyDescent="0.35">
      <c r="A46" s="94" t="s">
        <v>230</v>
      </c>
      <c r="B46" s="151">
        <v>1</v>
      </c>
      <c r="C46" s="112">
        <v>0</v>
      </c>
      <c r="D46" s="113">
        <v>1</v>
      </c>
      <c r="E46" s="32">
        <f t="shared" si="2"/>
        <v>2</v>
      </c>
      <c r="F46" s="430"/>
      <c r="G46" s="606"/>
    </row>
    <row r="47" spans="1:7" x14ac:dyDescent="0.35">
      <c r="A47" s="94" t="s">
        <v>208</v>
      </c>
      <c r="B47" s="151">
        <v>1</v>
      </c>
      <c r="C47" s="112">
        <v>0</v>
      </c>
      <c r="D47" s="113">
        <v>0</v>
      </c>
      <c r="E47" s="32">
        <f>B47+C47+D47</f>
        <v>1</v>
      </c>
      <c r="F47" s="430"/>
      <c r="G47" s="606"/>
    </row>
    <row r="48" spans="1:7" x14ac:dyDescent="0.35">
      <c r="A48" s="94" t="s">
        <v>170</v>
      </c>
      <c r="B48" s="151">
        <v>0</v>
      </c>
      <c r="C48" s="112">
        <v>1</v>
      </c>
      <c r="D48" s="113">
        <v>1</v>
      </c>
      <c r="E48" s="32">
        <f>B48+C48+D48</f>
        <v>2</v>
      </c>
      <c r="F48" s="430"/>
      <c r="G48" s="606"/>
    </row>
    <row r="49" spans="1:7" x14ac:dyDescent="0.35">
      <c r="A49" s="94" t="s">
        <v>278</v>
      </c>
      <c r="B49" s="151">
        <v>0</v>
      </c>
      <c r="C49" s="112">
        <v>1</v>
      </c>
      <c r="D49" s="113">
        <v>0</v>
      </c>
      <c r="E49" s="32">
        <f>B49+C49+D49</f>
        <v>1</v>
      </c>
      <c r="F49" s="430"/>
      <c r="G49" s="606"/>
    </row>
    <row r="50" spans="1:7" x14ac:dyDescent="0.35">
      <c r="A50" s="94" t="s">
        <v>277</v>
      </c>
      <c r="B50" s="151">
        <v>0</v>
      </c>
      <c r="C50" s="112">
        <v>1</v>
      </c>
      <c r="D50" s="113">
        <v>0</v>
      </c>
      <c r="E50" s="32">
        <f>B50+C50+D50</f>
        <v>1</v>
      </c>
      <c r="F50" s="430"/>
      <c r="G50" s="606"/>
    </row>
    <row r="51" spans="1:7" x14ac:dyDescent="0.35">
      <c r="A51" s="40" t="s">
        <v>151</v>
      </c>
      <c r="B51" s="148"/>
      <c r="C51" s="114"/>
      <c r="D51" s="115"/>
      <c r="E51" s="159"/>
      <c r="F51" s="600"/>
      <c r="G51" s="184" t="s">
        <v>200</v>
      </c>
    </row>
    <row r="52" spans="1:7" x14ac:dyDescent="0.35">
      <c r="A52" s="98" t="s">
        <v>173</v>
      </c>
      <c r="B52" s="152">
        <v>0</v>
      </c>
      <c r="C52" s="119">
        <v>1</v>
      </c>
      <c r="D52" s="120">
        <v>0</v>
      </c>
      <c r="E52" s="32">
        <f t="shared" si="2"/>
        <v>1</v>
      </c>
      <c r="F52" s="429" t="s">
        <v>204</v>
      </c>
      <c r="G52" s="420" t="s">
        <v>205</v>
      </c>
    </row>
    <row r="53" spans="1:7" x14ac:dyDescent="0.35">
      <c r="A53" s="102" t="s">
        <v>174</v>
      </c>
      <c r="B53" s="156">
        <v>0</v>
      </c>
      <c r="C53" s="118">
        <v>1</v>
      </c>
      <c r="D53" s="117">
        <v>0</v>
      </c>
      <c r="E53" s="32">
        <f t="shared" si="2"/>
        <v>1</v>
      </c>
      <c r="F53" s="430"/>
      <c r="G53" s="594"/>
    </row>
    <row r="54" spans="1:7" x14ac:dyDescent="0.35">
      <c r="A54" s="98" t="s">
        <v>175</v>
      </c>
      <c r="B54" s="152">
        <v>0</v>
      </c>
      <c r="C54" s="119">
        <v>1</v>
      </c>
      <c r="D54" s="120">
        <v>0</v>
      </c>
      <c r="E54" s="32">
        <f t="shared" si="2"/>
        <v>1</v>
      </c>
      <c r="F54" s="430"/>
      <c r="G54" s="594"/>
    </row>
    <row r="55" spans="1:7" x14ac:dyDescent="0.35">
      <c r="A55" s="103" t="s">
        <v>177</v>
      </c>
      <c r="B55" s="157">
        <v>0</v>
      </c>
      <c r="C55" s="127">
        <v>1</v>
      </c>
      <c r="D55" s="134">
        <v>0</v>
      </c>
      <c r="E55" s="32">
        <f t="shared" si="2"/>
        <v>1</v>
      </c>
      <c r="F55" s="430"/>
      <c r="G55" s="594"/>
    </row>
    <row r="56" spans="1:7" x14ac:dyDescent="0.35">
      <c r="A56" s="103" t="s">
        <v>279</v>
      </c>
      <c r="B56" s="157">
        <v>0</v>
      </c>
      <c r="C56" s="127">
        <v>1</v>
      </c>
      <c r="D56" s="134">
        <v>0</v>
      </c>
      <c r="E56" s="32">
        <f t="shared" si="2"/>
        <v>1</v>
      </c>
      <c r="F56" s="430"/>
      <c r="G56" s="594"/>
    </row>
    <row r="57" spans="1:7" x14ac:dyDescent="0.35">
      <c r="A57" s="103" t="s">
        <v>219</v>
      </c>
      <c r="B57" s="157">
        <v>0</v>
      </c>
      <c r="C57" s="127">
        <v>0</v>
      </c>
      <c r="D57" s="134">
        <v>1</v>
      </c>
      <c r="E57" s="32">
        <f t="shared" si="2"/>
        <v>1</v>
      </c>
      <c r="F57" s="430"/>
      <c r="G57" s="594"/>
    </row>
    <row r="58" spans="1:7" x14ac:dyDescent="0.35">
      <c r="A58" s="102" t="s">
        <v>189</v>
      </c>
      <c r="B58" s="156">
        <v>1</v>
      </c>
      <c r="C58" s="126">
        <v>0</v>
      </c>
      <c r="D58" s="128">
        <v>1</v>
      </c>
      <c r="E58" s="32">
        <f t="shared" si="2"/>
        <v>2</v>
      </c>
      <c r="F58" s="430"/>
      <c r="G58" s="594"/>
    </row>
    <row r="59" spans="1:7" x14ac:dyDescent="0.35">
      <c r="A59" s="165" t="s">
        <v>190</v>
      </c>
      <c r="B59" s="156">
        <v>1</v>
      </c>
      <c r="C59" s="126">
        <v>0</v>
      </c>
      <c r="D59" s="128">
        <v>0</v>
      </c>
      <c r="E59" s="32">
        <f t="shared" si="2"/>
        <v>1</v>
      </c>
      <c r="F59" s="459"/>
      <c r="G59" s="594"/>
    </row>
    <row r="60" spans="1:7" x14ac:dyDescent="0.35">
      <c r="A60" s="40" t="s">
        <v>152</v>
      </c>
      <c r="B60" s="148"/>
      <c r="C60" s="114"/>
      <c r="D60" s="115"/>
      <c r="E60" s="159"/>
      <c r="F60" s="600"/>
      <c r="G60" s="184" t="s">
        <v>201</v>
      </c>
    </row>
    <row r="61" spans="1:7" x14ac:dyDescent="0.35">
      <c r="A61" s="101" t="s">
        <v>178</v>
      </c>
      <c r="B61" s="151">
        <v>1</v>
      </c>
      <c r="C61" s="112">
        <v>1</v>
      </c>
      <c r="D61" s="113">
        <v>1</v>
      </c>
      <c r="E61" s="32">
        <f t="shared" si="2"/>
        <v>3</v>
      </c>
      <c r="F61" s="602" t="s">
        <v>228</v>
      </c>
      <c r="G61" s="422" t="s">
        <v>1548</v>
      </c>
    </row>
    <row r="62" spans="1:7" x14ac:dyDescent="0.35">
      <c r="A62" s="101" t="s">
        <v>179</v>
      </c>
      <c r="B62" s="151">
        <v>1</v>
      </c>
      <c r="C62" s="112">
        <v>1</v>
      </c>
      <c r="D62" s="113">
        <v>0</v>
      </c>
      <c r="E62" s="32">
        <f t="shared" ref="E62:E79" si="3">B62+C62+D62</f>
        <v>2</v>
      </c>
      <c r="F62" s="430"/>
      <c r="G62" s="422"/>
    </row>
    <row r="63" spans="1:7" x14ac:dyDescent="0.35">
      <c r="A63" s="101" t="s">
        <v>280</v>
      </c>
      <c r="B63" s="151">
        <v>1</v>
      </c>
      <c r="C63" s="112">
        <v>1</v>
      </c>
      <c r="D63" s="113">
        <v>0</v>
      </c>
      <c r="E63" s="32">
        <f t="shared" si="3"/>
        <v>2</v>
      </c>
      <c r="F63" s="430"/>
      <c r="G63" s="422"/>
    </row>
    <row r="64" spans="1:7" x14ac:dyDescent="0.35">
      <c r="A64" s="101" t="s">
        <v>281</v>
      </c>
      <c r="B64" s="151">
        <v>1</v>
      </c>
      <c r="C64" s="112">
        <v>0</v>
      </c>
      <c r="D64" s="113">
        <v>0</v>
      </c>
      <c r="E64" s="32">
        <f t="shared" si="3"/>
        <v>1</v>
      </c>
      <c r="F64" s="430"/>
      <c r="G64" s="422"/>
    </row>
    <row r="65" spans="1:7" x14ac:dyDescent="0.35">
      <c r="A65" s="101" t="s">
        <v>188</v>
      </c>
      <c r="B65" s="151">
        <v>1</v>
      </c>
      <c r="C65" s="112">
        <v>0</v>
      </c>
      <c r="D65" s="113">
        <v>0</v>
      </c>
      <c r="E65" s="32">
        <f t="shared" si="3"/>
        <v>1</v>
      </c>
      <c r="F65" s="430"/>
      <c r="G65" s="422"/>
    </row>
    <row r="66" spans="1:7" x14ac:dyDescent="0.35">
      <c r="A66" s="101" t="s">
        <v>220</v>
      </c>
      <c r="B66" s="155">
        <v>1</v>
      </c>
      <c r="C66" s="124">
        <v>1</v>
      </c>
      <c r="D66" s="125">
        <v>0</v>
      </c>
      <c r="E66" s="32">
        <f t="shared" si="3"/>
        <v>2</v>
      </c>
      <c r="F66" s="459"/>
      <c r="G66" s="422"/>
    </row>
    <row r="67" spans="1:7" x14ac:dyDescent="0.35">
      <c r="A67" s="40" t="s">
        <v>153</v>
      </c>
      <c r="B67" s="148"/>
      <c r="C67" s="114"/>
      <c r="D67" s="115"/>
      <c r="E67" s="159"/>
      <c r="F67" s="600"/>
      <c r="G67" s="184" t="s">
        <v>202</v>
      </c>
    </row>
    <row r="68" spans="1:7" x14ac:dyDescent="0.35">
      <c r="A68" s="57" t="s">
        <v>194</v>
      </c>
      <c r="B68" s="158">
        <v>1</v>
      </c>
      <c r="C68" s="129">
        <v>0</v>
      </c>
      <c r="D68" s="130">
        <v>0</v>
      </c>
      <c r="E68" s="32">
        <f t="shared" si="3"/>
        <v>1</v>
      </c>
      <c r="F68" s="599" t="s">
        <v>206</v>
      </c>
      <c r="G68" s="420" t="s">
        <v>1635</v>
      </c>
    </row>
    <row r="69" spans="1:7" x14ac:dyDescent="0.35">
      <c r="A69" s="57" t="s">
        <v>231</v>
      </c>
      <c r="B69" s="158">
        <v>0</v>
      </c>
      <c r="C69" s="129">
        <v>1</v>
      </c>
      <c r="D69" s="130">
        <v>0</v>
      </c>
      <c r="E69" s="32">
        <f t="shared" si="3"/>
        <v>1</v>
      </c>
      <c r="F69" s="430"/>
      <c r="G69" s="420"/>
    </row>
    <row r="70" spans="1:7" x14ac:dyDescent="0.35">
      <c r="A70" s="57" t="s">
        <v>186</v>
      </c>
      <c r="B70" s="158">
        <v>0</v>
      </c>
      <c r="C70" s="129">
        <v>1</v>
      </c>
      <c r="D70" s="130">
        <v>0</v>
      </c>
      <c r="E70" s="32">
        <f t="shared" si="3"/>
        <v>1</v>
      </c>
      <c r="F70" s="430"/>
      <c r="G70" s="420"/>
    </row>
    <row r="71" spans="1:7" x14ac:dyDescent="0.35">
      <c r="A71" s="174" t="s">
        <v>221</v>
      </c>
      <c r="B71" s="173">
        <v>1</v>
      </c>
      <c r="C71" s="129">
        <v>0</v>
      </c>
      <c r="D71" s="130">
        <v>0</v>
      </c>
      <c r="E71" s="32">
        <f>B71+C71+D71</f>
        <v>1</v>
      </c>
      <c r="F71" s="430"/>
      <c r="G71" s="420"/>
    </row>
    <row r="72" spans="1:7" x14ac:dyDescent="0.35">
      <c r="A72" s="57" t="s">
        <v>232</v>
      </c>
      <c r="B72" s="158">
        <v>1</v>
      </c>
      <c r="C72" s="129">
        <v>0</v>
      </c>
      <c r="D72" s="130">
        <v>1</v>
      </c>
      <c r="E72" s="32">
        <f t="shared" si="3"/>
        <v>2</v>
      </c>
      <c r="F72" s="430"/>
      <c r="G72" s="420"/>
    </row>
    <row r="73" spans="1:7" x14ac:dyDescent="0.35">
      <c r="A73" s="164" t="s">
        <v>233</v>
      </c>
      <c r="B73" s="158">
        <v>1</v>
      </c>
      <c r="C73" s="129">
        <v>0</v>
      </c>
      <c r="D73" s="130">
        <v>0</v>
      </c>
      <c r="E73" s="32">
        <f t="shared" si="3"/>
        <v>1</v>
      </c>
      <c r="F73" s="430"/>
      <c r="G73" s="420"/>
    </row>
    <row r="74" spans="1:7" x14ac:dyDescent="0.35">
      <c r="A74" s="57" t="s">
        <v>234</v>
      </c>
      <c r="B74" s="158">
        <v>1</v>
      </c>
      <c r="C74" s="129">
        <v>0</v>
      </c>
      <c r="D74" s="130">
        <v>0</v>
      </c>
      <c r="E74" s="32">
        <f t="shared" si="3"/>
        <v>1</v>
      </c>
      <c r="F74" s="459"/>
      <c r="G74" s="594"/>
    </row>
    <row r="75" spans="1:7" x14ac:dyDescent="0.35">
      <c r="A75" s="40" t="s">
        <v>154</v>
      </c>
      <c r="B75" s="148"/>
      <c r="C75" s="114"/>
      <c r="D75" s="115"/>
      <c r="E75" s="159"/>
      <c r="F75" s="600"/>
      <c r="G75" s="184" t="s">
        <v>1636</v>
      </c>
    </row>
    <row r="76" spans="1:7" ht="20.5" customHeight="1" x14ac:dyDescent="0.35">
      <c r="A76" s="97" t="s">
        <v>235</v>
      </c>
      <c r="B76" s="151">
        <v>0</v>
      </c>
      <c r="C76" s="112">
        <v>1</v>
      </c>
      <c r="D76" s="113">
        <v>0</v>
      </c>
      <c r="E76" s="32">
        <f t="shared" si="3"/>
        <v>1</v>
      </c>
      <c r="F76" s="599" t="s">
        <v>227</v>
      </c>
      <c r="G76" s="422" t="s">
        <v>1637</v>
      </c>
    </row>
    <row r="77" spans="1:7" ht="19.5" customHeight="1" x14ac:dyDescent="0.35">
      <c r="A77" s="97" t="s">
        <v>185</v>
      </c>
      <c r="B77" s="151">
        <v>1</v>
      </c>
      <c r="C77" s="112">
        <v>0</v>
      </c>
      <c r="D77" s="113">
        <v>1</v>
      </c>
      <c r="E77" s="32">
        <f t="shared" si="3"/>
        <v>2</v>
      </c>
      <c r="F77" s="430"/>
      <c r="G77" s="422"/>
    </row>
    <row r="78" spans="1:7" ht="16" customHeight="1" x14ac:dyDescent="0.35">
      <c r="A78" s="97" t="s">
        <v>184</v>
      </c>
      <c r="B78" s="151">
        <v>0</v>
      </c>
      <c r="C78" s="112">
        <v>0</v>
      </c>
      <c r="D78" s="113">
        <v>1</v>
      </c>
      <c r="E78" s="32">
        <f t="shared" si="3"/>
        <v>1</v>
      </c>
      <c r="F78" s="430"/>
      <c r="G78" s="422"/>
    </row>
    <row r="79" spans="1:7" ht="18.5" customHeight="1" x14ac:dyDescent="0.35">
      <c r="A79" s="97" t="s">
        <v>236</v>
      </c>
      <c r="B79" s="151">
        <v>0</v>
      </c>
      <c r="C79" s="112">
        <v>1</v>
      </c>
      <c r="D79" s="113">
        <v>0</v>
      </c>
      <c r="E79" s="32">
        <f t="shared" si="3"/>
        <v>1</v>
      </c>
      <c r="F79" s="459"/>
      <c r="G79" s="606"/>
    </row>
    <row r="80" spans="1:7" x14ac:dyDescent="0.35">
      <c r="A80" s="40" t="s">
        <v>155</v>
      </c>
      <c r="B80" s="148"/>
      <c r="C80" s="114"/>
      <c r="D80" s="115"/>
      <c r="E80" s="159"/>
      <c r="F80" s="205"/>
      <c r="G80" s="184"/>
    </row>
    <row r="81" spans="1:7" x14ac:dyDescent="0.35">
      <c r="A81" s="99"/>
      <c r="B81" s="153"/>
      <c r="C81" s="121"/>
      <c r="D81" s="122"/>
      <c r="E81" s="32"/>
      <c r="F81" s="603"/>
      <c r="G81" s="349"/>
    </row>
  </sheetData>
  <mergeCells count="21">
    <mergeCell ref="G2:G3"/>
    <mergeCell ref="G5:G11"/>
    <mergeCell ref="G13:G21"/>
    <mergeCell ref="G23:G30"/>
    <mergeCell ref="G76:G79"/>
    <mergeCell ref="G34:G39"/>
    <mergeCell ref="G41:G50"/>
    <mergeCell ref="G52:G59"/>
    <mergeCell ref="G61:G66"/>
    <mergeCell ref="G68:G74"/>
    <mergeCell ref="F5:F11"/>
    <mergeCell ref="F13:F21"/>
    <mergeCell ref="F23:F30"/>
    <mergeCell ref="F34:F39"/>
    <mergeCell ref="C3:D3"/>
    <mergeCell ref="E2:E3"/>
    <mergeCell ref="F41:F50"/>
    <mergeCell ref="F52:F59"/>
    <mergeCell ref="F61:F66"/>
    <mergeCell ref="F68:F74"/>
    <mergeCell ref="F76:F79"/>
  </mergeCells>
  <conditionalFormatting sqref="E2:F2">
    <cfRule type="colorScale" priority="2">
      <colorScale>
        <cfvo type="min"/>
        <cfvo type="max"/>
        <color theme="8" tint="0.79998168889431442"/>
        <color theme="8" tint="-0.249977111117893"/>
      </colorScale>
    </cfRule>
    <cfRule type="colorScale" priority="3">
      <colorScale>
        <cfvo type="min"/>
        <cfvo type="max"/>
        <color rgb="FFFFEF9C"/>
        <color rgb="FF63BE7B"/>
      </colorScale>
    </cfRule>
    <cfRule type="colorScale" priority="4">
      <colorScale>
        <cfvo type="min"/>
        <cfvo type="percentile" val="50"/>
        <cfvo type="max"/>
        <color rgb="FFF8696B"/>
        <color rgb="FFFFEB84"/>
        <color rgb="FF63BE7B"/>
      </colorScale>
    </cfRule>
  </conditionalFormatting>
  <conditionalFormatting sqref="F75:F76 F67:F68 E1:F2 E12:F13 E6:E11 E22:F23 E31:F34 E40:F41 E35:E39 F51:F52 F60 F80:F81 E42:E81 E4:F5 E3 E14:E21 E24:E30">
    <cfRule type="colorScale" priority="881">
      <colorScale>
        <cfvo type="min"/>
        <cfvo type="max"/>
        <color rgb="FFFCFCFF"/>
        <color rgb="FFF8696B"/>
      </colorScale>
    </cfRule>
  </conditionalFormatting>
  <conditionalFormatting sqref="F75:F76 F67:F68 E23:F23 E13:F13 E5:F5 E2:F2 E6:E11 E31:F34 E40:F41 E35:E39 F51:F52 F60 F80:F81 E42:E81 E14:E21 E24:E30">
    <cfRule type="colorScale" priority="847">
      <colorScale>
        <cfvo type="min"/>
        <cfvo type="max"/>
        <color rgb="FFFCFCFF"/>
        <color rgb="FFF8696B"/>
      </colorScale>
    </cfRule>
    <cfRule type="colorScale" priority="848">
      <colorScale>
        <cfvo type="min"/>
        <cfvo type="percentile" val="50"/>
        <cfvo type="max"/>
        <color rgb="FFF8696B"/>
        <color rgb="FFFCFCFF"/>
        <color rgb="FF5A8AC6"/>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zoomScaleNormal="100" workbookViewId="0">
      <selection activeCell="A11" sqref="A11"/>
    </sheetView>
  </sheetViews>
  <sheetFormatPr defaultColWidth="8.7265625" defaultRowHeight="14.5" x14ac:dyDescent="0.35"/>
  <cols>
    <col min="1" max="1" width="102.7265625" style="3" customWidth="1"/>
    <col min="2" max="2" width="45.54296875" style="1" customWidth="1"/>
    <col min="3" max="3" width="35.26953125" style="1" customWidth="1"/>
    <col min="4" max="16384" width="8.7265625" style="1"/>
  </cols>
  <sheetData>
    <row r="1" spans="1:3" x14ac:dyDescent="0.35">
      <c r="A1" s="360" t="s">
        <v>12</v>
      </c>
      <c r="B1" s="360"/>
      <c r="C1" s="360"/>
    </row>
    <row r="2" spans="1:3" x14ac:dyDescent="0.35">
      <c r="A2" s="361" t="s">
        <v>13</v>
      </c>
      <c r="B2" s="361"/>
      <c r="C2" s="361"/>
    </row>
    <row r="3" spans="1:3" ht="29.15" customHeight="1" x14ac:dyDescent="0.35">
      <c r="A3" s="361" t="s">
        <v>14</v>
      </c>
      <c r="B3" s="361"/>
      <c r="C3" s="361"/>
    </row>
    <row r="5" spans="1:3" x14ac:dyDescent="0.35">
      <c r="A5" s="6" t="s">
        <v>15</v>
      </c>
      <c r="B5" s="7" t="s">
        <v>16</v>
      </c>
      <c r="C5" s="7" t="s">
        <v>17</v>
      </c>
    </row>
    <row r="6" spans="1:3" x14ac:dyDescent="0.35">
      <c r="A6" s="5" t="s">
        <v>18</v>
      </c>
      <c r="B6" s="359" t="s">
        <v>19</v>
      </c>
      <c r="C6" s="359" t="s">
        <v>20</v>
      </c>
    </row>
    <row r="7" spans="1:3" x14ac:dyDescent="0.35">
      <c r="A7" s="5" t="s">
        <v>21</v>
      </c>
      <c r="B7" s="359"/>
      <c r="C7" s="359"/>
    </row>
    <row r="8" spans="1:3" ht="29" x14ac:dyDescent="0.35">
      <c r="A8" s="5" t="s">
        <v>22</v>
      </c>
      <c r="B8" s="359"/>
      <c r="C8" s="359"/>
    </row>
    <row r="9" spans="1:3" x14ac:dyDescent="0.35">
      <c r="A9" s="5" t="s">
        <v>23</v>
      </c>
      <c r="B9" s="359"/>
      <c r="C9" s="359"/>
    </row>
    <row r="10" spans="1:3" ht="29" x14ac:dyDescent="0.35">
      <c r="A10" s="5" t="s">
        <v>24</v>
      </c>
      <c r="B10" s="359"/>
      <c r="C10" s="359"/>
    </row>
    <row r="11" spans="1:3" ht="72.5" x14ac:dyDescent="0.35">
      <c r="A11" s="5" t="s">
        <v>25</v>
      </c>
      <c r="B11" s="359"/>
      <c r="C11" s="359"/>
    </row>
    <row r="12" spans="1:3" x14ac:dyDescent="0.35">
      <c r="A12" s="4"/>
    </row>
    <row r="13" spans="1:3" ht="15" thickBot="1" x14ac:dyDescent="0.4">
      <c r="A13" s="4"/>
    </row>
    <row r="14" spans="1:3" ht="15" thickBot="1" x14ac:dyDescent="0.4">
      <c r="A14" s="356" t="s">
        <v>26</v>
      </c>
      <c r="B14" s="357"/>
      <c r="C14" s="358"/>
    </row>
    <row r="16" spans="1:3" x14ac:dyDescent="0.35">
      <c r="A16" s="2"/>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0"/>
  <sheetViews>
    <sheetView tabSelected="1" zoomScale="80" zoomScaleNormal="80" workbookViewId="0">
      <selection activeCell="A18" sqref="A18:B18"/>
    </sheetView>
  </sheetViews>
  <sheetFormatPr defaultColWidth="8.7265625" defaultRowHeight="14" x14ac:dyDescent="0.3"/>
  <cols>
    <col min="1" max="1" width="100.7265625" style="8" customWidth="1"/>
    <col min="2" max="2" width="105" style="8" customWidth="1"/>
    <col min="3" max="16384" width="8.7265625" style="8"/>
  </cols>
  <sheetData>
    <row r="1" spans="1:2" ht="39" customHeight="1" x14ac:dyDescent="0.3">
      <c r="A1" s="362" t="s">
        <v>27</v>
      </c>
      <c r="B1" s="363"/>
    </row>
    <row r="2" spans="1:2" x14ac:dyDescent="0.3">
      <c r="A2" s="363"/>
      <c r="B2" s="363"/>
    </row>
    <row r="3" spans="1:2" ht="16.149999999999999" customHeight="1" x14ac:dyDescent="0.3">
      <c r="A3" s="369"/>
      <c r="B3" s="370"/>
    </row>
    <row r="4" spans="1:2" x14ac:dyDescent="0.3">
      <c r="A4" s="364" t="s">
        <v>28</v>
      </c>
      <c r="B4" s="365"/>
    </row>
    <row r="5" spans="1:2" ht="68.5" customHeight="1" x14ac:dyDescent="0.3">
      <c r="A5" s="366" t="s">
        <v>1653</v>
      </c>
      <c r="B5" s="366"/>
    </row>
    <row r="6" spans="1:2" ht="14.5" thickBot="1" x14ac:dyDescent="0.35">
      <c r="A6" s="371"/>
      <c r="B6" s="372"/>
    </row>
    <row r="7" spans="1:2" x14ac:dyDescent="0.3">
      <c r="A7" s="364" t="s">
        <v>29</v>
      </c>
      <c r="B7" s="365"/>
    </row>
    <row r="8" spans="1:2" ht="179" customHeight="1" x14ac:dyDescent="0.3">
      <c r="A8" s="367" t="s">
        <v>1654</v>
      </c>
      <c r="B8" s="368"/>
    </row>
    <row r="9" spans="1:2" ht="15" customHeight="1" thickBot="1" x14ac:dyDescent="0.35">
      <c r="A9" s="379"/>
      <c r="B9" s="380"/>
    </row>
    <row r="10" spans="1:2" x14ac:dyDescent="0.3">
      <c r="A10" s="364" t="s">
        <v>30</v>
      </c>
      <c r="B10" s="365"/>
    </row>
    <row r="11" spans="1:2" x14ac:dyDescent="0.3">
      <c r="A11" s="377" t="s">
        <v>31</v>
      </c>
      <c r="B11" s="378"/>
    </row>
    <row r="12" spans="1:2" x14ac:dyDescent="0.3">
      <c r="A12" s="367" t="s">
        <v>32</v>
      </c>
      <c r="B12" s="381"/>
    </row>
    <row r="13" spans="1:2" ht="15" customHeight="1" thickBot="1" x14ac:dyDescent="0.35">
      <c r="A13" s="379"/>
      <c r="B13" s="380"/>
    </row>
    <row r="14" spans="1:2" x14ac:dyDescent="0.3">
      <c r="A14" s="364" t="s">
        <v>33</v>
      </c>
      <c r="B14" s="365"/>
    </row>
    <row r="15" spans="1:2" ht="14.15" customHeight="1" x14ac:dyDescent="0.3">
      <c r="A15" s="382" t="s">
        <v>34</v>
      </c>
      <c r="B15" s="383"/>
    </row>
    <row r="16" spans="1:2" ht="15" customHeight="1" thickBot="1" x14ac:dyDescent="0.35">
      <c r="A16" s="379"/>
      <c r="B16" s="380"/>
    </row>
    <row r="17" spans="1:2" x14ac:dyDescent="0.3">
      <c r="A17" s="364" t="s">
        <v>35</v>
      </c>
      <c r="B17" s="365"/>
    </row>
    <row r="18" spans="1:2" ht="67.5" customHeight="1" x14ac:dyDescent="0.3">
      <c r="A18" s="384" t="s">
        <v>1655</v>
      </c>
      <c r="B18" s="385"/>
    </row>
    <row r="19" spans="1:2" ht="15" customHeight="1" thickBot="1" x14ac:dyDescent="0.35">
      <c r="A19" s="386"/>
      <c r="B19" s="387"/>
    </row>
    <row r="20" spans="1:2" x14ac:dyDescent="0.3">
      <c r="A20" s="375" t="s">
        <v>36</v>
      </c>
      <c r="B20" s="10" t="s">
        <v>37</v>
      </c>
    </row>
    <row r="21" spans="1:2" ht="14.5" thickBot="1" x14ac:dyDescent="0.35">
      <c r="A21" s="376"/>
      <c r="B21" s="11" t="s">
        <v>38</v>
      </c>
    </row>
    <row r="22" spans="1:2" ht="14.5" thickBot="1" x14ac:dyDescent="0.35">
      <c r="A22" s="12" t="s">
        <v>39</v>
      </c>
      <c r="B22" s="12" t="s">
        <v>40</v>
      </c>
    </row>
    <row r="23" spans="1:2" ht="69" customHeight="1" x14ac:dyDescent="0.3">
      <c r="A23" s="13" t="s">
        <v>41</v>
      </c>
      <c r="B23" s="16" t="s">
        <v>42</v>
      </c>
    </row>
    <row r="24" spans="1:2" x14ac:dyDescent="0.3">
      <c r="A24" s="14" t="s">
        <v>43</v>
      </c>
      <c r="B24" s="373" t="s">
        <v>44</v>
      </c>
    </row>
    <row r="25" spans="1:2" x14ac:dyDescent="0.3">
      <c r="A25" s="9"/>
      <c r="B25" s="373"/>
    </row>
    <row r="26" spans="1:2" x14ac:dyDescent="0.3">
      <c r="A26" s="15" t="s">
        <v>45</v>
      </c>
      <c r="B26" s="373"/>
    </row>
    <row r="27" spans="1:2" x14ac:dyDescent="0.3">
      <c r="A27" s="14" t="s">
        <v>46</v>
      </c>
      <c r="B27" s="373"/>
    </row>
    <row r="28" spans="1:2" x14ac:dyDescent="0.3">
      <c r="A28" s="9"/>
      <c r="B28" s="373"/>
    </row>
    <row r="29" spans="1:2" x14ac:dyDescent="0.3">
      <c r="A29" s="15" t="s">
        <v>47</v>
      </c>
      <c r="B29" s="373"/>
    </row>
    <row r="30" spans="1:2" ht="14.5" thickBot="1" x14ac:dyDescent="0.35">
      <c r="A30" s="348">
        <v>45290</v>
      </c>
      <c r="B30" s="374"/>
    </row>
  </sheetData>
  <mergeCells count="21">
    <mergeCell ref="B24:B30"/>
    <mergeCell ref="A14:B14"/>
    <mergeCell ref="A17:B17"/>
    <mergeCell ref="A2:B2"/>
    <mergeCell ref="A20:A21"/>
    <mergeCell ref="A11:B11"/>
    <mergeCell ref="A10:B10"/>
    <mergeCell ref="A9:B9"/>
    <mergeCell ref="A13:B13"/>
    <mergeCell ref="A12:B12"/>
    <mergeCell ref="A15:B15"/>
    <mergeCell ref="A16:B16"/>
    <mergeCell ref="A18:B18"/>
    <mergeCell ref="A19:B19"/>
    <mergeCell ref="A1:B1"/>
    <mergeCell ref="A4:B4"/>
    <mergeCell ref="A7:B7"/>
    <mergeCell ref="A5:B5"/>
    <mergeCell ref="A8:B8"/>
    <mergeCell ref="A3:B3"/>
    <mergeCell ref="A6:B6"/>
  </mergeCells>
  <pageMargins left="0.7" right="0.7"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2"/>
  <sheetViews>
    <sheetView topLeftCell="A24" zoomScale="85" zoomScaleNormal="85" workbookViewId="0">
      <pane xSplit="1" topLeftCell="J1" activePane="topRight" state="frozen"/>
      <selection activeCell="A12" sqref="A12"/>
      <selection pane="topRight" activeCell="L28" sqref="L28:L36"/>
    </sheetView>
  </sheetViews>
  <sheetFormatPr defaultRowHeight="14.5" x14ac:dyDescent="0.35"/>
  <cols>
    <col min="1" max="1" width="91.7265625" customWidth="1"/>
    <col min="2" max="2" width="9.453125" customWidth="1"/>
    <col min="5" max="5" width="12.90625" customWidth="1"/>
    <col min="6" max="6" width="10.1796875" customWidth="1"/>
    <col min="9" max="9" width="11.81640625" customWidth="1"/>
    <col min="10" max="10" width="18.7265625" customWidth="1"/>
    <col min="11" max="11" width="19.6328125" customWidth="1"/>
    <col min="12" max="12" width="66.7265625" style="338" customWidth="1"/>
  </cols>
  <sheetData>
    <row r="1" spans="1:12" ht="20.5" thickBot="1" x14ac:dyDescent="0.45">
      <c r="A1" s="34" t="s">
        <v>72</v>
      </c>
      <c r="B1" s="35"/>
      <c r="C1" s="35"/>
      <c r="D1" s="35"/>
      <c r="E1" s="582"/>
      <c r="F1" s="35"/>
      <c r="G1" s="35"/>
      <c r="H1" s="35"/>
      <c r="I1" s="586"/>
      <c r="J1" s="36"/>
      <c r="K1" s="36"/>
      <c r="L1" s="335"/>
    </row>
    <row r="2" spans="1:12" ht="22" customHeight="1" x14ac:dyDescent="0.35">
      <c r="A2" s="320" t="s">
        <v>934</v>
      </c>
      <c r="B2" s="324" t="s">
        <v>1117</v>
      </c>
      <c r="C2" s="324" t="s">
        <v>1118</v>
      </c>
      <c r="D2" s="324" t="s">
        <v>1119</v>
      </c>
      <c r="E2" s="582"/>
      <c r="F2" s="324" t="s">
        <v>1120</v>
      </c>
      <c r="G2" s="324" t="s">
        <v>1121</v>
      </c>
      <c r="H2" s="325" t="s">
        <v>1122</v>
      </c>
      <c r="I2" s="588"/>
      <c r="J2" s="400" t="s">
        <v>48</v>
      </c>
      <c r="K2" s="400" t="s">
        <v>196</v>
      </c>
      <c r="L2" s="398" t="s">
        <v>49</v>
      </c>
    </row>
    <row r="3" spans="1:12" ht="19" customHeight="1" thickBot="1" x14ac:dyDescent="0.4">
      <c r="A3" s="320" t="s">
        <v>100</v>
      </c>
      <c r="B3" s="322">
        <v>5</v>
      </c>
      <c r="C3" s="322">
        <v>3</v>
      </c>
      <c r="D3" s="322">
        <v>4</v>
      </c>
      <c r="E3" s="587"/>
      <c r="F3" s="322">
        <v>3</v>
      </c>
      <c r="G3" s="322">
        <v>4</v>
      </c>
      <c r="H3" s="326">
        <v>3</v>
      </c>
      <c r="I3" s="588"/>
      <c r="J3" s="401"/>
      <c r="K3" s="401"/>
      <c r="L3" s="399"/>
    </row>
    <row r="4" spans="1:12" ht="20" customHeight="1" thickBot="1" x14ac:dyDescent="0.4">
      <c r="A4" s="245" t="s">
        <v>69</v>
      </c>
      <c r="B4" s="538" t="s">
        <v>1053</v>
      </c>
      <c r="C4" s="539"/>
      <c r="D4" s="539"/>
      <c r="E4" s="539"/>
      <c r="F4" s="539"/>
      <c r="G4" s="539"/>
      <c r="H4" s="539"/>
      <c r="I4" s="539"/>
      <c r="J4" s="401"/>
      <c r="K4" s="401"/>
      <c r="L4" s="399"/>
    </row>
    <row r="5" spans="1:12" ht="42.5" customHeight="1" thickBot="1" x14ac:dyDescent="0.4">
      <c r="A5" s="320" t="s">
        <v>68</v>
      </c>
      <c r="B5" s="323" t="s">
        <v>1056</v>
      </c>
      <c r="C5" s="323" t="s">
        <v>1056</v>
      </c>
      <c r="D5" s="327" t="s">
        <v>1056</v>
      </c>
      <c r="E5" s="574" t="s">
        <v>1512</v>
      </c>
      <c r="F5" s="575" t="s">
        <v>1123</v>
      </c>
      <c r="G5" s="323" t="s">
        <v>1123</v>
      </c>
      <c r="H5" s="327" t="s">
        <v>1123</v>
      </c>
      <c r="I5" s="577" t="s">
        <v>1513</v>
      </c>
      <c r="J5" s="581"/>
      <c r="K5" s="402"/>
      <c r="L5" s="399"/>
    </row>
    <row r="6" spans="1:12" ht="18.5" customHeight="1" x14ac:dyDescent="0.35">
      <c r="A6" s="37" t="s">
        <v>84</v>
      </c>
      <c r="B6" s="38"/>
      <c r="C6" s="38"/>
      <c r="D6" s="38"/>
      <c r="E6" s="573"/>
      <c r="F6" s="38"/>
      <c r="G6" s="38"/>
      <c r="H6" s="38"/>
      <c r="I6" s="573"/>
      <c r="J6" s="573"/>
      <c r="K6" s="275"/>
      <c r="L6" s="341" t="s">
        <v>1134</v>
      </c>
    </row>
    <row r="7" spans="1:12" x14ac:dyDescent="0.35">
      <c r="A7" s="33" t="s">
        <v>81</v>
      </c>
      <c r="B7" s="65">
        <v>3</v>
      </c>
      <c r="C7" s="65">
        <v>3</v>
      </c>
      <c r="D7" s="66">
        <v>1</v>
      </c>
      <c r="E7" s="66">
        <f>B7+C7+D7</f>
        <v>7</v>
      </c>
      <c r="F7" s="66"/>
      <c r="G7" s="66"/>
      <c r="H7" s="66">
        <v>1</v>
      </c>
      <c r="I7" s="215">
        <f>F7+G7+H7</f>
        <v>1</v>
      </c>
      <c r="J7" s="67">
        <f>B7+C7+D7+F7+G7+H7</f>
        <v>8</v>
      </c>
      <c r="K7" s="403" t="s">
        <v>1133</v>
      </c>
      <c r="L7" s="589" t="s">
        <v>1550</v>
      </c>
    </row>
    <row r="8" spans="1:12" x14ac:dyDescent="0.35">
      <c r="A8" s="33" t="s">
        <v>83</v>
      </c>
      <c r="B8" s="68"/>
      <c r="C8" s="68"/>
      <c r="D8" s="68"/>
      <c r="E8" s="66">
        <f t="shared" ref="E8:E71" si="0">B8+C8+D8</f>
        <v>0</v>
      </c>
      <c r="F8" s="68">
        <v>3</v>
      </c>
      <c r="G8" s="68"/>
      <c r="H8" s="68">
        <v>2</v>
      </c>
      <c r="I8" s="215">
        <f t="shared" ref="I8:I71" si="1">F8+G8+H8</f>
        <v>5</v>
      </c>
      <c r="J8" s="67">
        <f>B8+C8+D8+F8+G8+H8</f>
        <v>5</v>
      </c>
      <c r="K8" s="404"/>
      <c r="L8" s="589"/>
    </row>
    <row r="9" spans="1:12" x14ac:dyDescent="0.35">
      <c r="A9" s="33" t="s">
        <v>82</v>
      </c>
      <c r="B9" s="65">
        <v>2</v>
      </c>
      <c r="C9" s="65"/>
      <c r="D9" s="65">
        <v>2</v>
      </c>
      <c r="E9" s="66">
        <f t="shared" si="0"/>
        <v>4</v>
      </c>
      <c r="F9" s="65"/>
      <c r="G9" s="65">
        <v>2</v>
      </c>
      <c r="H9" s="65"/>
      <c r="I9" s="215">
        <f t="shared" si="1"/>
        <v>2</v>
      </c>
      <c r="J9" s="67">
        <f>B9+C9+D9+F9+G9+H9</f>
        <v>6</v>
      </c>
      <c r="K9" s="404"/>
      <c r="L9" s="589"/>
    </row>
    <row r="10" spans="1:12" x14ac:dyDescent="0.35">
      <c r="A10" s="33" t="s">
        <v>1124</v>
      </c>
      <c r="B10" s="65">
        <v>1</v>
      </c>
      <c r="C10" s="65"/>
      <c r="D10" s="66"/>
      <c r="E10" s="66">
        <f t="shared" si="0"/>
        <v>1</v>
      </c>
      <c r="F10" s="66"/>
      <c r="G10" s="66"/>
      <c r="H10" s="66"/>
      <c r="I10" s="215">
        <f t="shared" si="1"/>
        <v>0</v>
      </c>
      <c r="J10" s="67">
        <f>B10+C10+D10+F10+G10+H10</f>
        <v>1</v>
      </c>
      <c r="K10" s="404"/>
      <c r="L10" s="589"/>
    </row>
    <row r="11" spans="1:12" x14ac:dyDescent="0.35">
      <c r="A11" s="33" t="s">
        <v>1125</v>
      </c>
      <c r="B11" s="65">
        <v>1</v>
      </c>
      <c r="C11" s="65"/>
      <c r="D11" s="65"/>
      <c r="E11" s="66">
        <f t="shared" si="0"/>
        <v>1</v>
      </c>
      <c r="F11" s="65"/>
      <c r="G11" s="65"/>
      <c r="H11" s="65"/>
      <c r="I11" s="215">
        <f t="shared" si="1"/>
        <v>0</v>
      </c>
      <c r="J11" s="67">
        <f>B11+C11+D11+F11+G11+H11</f>
        <v>1</v>
      </c>
      <c r="K11" s="404"/>
      <c r="L11" s="589"/>
    </row>
    <row r="12" spans="1:12" x14ac:dyDescent="0.35">
      <c r="A12" s="33" t="s">
        <v>1126</v>
      </c>
      <c r="B12" s="65">
        <v>1</v>
      </c>
      <c r="C12" s="65"/>
      <c r="D12" s="65"/>
      <c r="E12" s="66">
        <f t="shared" si="0"/>
        <v>1</v>
      </c>
      <c r="F12" s="65"/>
      <c r="G12" s="65"/>
      <c r="H12" s="65"/>
      <c r="I12" s="215">
        <f t="shared" si="1"/>
        <v>0</v>
      </c>
      <c r="J12" s="67">
        <f>B12+C12+D12+F12+G12+H12</f>
        <v>1</v>
      </c>
      <c r="K12" s="404"/>
      <c r="L12" s="589"/>
    </row>
    <row r="13" spans="1:12" x14ac:dyDescent="0.35">
      <c r="A13" s="33" t="s">
        <v>1127</v>
      </c>
      <c r="B13" s="65">
        <v>1</v>
      </c>
      <c r="C13" s="65"/>
      <c r="D13" s="65"/>
      <c r="E13" s="66">
        <f t="shared" si="0"/>
        <v>1</v>
      </c>
      <c r="F13" s="65"/>
      <c r="G13" s="65"/>
      <c r="H13" s="65"/>
      <c r="I13" s="215">
        <f t="shared" si="1"/>
        <v>0</v>
      </c>
      <c r="J13" s="67">
        <f>B13+C13+D13+F13+G13+H13</f>
        <v>1</v>
      </c>
      <c r="K13" s="404"/>
      <c r="L13" s="589"/>
    </row>
    <row r="14" spans="1:12" x14ac:dyDescent="0.35">
      <c r="A14" s="33" t="s">
        <v>1129</v>
      </c>
      <c r="B14" s="65"/>
      <c r="C14" s="65">
        <v>1</v>
      </c>
      <c r="D14" s="65"/>
      <c r="E14" s="66">
        <f t="shared" si="0"/>
        <v>1</v>
      </c>
      <c r="F14" s="65"/>
      <c r="G14" s="65"/>
      <c r="H14" s="65"/>
      <c r="I14" s="215">
        <f t="shared" si="1"/>
        <v>0</v>
      </c>
      <c r="J14" s="67">
        <f>B14+C14+D14+F14+G14+H14</f>
        <v>1</v>
      </c>
      <c r="K14" s="404"/>
      <c r="L14" s="589"/>
    </row>
    <row r="15" spans="1:12" x14ac:dyDescent="0.35">
      <c r="A15" s="33" t="s">
        <v>1130</v>
      </c>
      <c r="B15" s="65"/>
      <c r="C15" s="65">
        <v>1</v>
      </c>
      <c r="D15" s="65"/>
      <c r="E15" s="66">
        <f t="shared" si="0"/>
        <v>1</v>
      </c>
      <c r="F15" s="65"/>
      <c r="G15" s="65"/>
      <c r="H15" s="65"/>
      <c r="I15" s="215">
        <f t="shared" si="1"/>
        <v>0</v>
      </c>
      <c r="J15" s="67">
        <f>B15+C15+D15+F15+G15+H15</f>
        <v>1</v>
      </c>
      <c r="K15" s="404"/>
      <c r="L15" s="589"/>
    </row>
    <row r="16" spans="1:12" x14ac:dyDescent="0.35">
      <c r="A16" s="33" t="s">
        <v>1128</v>
      </c>
      <c r="B16" s="65"/>
      <c r="C16" s="65">
        <v>1</v>
      </c>
      <c r="D16" s="65">
        <v>2</v>
      </c>
      <c r="E16" s="66">
        <f t="shared" si="0"/>
        <v>3</v>
      </c>
      <c r="F16" s="65"/>
      <c r="G16" s="65"/>
      <c r="H16" s="65"/>
      <c r="I16" s="215">
        <f t="shared" si="1"/>
        <v>0</v>
      </c>
      <c r="J16" s="67">
        <f>B16+C16+D16+F16+G16+H16</f>
        <v>3</v>
      </c>
      <c r="K16" s="404"/>
      <c r="L16" s="589"/>
    </row>
    <row r="17" spans="1:12" x14ac:dyDescent="0.35">
      <c r="A17" s="33" t="s">
        <v>1218</v>
      </c>
      <c r="B17" s="65"/>
      <c r="C17" s="65"/>
      <c r="D17" s="65"/>
      <c r="E17" s="66">
        <f t="shared" si="0"/>
        <v>0</v>
      </c>
      <c r="F17" s="65"/>
      <c r="G17" s="65">
        <v>2</v>
      </c>
      <c r="H17" s="65"/>
      <c r="I17" s="215">
        <f t="shared" si="1"/>
        <v>2</v>
      </c>
      <c r="J17" s="67">
        <f>B17+C17+D17+F17+G17+H17</f>
        <v>2</v>
      </c>
      <c r="K17" s="404"/>
      <c r="L17" s="589"/>
    </row>
    <row r="18" spans="1:12" x14ac:dyDescent="0.35">
      <c r="A18" s="33" t="s">
        <v>1220</v>
      </c>
      <c r="B18" s="65"/>
      <c r="C18" s="65"/>
      <c r="D18" s="65"/>
      <c r="E18" s="66">
        <f t="shared" si="0"/>
        <v>0</v>
      </c>
      <c r="F18" s="65"/>
      <c r="G18" s="65"/>
      <c r="H18" s="65">
        <v>1</v>
      </c>
      <c r="I18" s="215">
        <f t="shared" si="1"/>
        <v>1</v>
      </c>
      <c r="J18" s="67">
        <f>B18+C18+D18+F18+G18+H18</f>
        <v>1</v>
      </c>
      <c r="K18" s="404"/>
      <c r="L18" s="589"/>
    </row>
    <row r="19" spans="1:12" x14ac:dyDescent="0.35">
      <c r="A19" s="33" t="s">
        <v>1217</v>
      </c>
      <c r="B19" s="65"/>
      <c r="C19" s="65"/>
      <c r="D19" s="65"/>
      <c r="E19" s="66">
        <f t="shared" si="0"/>
        <v>0</v>
      </c>
      <c r="F19" s="65"/>
      <c r="G19" s="65">
        <v>1</v>
      </c>
      <c r="H19" s="65"/>
      <c r="I19" s="215">
        <f t="shared" si="1"/>
        <v>1</v>
      </c>
      <c r="J19" s="67">
        <f>B19+C19+D19+F19+G19+H19</f>
        <v>1</v>
      </c>
      <c r="K19" s="404"/>
      <c r="L19" s="589"/>
    </row>
    <row r="20" spans="1:12" x14ac:dyDescent="0.35">
      <c r="A20" s="33" t="s">
        <v>1216</v>
      </c>
      <c r="B20" s="65"/>
      <c r="C20" s="65"/>
      <c r="D20" s="65"/>
      <c r="E20" s="66">
        <f t="shared" si="0"/>
        <v>0</v>
      </c>
      <c r="F20" s="65">
        <v>2</v>
      </c>
      <c r="G20" s="65"/>
      <c r="H20" s="65">
        <v>1</v>
      </c>
      <c r="I20" s="215">
        <f t="shared" si="1"/>
        <v>3</v>
      </c>
      <c r="J20" s="67">
        <f>B20+C20+D20+F20+G20+H20</f>
        <v>3</v>
      </c>
      <c r="K20" s="404"/>
      <c r="L20" s="589"/>
    </row>
    <row r="21" spans="1:12" x14ac:dyDescent="0.35">
      <c r="A21" s="33" t="s">
        <v>1215</v>
      </c>
      <c r="B21" s="65"/>
      <c r="C21" s="65"/>
      <c r="D21" s="65">
        <v>1</v>
      </c>
      <c r="E21" s="66">
        <f t="shared" si="0"/>
        <v>1</v>
      </c>
      <c r="F21" s="65">
        <v>2</v>
      </c>
      <c r="G21" s="65"/>
      <c r="H21" s="65"/>
      <c r="I21" s="215">
        <f t="shared" si="1"/>
        <v>2</v>
      </c>
      <c r="J21" s="67">
        <f>B21+C21+D21+F21+G21+H21</f>
        <v>3</v>
      </c>
      <c r="K21" s="404"/>
      <c r="L21" s="589"/>
    </row>
    <row r="22" spans="1:12" x14ac:dyDescent="0.35">
      <c r="A22" s="33" t="s">
        <v>1219</v>
      </c>
      <c r="B22" s="65"/>
      <c r="C22" s="65"/>
      <c r="D22" s="65"/>
      <c r="E22" s="66">
        <f t="shared" si="0"/>
        <v>0</v>
      </c>
      <c r="F22" s="65"/>
      <c r="G22" s="65">
        <v>1</v>
      </c>
      <c r="H22" s="65"/>
      <c r="I22" s="215">
        <f t="shared" si="1"/>
        <v>1</v>
      </c>
      <c r="J22" s="67">
        <f>B22+C22+D22+F22+G22+H22</f>
        <v>1</v>
      </c>
      <c r="K22" s="404"/>
      <c r="L22" s="589"/>
    </row>
    <row r="23" spans="1:12" x14ac:dyDescent="0.35">
      <c r="A23" s="33" t="s">
        <v>1214</v>
      </c>
      <c r="B23" s="65"/>
      <c r="C23" s="65"/>
      <c r="D23" s="65"/>
      <c r="E23" s="66">
        <f t="shared" si="0"/>
        <v>0</v>
      </c>
      <c r="F23" s="65">
        <v>1</v>
      </c>
      <c r="G23" s="65"/>
      <c r="H23" s="65"/>
      <c r="I23" s="215">
        <f t="shared" si="1"/>
        <v>1</v>
      </c>
      <c r="J23" s="67">
        <f>B23+C23+D23+F23+G23+H23</f>
        <v>1</v>
      </c>
      <c r="K23" s="404"/>
      <c r="L23" s="589"/>
    </row>
    <row r="24" spans="1:12" x14ac:dyDescent="0.35">
      <c r="A24" s="33" t="s">
        <v>1221</v>
      </c>
      <c r="B24" s="65"/>
      <c r="C24" s="65"/>
      <c r="D24" s="65"/>
      <c r="E24" s="66">
        <f t="shared" si="0"/>
        <v>0</v>
      </c>
      <c r="F24" s="65"/>
      <c r="G24" s="65"/>
      <c r="H24" s="65">
        <v>2</v>
      </c>
      <c r="I24" s="215">
        <f t="shared" si="1"/>
        <v>2</v>
      </c>
      <c r="J24" s="67">
        <f>B24+C24+D24+F24+G24+H24</f>
        <v>2</v>
      </c>
      <c r="K24" s="404"/>
      <c r="L24" s="589"/>
    </row>
    <row r="25" spans="1:12" x14ac:dyDescent="0.35">
      <c r="A25" s="33" t="s">
        <v>1131</v>
      </c>
      <c r="B25" s="65"/>
      <c r="C25" s="65"/>
      <c r="D25" s="66">
        <v>1</v>
      </c>
      <c r="E25" s="66">
        <f t="shared" si="0"/>
        <v>1</v>
      </c>
      <c r="F25" s="66"/>
      <c r="G25" s="66"/>
      <c r="H25" s="66"/>
      <c r="I25" s="215">
        <f t="shared" si="1"/>
        <v>0</v>
      </c>
      <c r="J25" s="67">
        <f>B25+C25+D25+F25+G25+H25</f>
        <v>1</v>
      </c>
      <c r="K25" s="404"/>
      <c r="L25" s="589"/>
    </row>
    <row r="26" spans="1:12" x14ac:dyDescent="0.35">
      <c r="A26" s="33" t="s">
        <v>1132</v>
      </c>
      <c r="B26" s="65"/>
      <c r="C26" s="65"/>
      <c r="D26" s="65">
        <v>1</v>
      </c>
      <c r="E26" s="66">
        <f t="shared" si="0"/>
        <v>1</v>
      </c>
      <c r="F26" s="65"/>
      <c r="G26" s="65"/>
      <c r="H26" s="65"/>
      <c r="I26" s="215">
        <f t="shared" si="1"/>
        <v>0</v>
      </c>
      <c r="J26" s="67">
        <f>B26+C26+D26+F26+G26+H26</f>
        <v>1</v>
      </c>
      <c r="K26" s="405"/>
      <c r="L26" s="589"/>
    </row>
    <row r="27" spans="1:12" x14ac:dyDescent="0.35">
      <c r="A27" s="40" t="s">
        <v>85</v>
      </c>
      <c r="B27" s="41"/>
      <c r="C27" s="41"/>
      <c r="D27" s="41"/>
      <c r="E27" s="571"/>
      <c r="F27" s="41"/>
      <c r="G27" s="41"/>
      <c r="H27" s="41"/>
      <c r="I27" s="572"/>
      <c r="J27" s="340"/>
      <c r="K27" s="148"/>
      <c r="L27" s="342" t="s">
        <v>1139</v>
      </c>
    </row>
    <row r="28" spans="1:12" x14ac:dyDescent="0.35">
      <c r="A28" s="63" t="s">
        <v>86</v>
      </c>
      <c r="B28" s="43">
        <v>2</v>
      </c>
      <c r="C28" s="43">
        <v>1</v>
      </c>
      <c r="D28" s="44"/>
      <c r="E28" s="66">
        <f t="shared" si="0"/>
        <v>3</v>
      </c>
      <c r="F28" s="44"/>
      <c r="G28" s="44">
        <v>3</v>
      </c>
      <c r="H28" s="44">
        <v>3</v>
      </c>
      <c r="I28" s="215">
        <f t="shared" si="1"/>
        <v>6</v>
      </c>
      <c r="J28" s="67">
        <f>B28+C28+D28+F28+G28+H28</f>
        <v>9</v>
      </c>
      <c r="K28" s="408" t="s">
        <v>1138</v>
      </c>
      <c r="L28" s="394" t="s">
        <v>1549</v>
      </c>
    </row>
    <row r="29" spans="1:12" x14ac:dyDescent="0.35">
      <c r="A29" s="88" t="s">
        <v>87</v>
      </c>
      <c r="B29" s="44">
        <v>1</v>
      </c>
      <c r="C29" s="44">
        <v>1</v>
      </c>
      <c r="D29" s="44">
        <v>4</v>
      </c>
      <c r="E29" s="66">
        <f t="shared" si="0"/>
        <v>6</v>
      </c>
      <c r="F29" s="44"/>
      <c r="G29" s="44">
        <v>1</v>
      </c>
      <c r="H29" s="44"/>
      <c r="I29" s="215">
        <f t="shared" si="1"/>
        <v>1</v>
      </c>
      <c r="J29" s="67">
        <f>B29+C29+D29+F29+G29+H29</f>
        <v>7</v>
      </c>
      <c r="K29" s="409"/>
      <c r="L29" s="394"/>
    </row>
    <row r="30" spans="1:12" x14ac:dyDescent="0.35">
      <c r="A30" s="88" t="s">
        <v>1135</v>
      </c>
      <c r="B30" s="44">
        <v>2</v>
      </c>
      <c r="C30" s="44">
        <v>1</v>
      </c>
      <c r="D30" s="44"/>
      <c r="E30" s="66">
        <f t="shared" si="0"/>
        <v>3</v>
      </c>
      <c r="F30" s="44"/>
      <c r="G30" s="44"/>
      <c r="H30" s="44"/>
      <c r="I30" s="215">
        <f t="shared" si="1"/>
        <v>0</v>
      </c>
      <c r="J30" s="67">
        <f>B30+C30+D30+F30+G30+H30</f>
        <v>3</v>
      </c>
      <c r="K30" s="409"/>
      <c r="L30" s="394"/>
    </row>
    <row r="31" spans="1:12" x14ac:dyDescent="0.35">
      <c r="A31" s="88" t="s">
        <v>1136</v>
      </c>
      <c r="B31" s="44">
        <v>3</v>
      </c>
      <c r="C31" s="44">
        <v>2</v>
      </c>
      <c r="D31" s="44"/>
      <c r="E31" s="66">
        <f t="shared" si="0"/>
        <v>5</v>
      </c>
      <c r="F31" s="44">
        <v>2</v>
      </c>
      <c r="G31" s="44">
        <v>2</v>
      </c>
      <c r="H31" s="44">
        <v>1</v>
      </c>
      <c r="I31" s="215">
        <f t="shared" si="1"/>
        <v>5</v>
      </c>
      <c r="J31" s="67">
        <f>B31+C31+D31+F31+G31+H31</f>
        <v>10</v>
      </c>
      <c r="K31" s="409"/>
      <c r="L31" s="394"/>
    </row>
    <row r="32" spans="1:12" x14ac:dyDescent="0.35">
      <c r="A32" s="88" t="s">
        <v>1225</v>
      </c>
      <c r="B32" s="44"/>
      <c r="C32" s="44"/>
      <c r="D32" s="44"/>
      <c r="E32" s="66">
        <f t="shared" si="0"/>
        <v>0</v>
      </c>
      <c r="F32" s="44"/>
      <c r="G32" s="44">
        <v>1</v>
      </c>
      <c r="H32" s="44"/>
      <c r="I32" s="215">
        <f t="shared" si="1"/>
        <v>1</v>
      </c>
      <c r="J32" s="67">
        <f>B32+C32+D32+F32+G32+H32</f>
        <v>1</v>
      </c>
      <c r="K32" s="409"/>
      <c r="L32" s="394"/>
    </row>
    <row r="33" spans="1:12" x14ac:dyDescent="0.35">
      <c r="A33" s="88" t="s">
        <v>1223</v>
      </c>
      <c r="B33" s="44"/>
      <c r="C33" s="44"/>
      <c r="D33" s="44"/>
      <c r="E33" s="66">
        <f t="shared" si="0"/>
        <v>0</v>
      </c>
      <c r="F33" s="44"/>
      <c r="G33" s="44"/>
      <c r="H33" s="44">
        <v>1</v>
      </c>
      <c r="I33" s="215">
        <f t="shared" si="1"/>
        <v>1</v>
      </c>
      <c r="J33" s="67">
        <f>B33+C33+D33+F33+G33+H33</f>
        <v>1</v>
      </c>
      <c r="K33" s="409"/>
      <c r="L33" s="394"/>
    </row>
    <row r="34" spans="1:12" x14ac:dyDescent="0.35">
      <c r="A34" s="88" t="s">
        <v>1224</v>
      </c>
      <c r="B34" s="44"/>
      <c r="C34" s="44"/>
      <c r="D34" s="44"/>
      <c r="E34" s="66">
        <f t="shared" si="0"/>
        <v>0</v>
      </c>
      <c r="F34" s="44"/>
      <c r="G34" s="44"/>
      <c r="H34" s="44">
        <v>1</v>
      </c>
      <c r="I34" s="215">
        <f t="shared" si="1"/>
        <v>1</v>
      </c>
      <c r="J34" s="67">
        <f>B34+C34+D34+F34+G34+H34</f>
        <v>1</v>
      </c>
      <c r="K34" s="409"/>
      <c r="L34" s="394"/>
    </row>
    <row r="35" spans="1:12" x14ac:dyDescent="0.35">
      <c r="A35" s="88" t="s">
        <v>1222</v>
      </c>
      <c r="B35" s="44"/>
      <c r="C35" s="44"/>
      <c r="D35" s="44"/>
      <c r="E35" s="66">
        <f t="shared" si="0"/>
        <v>0</v>
      </c>
      <c r="F35" s="44"/>
      <c r="G35" s="44">
        <v>1</v>
      </c>
      <c r="H35" s="44"/>
      <c r="I35" s="215">
        <f t="shared" si="1"/>
        <v>1</v>
      </c>
      <c r="J35" s="67">
        <f>B35+C35+D35+F35+G35+H35</f>
        <v>1</v>
      </c>
      <c r="K35" s="409"/>
      <c r="L35" s="394"/>
    </row>
    <row r="36" spans="1:12" x14ac:dyDescent="0.35">
      <c r="A36" s="88" t="s">
        <v>1137</v>
      </c>
      <c r="B36" s="44"/>
      <c r="C36" s="44">
        <v>1</v>
      </c>
      <c r="D36" s="44"/>
      <c r="E36" s="66">
        <f t="shared" si="0"/>
        <v>1</v>
      </c>
      <c r="F36" s="44">
        <v>1</v>
      </c>
      <c r="G36" s="44"/>
      <c r="H36" s="44">
        <v>1</v>
      </c>
      <c r="I36" s="215">
        <f t="shared" si="1"/>
        <v>2</v>
      </c>
      <c r="J36" s="67">
        <f>B36+C36+D36+F36+G36+H36</f>
        <v>3</v>
      </c>
      <c r="K36" s="409"/>
      <c r="L36" s="394"/>
    </row>
    <row r="37" spans="1:12" x14ac:dyDescent="0.35">
      <c r="A37" s="40" t="s">
        <v>94</v>
      </c>
      <c r="B37" s="41"/>
      <c r="C37" s="41"/>
      <c r="D37" s="41"/>
      <c r="E37" s="571"/>
      <c r="F37" s="41"/>
      <c r="G37" s="41"/>
      <c r="H37" s="41"/>
      <c r="I37" s="572"/>
      <c r="J37" s="340"/>
      <c r="K37" s="148"/>
      <c r="L37" s="342" t="s">
        <v>1150</v>
      </c>
    </row>
    <row r="38" spans="1:12" x14ac:dyDescent="0.35">
      <c r="A38" s="31" t="s">
        <v>88</v>
      </c>
      <c r="B38" s="68">
        <v>5</v>
      </c>
      <c r="C38" s="68">
        <v>2</v>
      </c>
      <c r="D38" s="68">
        <v>1</v>
      </c>
      <c r="E38" s="66">
        <f t="shared" si="0"/>
        <v>8</v>
      </c>
      <c r="F38" s="68">
        <v>3</v>
      </c>
      <c r="G38" s="68">
        <v>4</v>
      </c>
      <c r="H38" s="68">
        <v>2</v>
      </c>
      <c r="I38" s="215">
        <f t="shared" si="1"/>
        <v>9</v>
      </c>
      <c r="J38" s="67">
        <f>B38+C38+D38+F38+G38+H38</f>
        <v>17</v>
      </c>
      <c r="K38" s="403" t="s">
        <v>1228</v>
      </c>
      <c r="L38" s="392" t="s">
        <v>1255</v>
      </c>
    </row>
    <row r="39" spans="1:12" x14ac:dyDescent="0.35">
      <c r="A39" s="31" t="s">
        <v>89</v>
      </c>
      <c r="B39" s="68"/>
      <c r="C39" s="68">
        <v>1</v>
      </c>
      <c r="D39" s="68">
        <v>1</v>
      </c>
      <c r="E39" s="66">
        <f t="shared" si="0"/>
        <v>2</v>
      </c>
      <c r="F39" s="68"/>
      <c r="G39" s="68"/>
      <c r="H39" s="68"/>
      <c r="I39" s="215">
        <f t="shared" si="1"/>
        <v>0</v>
      </c>
      <c r="J39" s="67">
        <f>B39+C39+D39+F39+G39+H39</f>
        <v>2</v>
      </c>
      <c r="K39" s="404"/>
      <c r="L39" s="392"/>
    </row>
    <row r="40" spans="1:12" x14ac:dyDescent="0.35">
      <c r="A40" s="31" t="s">
        <v>1140</v>
      </c>
      <c r="B40" s="68"/>
      <c r="C40" s="68"/>
      <c r="D40" s="68">
        <v>1</v>
      </c>
      <c r="E40" s="66">
        <f t="shared" si="0"/>
        <v>1</v>
      </c>
      <c r="F40" s="68"/>
      <c r="G40" s="68"/>
      <c r="H40" s="68"/>
      <c r="I40" s="215">
        <f t="shared" si="1"/>
        <v>0</v>
      </c>
      <c r="J40" s="67">
        <f>B40+C40+D40+F40+G40+H40</f>
        <v>1</v>
      </c>
      <c r="K40" s="404"/>
      <c r="L40" s="392"/>
    </row>
    <row r="41" spans="1:12" x14ac:dyDescent="0.35">
      <c r="A41" s="31" t="s">
        <v>1141</v>
      </c>
      <c r="B41" s="68"/>
      <c r="C41" s="68">
        <v>2</v>
      </c>
      <c r="D41" s="68">
        <v>1</v>
      </c>
      <c r="E41" s="66">
        <f t="shared" si="0"/>
        <v>3</v>
      </c>
      <c r="F41" s="68">
        <v>1</v>
      </c>
      <c r="G41" s="68">
        <v>2</v>
      </c>
      <c r="H41" s="68">
        <v>1</v>
      </c>
      <c r="I41" s="215">
        <f t="shared" si="1"/>
        <v>4</v>
      </c>
      <c r="J41" s="67">
        <f>B41+C41+D41+F41+G41+H41</f>
        <v>7</v>
      </c>
      <c r="K41" s="404"/>
      <c r="L41" s="392"/>
    </row>
    <row r="42" spans="1:12" x14ac:dyDescent="0.35">
      <c r="A42" s="31" t="s">
        <v>1226</v>
      </c>
      <c r="B42" s="68"/>
      <c r="C42" s="68"/>
      <c r="D42" s="68"/>
      <c r="E42" s="66">
        <f t="shared" si="0"/>
        <v>0</v>
      </c>
      <c r="F42" s="68">
        <v>1</v>
      </c>
      <c r="G42" s="68"/>
      <c r="H42" s="68">
        <v>1</v>
      </c>
      <c r="I42" s="215">
        <f t="shared" si="1"/>
        <v>2</v>
      </c>
      <c r="J42" s="67">
        <f>B42+C42+D42+F42+G42+H42</f>
        <v>2</v>
      </c>
      <c r="K42" s="404"/>
      <c r="L42" s="392"/>
    </row>
    <row r="43" spans="1:12" x14ac:dyDescent="0.35">
      <c r="A43" s="31" t="s">
        <v>1142</v>
      </c>
      <c r="B43" s="68">
        <v>2</v>
      </c>
      <c r="C43" s="68"/>
      <c r="D43" s="68">
        <v>1</v>
      </c>
      <c r="E43" s="66">
        <f t="shared" si="0"/>
        <v>3</v>
      </c>
      <c r="F43" s="68"/>
      <c r="G43" s="68">
        <v>1</v>
      </c>
      <c r="H43" s="68"/>
      <c r="I43" s="215">
        <f t="shared" si="1"/>
        <v>1</v>
      </c>
      <c r="J43" s="67">
        <f>B43+C43+D43+F43+G43+H43</f>
        <v>4</v>
      </c>
      <c r="K43" s="404"/>
      <c r="L43" s="392"/>
    </row>
    <row r="44" spans="1:12" x14ac:dyDescent="0.35">
      <c r="A44" s="31" t="s">
        <v>1143</v>
      </c>
      <c r="B44" s="68">
        <v>1</v>
      </c>
      <c r="C44" s="68">
        <v>2</v>
      </c>
      <c r="D44" s="68"/>
      <c r="E44" s="66">
        <f t="shared" si="0"/>
        <v>3</v>
      </c>
      <c r="F44" s="68">
        <v>1</v>
      </c>
      <c r="G44" s="68">
        <v>1</v>
      </c>
      <c r="H44" s="68"/>
      <c r="I44" s="215">
        <f t="shared" si="1"/>
        <v>2</v>
      </c>
      <c r="J44" s="67">
        <f>B44+C44+D44+F44+G44+H44</f>
        <v>5</v>
      </c>
      <c r="K44" s="404"/>
      <c r="L44" s="392"/>
    </row>
    <row r="45" spans="1:12" x14ac:dyDescent="0.35">
      <c r="A45" s="31" t="s">
        <v>1147</v>
      </c>
      <c r="B45" s="68"/>
      <c r="C45" s="68">
        <v>1</v>
      </c>
      <c r="D45" s="68"/>
      <c r="E45" s="66">
        <f t="shared" si="0"/>
        <v>1</v>
      </c>
      <c r="F45" s="68"/>
      <c r="G45" s="68"/>
      <c r="H45" s="68"/>
      <c r="I45" s="215">
        <f t="shared" si="1"/>
        <v>0</v>
      </c>
      <c r="J45" s="67">
        <f>B45+C45+D45+F45+G45+H45</f>
        <v>1</v>
      </c>
      <c r="K45" s="404"/>
      <c r="L45" s="392"/>
    </row>
    <row r="46" spans="1:12" x14ac:dyDescent="0.35">
      <c r="A46" s="31" t="s">
        <v>1227</v>
      </c>
      <c r="B46" s="68"/>
      <c r="C46" s="68"/>
      <c r="D46" s="68"/>
      <c r="E46" s="66">
        <f t="shared" si="0"/>
        <v>0</v>
      </c>
      <c r="F46" s="68"/>
      <c r="G46" s="68">
        <v>1</v>
      </c>
      <c r="H46" s="68">
        <v>1</v>
      </c>
      <c r="I46" s="215">
        <f t="shared" si="1"/>
        <v>2</v>
      </c>
      <c r="J46" s="67">
        <f>B46+C46+D46+F46+G46+H46</f>
        <v>2</v>
      </c>
      <c r="K46" s="404"/>
      <c r="L46" s="392"/>
    </row>
    <row r="47" spans="1:12" x14ac:dyDescent="0.35">
      <c r="A47" s="31" t="s">
        <v>1149</v>
      </c>
      <c r="B47" s="68">
        <v>1</v>
      </c>
      <c r="C47" s="68"/>
      <c r="D47" s="68"/>
      <c r="E47" s="66">
        <f t="shared" si="0"/>
        <v>1</v>
      </c>
      <c r="F47" s="68"/>
      <c r="G47" s="68"/>
      <c r="H47" s="68"/>
      <c r="I47" s="215">
        <f t="shared" si="1"/>
        <v>0</v>
      </c>
      <c r="J47" s="67">
        <f>B47+C47+D47+F47+G47+H47</f>
        <v>1</v>
      </c>
      <c r="K47" s="404"/>
      <c r="L47" s="392"/>
    </row>
    <row r="48" spans="1:12" x14ac:dyDescent="0.35">
      <c r="A48" s="31" t="s">
        <v>1146</v>
      </c>
      <c r="B48" s="68"/>
      <c r="C48" s="68">
        <v>2</v>
      </c>
      <c r="D48" s="68"/>
      <c r="E48" s="66">
        <f t="shared" si="0"/>
        <v>2</v>
      </c>
      <c r="F48" s="68"/>
      <c r="G48" s="68"/>
      <c r="H48" s="68"/>
      <c r="I48" s="215">
        <f t="shared" si="1"/>
        <v>0</v>
      </c>
      <c r="J48" s="67">
        <f>B48+C48+D48+F48+G48+H48</f>
        <v>2</v>
      </c>
      <c r="K48" s="404"/>
      <c r="L48" s="392"/>
    </row>
    <row r="49" spans="1:12" x14ac:dyDescent="0.35">
      <c r="A49" s="31" t="s">
        <v>1144</v>
      </c>
      <c r="B49" s="68"/>
      <c r="C49" s="68">
        <v>1</v>
      </c>
      <c r="D49" s="68">
        <v>2</v>
      </c>
      <c r="E49" s="66">
        <f t="shared" si="0"/>
        <v>3</v>
      </c>
      <c r="F49" s="68"/>
      <c r="G49" s="68"/>
      <c r="H49" s="68"/>
      <c r="I49" s="215">
        <f t="shared" si="1"/>
        <v>0</v>
      </c>
      <c r="J49" s="67">
        <f>B49+C49+D49+F49+G49+H49</f>
        <v>3</v>
      </c>
      <c r="K49" s="404"/>
      <c r="L49" s="392"/>
    </row>
    <row r="50" spans="1:12" x14ac:dyDescent="0.35">
      <c r="A50" s="31" t="s">
        <v>1148</v>
      </c>
      <c r="B50" s="68"/>
      <c r="C50" s="68"/>
      <c r="D50" s="68">
        <v>1</v>
      </c>
      <c r="E50" s="66">
        <f t="shared" si="0"/>
        <v>1</v>
      </c>
      <c r="F50" s="68"/>
      <c r="G50" s="68">
        <v>2</v>
      </c>
      <c r="H50" s="68"/>
      <c r="I50" s="215">
        <f t="shared" si="1"/>
        <v>2</v>
      </c>
      <c r="J50" s="67">
        <f>B50+C50+D50+F50+G50+H50</f>
        <v>3</v>
      </c>
      <c r="K50" s="404"/>
      <c r="L50" s="392"/>
    </row>
    <row r="51" spans="1:12" x14ac:dyDescent="0.35">
      <c r="A51" s="31" t="s">
        <v>1145</v>
      </c>
      <c r="B51" s="68">
        <v>5</v>
      </c>
      <c r="C51" s="68">
        <v>1</v>
      </c>
      <c r="D51" s="68">
        <v>1</v>
      </c>
      <c r="E51" s="66">
        <f t="shared" si="0"/>
        <v>7</v>
      </c>
      <c r="F51" s="68">
        <v>3</v>
      </c>
      <c r="G51" s="68">
        <v>2</v>
      </c>
      <c r="H51" s="68">
        <v>3</v>
      </c>
      <c r="I51" s="215">
        <f t="shared" si="1"/>
        <v>8</v>
      </c>
      <c r="J51" s="67">
        <f>B51+C51+D51+F51+G51+H51</f>
        <v>15</v>
      </c>
      <c r="K51" s="405"/>
      <c r="L51" s="392"/>
    </row>
    <row r="52" spans="1:12" x14ac:dyDescent="0.35">
      <c r="A52" s="40" t="s">
        <v>91</v>
      </c>
      <c r="B52" s="41"/>
      <c r="C52" s="41"/>
      <c r="D52" s="41"/>
      <c r="E52" s="571"/>
      <c r="F52" s="41"/>
      <c r="G52" s="41"/>
      <c r="H52" s="41"/>
      <c r="I52" s="572"/>
      <c r="J52" s="340"/>
      <c r="K52" s="148"/>
      <c r="L52" s="342" t="s">
        <v>1256</v>
      </c>
    </row>
    <row r="53" spans="1:12" x14ac:dyDescent="0.35">
      <c r="A53" s="89" t="s">
        <v>1170</v>
      </c>
      <c r="B53" s="47">
        <v>1</v>
      </c>
      <c r="C53" s="47">
        <v>1</v>
      </c>
      <c r="D53" s="47">
        <v>2</v>
      </c>
      <c r="E53" s="66">
        <f t="shared" si="0"/>
        <v>4</v>
      </c>
      <c r="F53" s="47"/>
      <c r="G53" s="47">
        <v>4</v>
      </c>
      <c r="H53" s="47">
        <v>1</v>
      </c>
      <c r="I53" s="215">
        <f t="shared" si="1"/>
        <v>5</v>
      </c>
      <c r="J53" s="67">
        <f>B53+C53+D53+F53+G53+H53</f>
        <v>9</v>
      </c>
      <c r="K53" s="408" t="s">
        <v>1515</v>
      </c>
      <c r="L53" s="394" t="s">
        <v>1551</v>
      </c>
    </row>
    <row r="54" spans="1:12" x14ac:dyDescent="0.35">
      <c r="A54" s="89" t="s">
        <v>1175</v>
      </c>
      <c r="B54" s="47"/>
      <c r="C54" s="47"/>
      <c r="D54" s="47">
        <v>1</v>
      </c>
      <c r="E54" s="66">
        <f t="shared" si="0"/>
        <v>1</v>
      </c>
      <c r="F54" s="47"/>
      <c r="G54" s="47"/>
      <c r="H54" s="47"/>
      <c r="I54" s="215">
        <f t="shared" si="1"/>
        <v>0</v>
      </c>
      <c r="J54" s="67">
        <f>B54+C54+D54+F54+G54+H54</f>
        <v>1</v>
      </c>
      <c r="K54" s="409"/>
      <c r="L54" s="394"/>
    </row>
    <row r="55" spans="1:12" x14ac:dyDescent="0.35">
      <c r="A55" s="89" t="s">
        <v>1238</v>
      </c>
      <c r="B55" s="47"/>
      <c r="C55" s="47"/>
      <c r="D55" s="47"/>
      <c r="E55" s="66">
        <f t="shared" si="0"/>
        <v>0</v>
      </c>
      <c r="F55" s="47"/>
      <c r="G55" s="47">
        <v>1</v>
      </c>
      <c r="H55" s="47"/>
      <c r="I55" s="215">
        <f t="shared" si="1"/>
        <v>1</v>
      </c>
      <c r="J55" s="67">
        <f>B55+C55+D55+F55+G55+H55</f>
        <v>1</v>
      </c>
      <c r="K55" s="409"/>
      <c r="L55" s="394"/>
    </row>
    <row r="56" spans="1:12" x14ac:dyDescent="0.35">
      <c r="A56" s="89" t="s">
        <v>1237</v>
      </c>
      <c r="B56" s="47"/>
      <c r="C56" s="47"/>
      <c r="D56" s="47"/>
      <c r="E56" s="66">
        <f t="shared" si="0"/>
        <v>0</v>
      </c>
      <c r="F56" s="47"/>
      <c r="G56" s="47">
        <v>1</v>
      </c>
      <c r="H56" s="47"/>
      <c r="I56" s="215">
        <f t="shared" si="1"/>
        <v>1</v>
      </c>
      <c r="J56" s="67">
        <f>B56+C56+D56+F56+G56+H56</f>
        <v>1</v>
      </c>
      <c r="K56" s="409"/>
      <c r="L56" s="394"/>
    </row>
    <row r="57" spans="1:12" x14ac:dyDescent="0.35">
      <c r="A57" s="90" t="s">
        <v>1171</v>
      </c>
      <c r="B57" s="44"/>
      <c r="C57" s="43">
        <v>1</v>
      </c>
      <c r="D57" s="44"/>
      <c r="E57" s="66">
        <f t="shared" si="0"/>
        <v>1</v>
      </c>
      <c r="F57" s="44"/>
      <c r="G57" s="44"/>
      <c r="H57" s="44"/>
      <c r="I57" s="215">
        <f t="shared" si="1"/>
        <v>0</v>
      </c>
      <c r="J57" s="67">
        <f>B57+C57+D57+F57+G57+H57</f>
        <v>1</v>
      </c>
      <c r="K57" s="409"/>
      <c r="L57" s="394"/>
    </row>
    <row r="58" spans="1:12" x14ac:dyDescent="0.35">
      <c r="A58" s="90" t="s">
        <v>1172</v>
      </c>
      <c r="B58" s="44"/>
      <c r="C58" s="43">
        <v>1</v>
      </c>
      <c r="D58" s="44"/>
      <c r="E58" s="66">
        <f t="shared" si="0"/>
        <v>1</v>
      </c>
      <c r="F58" s="44"/>
      <c r="G58" s="44">
        <v>1</v>
      </c>
      <c r="H58" s="44"/>
      <c r="I58" s="215">
        <f t="shared" si="1"/>
        <v>1</v>
      </c>
      <c r="J58" s="67">
        <f>B58+C58+D58+F58+G58+H58</f>
        <v>2</v>
      </c>
      <c r="K58" s="409"/>
      <c r="L58" s="394"/>
    </row>
    <row r="59" spans="1:12" x14ac:dyDescent="0.35">
      <c r="A59" s="90" t="s">
        <v>1173</v>
      </c>
      <c r="B59" s="47"/>
      <c r="C59" s="47">
        <v>1</v>
      </c>
      <c r="D59" s="47"/>
      <c r="E59" s="66">
        <f t="shared" si="0"/>
        <v>1</v>
      </c>
      <c r="F59" s="47"/>
      <c r="G59" s="47"/>
      <c r="H59" s="47"/>
      <c r="I59" s="215">
        <f t="shared" si="1"/>
        <v>0</v>
      </c>
      <c r="J59" s="67">
        <f>B59+C59+D59+F59+G59+H59</f>
        <v>1</v>
      </c>
      <c r="K59" s="409"/>
      <c r="L59" s="394"/>
    </row>
    <row r="60" spans="1:12" x14ac:dyDescent="0.35">
      <c r="A60" s="90" t="s">
        <v>1174</v>
      </c>
      <c r="B60" s="47"/>
      <c r="C60" s="47">
        <v>1</v>
      </c>
      <c r="D60" s="47"/>
      <c r="E60" s="66">
        <f t="shared" si="0"/>
        <v>1</v>
      </c>
      <c r="F60" s="47"/>
      <c r="G60" s="47"/>
      <c r="H60" s="47"/>
      <c r="I60" s="215">
        <f t="shared" si="1"/>
        <v>0</v>
      </c>
      <c r="J60" s="67">
        <f>B60+C60+D60+F60+G60+H60</f>
        <v>1</v>
      </c>
      <c r="K60" s="409"/>
      <c r="L60" s="394"/>
    </row>
    <row r="61" spans="1:12" x14ac:dyDescent="0.35">
      <c r="A61" s="90" t="s">
        <v>92</v>
      </c>
      <c r="B61" s="49"/>
      <c r="C61" s="49">
        <v>2</v>
      </c>
      <c r="D61" s="49">
        <v>1</v>
      </c>
      <c r="E61" s="66">
        <f t="shared" si="0"/>
        <v>3</v>
      </c>
      <c r="F61" s="49"/>
      <c r="G61" s="49"/>
      <c r="H61" s="49"/>
      <c r="I61" s="215">
        <f t="shared" si="1"/>
        <v>0</v>
      </c>
      <c r="J61" s="67">
        <f>B61+C61+D61+F61+G61+H61</f>
        <v>3</v>
      </c>
      <c r="K61" s="409"/>
      <c r="L61" s="394"/>
    </row>
    <row r="62" spans="1:12" x14ac:dyDescent="0.35">
      <c r="A62" s="90" t="s">
        <v>93</v>
      </c>
      <c r="B62" s="49">
        <v>1</v>
      </c>
      <c r="C62" s="49">
        <v>2</v>
      </c>
      <c r="D62" s="49">
        <v>3</v>
      </c>
      <c r="E62" s="66">
        <f t="shared" si="0"/>
        <v>6</v>
      </c>
      <c r="F62" s="49"/>
      <c r="G62" s="49">
        <v>4</v>
      </c>
      <c r="H62" s="49">
        <v>3</v>
      </c>
      <c r="I62" s="215">
        <f t="shared" si="1"/>
        <v>7</v>
      </c>
      <c r="J62" s="67">
        <f>B62+C62+D62+F62+G62+H62</f>
        <v>13</v>
      </c>
      <c r="K62" s="409"/>
      <c r="L62" s="394"/>
    </row>
    <row r="63" spans="1:12" x14ac:dyDescent="0.35">
      <c r="A63" s="48" t="s">
        <v>1168</v>
      </c>
      <c r="B63" s="49">
        <v>1</v>
      </c>
      <c r="C63" s="49"/>
      <c r="D63" s="49"/>
      <c r="E63" s="66">
        <f t="shared" si="0"/>
        <v>1</v>
      </c>
      <c r="F63" s="49"/>
      <c r="G63" s="49">
        <v>4</v>
      </c>
      <c r="H63" s="49">
        <v>1</v>
      </c>
      <c r="I63" s="215">
        <f t="shared" si="1"/>
        <v>5</v>
      </c>
      <c r="J63" s="67">
        <f>B63+C63+D63+F63+G63+H63</f>
        <v>6</v>
      </c>
      <c r="K63" s="409"/>
      <c r="L63" s="394"/>
    </row>
    <row r="64" spans="1:12" x14ac:dyDescent="0.35">
      <c r="A64" s="48" t="s">
        <v>1169</v>
      </c>
      <c r="B64" s="49">
        <v>4</v>
      </c>
      <c r="C64" s="49"/>
      <c r="D64" s="49">
        <v>4</v>
      </c>
      <c r="E64" s="66">
        <f t="shared" si="0"/>
        <v>8</v>
      </c>
      <c r="F64" s="49">
        <v>3</v>
      </c>
      <c r="G64" s="49"/>
      <c r="H64" s="49">
        <v>2</v>
      </c>
      <c r="I64" s="215">
        <f t="shared" si="1"/>
        <v>5</v>
      </c>
      <c r="J64" s="67">
        <f>B64+C64+D64+F64+G64+H64</f>
        <v>13</v>
      </c>
      <c r="K64" s="410"/>
      <c r="L64" s="394"/>
    </row>
    <row r="65" spans="1:12" ht="18" customHeight="1" x14ac:dyDescent="0.35">
      <c r="A65" s="40" t="s">
        <v>90</v>
      </c>
      <c r="B65" s="41"/>
      <c r="C65" s="41"/>
      <c r="D65" s="41"/>
      <c r="E65" s="571"/>
      <c r="F65" s="41"/>
      <c r="G65" s="41"/>
      <c r="H65" s="41"/>
      <c r="I65" s="572"/>
      <c r="J65" s="340"/>
      <c r="K65" s="148"/>
      <c r="L65" s="342" t="s">
        <v>1257</v>
      </c>
    </row>
    <row r="66" spans="1:12" x14ac:dyDescent="0.35">
      <c r="A66" s="69" t="s">
        <v>1151</v>
      </c>
      <c r="B66" s="66"/>
      <c r="C66" s="65">
        <v>3</v>
      </c>
      <c r="D66" s="66"/>
      <c r="E66" s="66">
        <f t="shared" si="0"/>
        <v>3</v>
      </c>
      <c r="F66" s="66">
        <v>2</v>
      </c>
      <c r="G66" s="66"/>
      <c r="H66" s="66">
        <v>3</v>
      </c>
      <c r="I66" s="215">
        <f t="shared" si="1"/>
        <v>5</v>
      </c>
      <c r="J66" s="67">
        <f>B66+C66+D66+F66+G66+H66</f>
        <v>8</v>
      </c>
      <c r="K66" s="403" t="s">
        <v>1154</v>
      </c>
      <c r="L66" s="392" t="s">
        <v>1258</v>
      </c>
    </row>
    <row r="67" spans="1:12" x14ac:dyDescent="0.35">
      <c r="A67" s="50" t="s">
        <v>1152</v>
      </c>
      <c r="B67" s="68"/>
      <c r="C67" s="68"/>
      <c r="D67" s="68"/>
      <c r="E67" s="66">
        <f t="shared" si="0"/>
        <v>0</v>
      </c>
      <c r="F67" s="68"/>
      <c r="G67" s="68"/>
      <c r="H67" s="68"/>
      <c r="I67" s="215">
        <f t="shared" si="1"/>
        <v>0</v>
      </c>
      <c r="J67" s="67">
        <f>B67+C67+D67+F67+G67+H67</f>
        <v>0</v>
      </c>
      <c r="K67" s="404"/>
      <c r="L67" s="392"/>
    </row>
    <row r="68" spans="1:12" x14ac:dyDescent="0.35">
      <c r="A68" s="64" t="s">
        <v>1153</v>
      </c>
      <c r="B68" s="65"/>
      <c r="C68" s="65">
        <v>3</v>
      </c>
      <c r="D68" s="66"/>
      <c r="E68" s="66">
        <f t="shared" si="0"/>
        <v>3</v>
      </c>
      <c r="F68" s="66">
        <v>2</v>
      </c>
      <c r="G68" s="66"/>
      <c r="H68" s="66">
        <v>3</v>
      </c>
      <c r="I68" s="215">
        <f t="shared" si="1"/>
        <v>5</v>
      </c>
      <c r="J68" s="67">
        <f>B68+C68+D68+F68+G68+H68</f>
        <v>8</v>
      </c>
      <c r="K68" s="404"/>
      <c r="L68" s="392"/>
    </row>
    <row r="69" spans="1:12" x14ac:dyDescent="0.35">
      <c r="A69" s="64" t="s">
        <v>1229</v>
      </c>
      <c r="B69" s="65"/>
      <c r="C69" s="65"/>
      <c r="D69" s="66"/>
      <c r="E69" s="66">
        <f t="shared" si="0"/>
        <v>0</v>
      </c>
      <c r="F69" s="66">
        <v>1</v>
      </c>
      <c r="G69" s="66"/>
      <c r="H69" s="66">
        <v>1</v>
      </c>
      <c r="I69" s="215">
        <f t="shared" si="1"/>
        <v>2</v>
      </c>
      <c r="J69" s="67">
        <f>B69+C69+D69+F69+G69+H69</f>
        <v>2</v>
      </c>
      <c r="K69" s="404"/>
      <c r="L69" s="392"/>
    </row>
    <row r="70" spans="1:12" x14ac:dyDescent="0.35">
      <c r="A70" s="40" t="s">
        <v>95</v>
      </c>
      <c r="B70" s="41"/>
      <c r="C70" s="41"/>
      <c r="D70" s="41"/>
      <c r="E70" s="571"/>
      <c r="F70" s="41"/>
      <c r="G70" s="41"/>
      <c r="H70" s="41"/>
      <c r="I70" s="572"/>
      <c r="J70" s="340"/>
      <c r="K70" s="148"/>
      <c r="L70" s="342" t="s">
        <v>1259</v>
      </c>
    </row>
    <row r="71" spans="1:12" x14ac:dyDescent="0.35">
      <c r="A71" s="46" t="s">
        <v>1155</v>
      </c>
      <c r="B71" s="49">
        <v>2</v>
      </c>
      <c r="C71" s="49">
        <v>1</v>
      </c>
      <c r="D71" s="49"/>
      <c r="E71" s="66">
        <f t="shared" si="0"/>
        <v>3</v>
      </c>
      <c r="F71" s="49"/>
      <c r="G71" s="49">
        <v>3</v>
      </c>
      <c r="H71" s="49">
        <v>2</v>
      </c>
      <c r="I71" s="215">
        <f t="shared" si="1"/>
        <v>5</v>
      </c>
      <c r="J71" s="67">
        <f>B71+C71+D71+F71+G71+H71</f>
        <v>8</v>
      </c>
      <c r="K71" s="406"/>
      <c r="L71" s="391" t="s">
        <v>1260</v>
      </c>
    </row>
    <row r="72" spans="1:12" x14ac:dyDescent="0.35">
      <c r="A72" s="46" t="s">
        <v>1157</v>
      </c>
      <c r="B72" s="49">
        <v>1</v>
      </c>
      <c r="C72" s="49"/>
      <c r="D72" s="49"/>
      <c r="E72" s="66">
        <f t="shared" ref="E72:E135" si="2">B72+C72+D72</f>
        <v>1</v>
      </c>
      <c r="F72" s="49"/>
      <c r="G72" s="49"/>
      <c r="H72" s="49"/>
      <c r="I72" s="215">
        <f t="shared" ref="I72:I135" si="3">F72+G72+H72</f>
        <v>0</v>
      </c>
      <c r="J72" s="67">
        <f>B72+C72+D72+F72+G72+H72</f>
        <v>1</v>
      </c>
      <c r="K72" s="407"/>
      <c r="L72" s="391"/>
    </row>
    <row r="73" spans="1:12" x14ac:dyDescent="0.35">
      <c r="A73" s="46" t="s">
        <v>1233</v>
      </c>
      <c r="B73" s="49"/>
      <c r="C73" s="49">
        <v>1</v>
      </c>
      <c r="D73" s="49"/>
      <c r="E73" s="66">
        <f t="shared" si="2"/>
        <v>1</v>
      </c>
      <c r="F73" s="49"/>
      <c r="G73" s="49">
        <v>2</v>
      </c>
      <c r="H73" s="49">
        <v>2</v>
      </c>
      <c r="I73" s="215">
        <f t="shared" si="3"/>
        <v>4</v>
      </c>
      <c r="J73" s="67">
        <f>B73+C73+D73+F73+G73+H73</f>
        <v>5</v>
      </c>
      <c r="K73" s="407"/>
      <c r="L73" s="391"/>
    </row>
    <row r="74" spans="1:12" x14ac:dyDescent="0.35">
      <c r="A74" s="46" t="s">
        <v>1230</v>
      </c>
      <c r="B74" s="49"/>
      <c r="C74" s="49"/>
      <c r="D74" s="49"/>
      <c r="E74" s="66">
        <f t="shared" si="2"/>
        <v>0</v>
      </c>
      <c r="F74" s="49">
        <v>2</v>
      </c>
      <c r="G74" s="49"/>
      <c r="H74" s="49">
        <v>1</v>
      </c>
      <c r="I74" s="215">
        <f t="shared" si="3"/>
        <v>3</v>
      </c>
      <c r="J74" s="67">
        <f>B74+C74+D74+F74+G74+H74</f>
        <v>3</v>
      </c>
      <c r="K74" s="407"/>
      <c r="L74" s="391"/>
    </row>
    <row r="75" spans="1:12" x14ac:dyDescent="0.35">
      <c r="A75" s="46" t="s">
        <v>1231</v>
      </c>
      <c r="B75" s="49"/>
      <c r="C75" s="49"/>
      <c r="D75" s="49"/>
      <c r="E75" s="66">
        <f t="shared" si="2"/>
        <v>0</v>
      </c>
      <c r="F75" s="49"/>
      <c r="G75" s="49">
        <v>3</v>
      </c>
      <c r="H75" s="49"/>
      <c r="I75" s="215">
        <f t="shared" si="3"/>
        <v>3</v>
      </c>
      <c r="J75" s="67">
        <f>B75+C75+D75+F75+G75+H75</f>
        <v>3</v>
      </c>
      <c r="K75" s="407"/>
      <c r="L75" s="391"/>
    </row>
    <row r="76" spans="1:12" x14ac:dyDescent="0.35">
      <c r="A76" s="46" t="s">
        <v>1156</v>
      </c>
      <c r="B76" s="49">
        <v>3</v>
      </c>
      <c r="C76" s="49"/>
      <c r="D76" s="49"/>
      <c r="E76" s="66">
        <f t="shared" si="2"/>
        <v>3</v>
      </c>
      <c r="F76" s="49"/>
      <c r="G76" s="49"/>
      <c r="H76" s="49"/>
      <c r="I76" s="215">
        <f t="shared" si="3"/>
        <v>0</v>
      </c>
      <c r="J76" s="67">
        <f>B76+C76+D76+F76+G76+H76</f>
        <v>3</v>
      </c>
      <c r="K76" s="407"/>
      <c r="L76" s="391"/>
    </row>
    <row r="77" spans="1:12" x14ac:dyDescent="0.35">
      <c r="A77" s="50" t="s">
        <v>1158</v>
      </c>
      <c r="B77" s="49">
        <v>4</v>
      </c>
      <c r="C77" s="49">
        <v>2</v>
      </c>
      <c r="D77" s="49">
        <v>4</v>
      </c>
      <c r="E77" s="66">
        <f t="shared" si="2"/>
        <v>10</v>
      </c>
      <c r="F77" s="49">
        <v>3</v>
      </c>
      <c r="G77" s="49">
        <v>2</v>
      </c>
      <c r="H77" s="49"/>
      <c r="I77" s="215">
        <f t="shared" si="3"/>
        <v>5</v>
      </c>
      <c r="J77" s="67">
        <f>B77+C77+D77+F77+G77+H77</f>
        <v>15</v>
      </c>
      <c r="K77" s="407"/>
      <c r="L77" s="391"/>
    </row>
    <row r="78" spans="1:12" x14ac:dyDescent="0.35">
      <c r="A78" s="50" t="s">
        <v>1159</v>
      </c>
      <c r="B78" s="52">
        <v>1</v>
      </c>
      <c r="C78" s="52"/>
      <c r="D78" s="52"/>
      <c r="E78" s="66">
        <f t="shared" si="2"/>
        <v>1</v>
      </c>
      <c r="F78" s="52"/>
      <c r="G78" s="52">
        <v>2</v>
      </c>
      <c r="H78" s="52"/>
      <c r="I78" s="215">
        <f t="shared" si="3"/>
        <v>2</v>
      </c>
      <c r="J78" s="67">
        <f>B78+C78+D78+F78+G78+H78</f>
        <v>3</v>
      </c>
      <c r="K78" s="407"/>
      <c r="L78" s="391"/>
    </row>
    <row r="79" spans="1:12" x14ac:dyDescent="0.35">
      <c r="A79" s="50" t="s">
        <v>1160</v>
      </c>
      <c r="B79" s="49"/>
      <c r="C79" s="49">
        <v>1</v>
      </c>
      <c r="D79" s="49"/>
      <c r="E79" s="66">
        <f t="shared" si="2"/>
        <v>1</v>
      </c>
      <c r="F79" s="49"/>
      <c r="G79" s="49"/>
      <c r="H79" s="49"/>
      <c r="I79" s="215">
        <f t="shared" si="3"/>
        <v>0</v>
      </c>
      <c r="J79" s="67">
        <f>B79+C79+D79+F79+G79+H79</f>
        <v>1</v>
      </c>
      <c r="K79" s="407"/>
      <c r="L79" s="391"/>
    </row>
    <row r="80" spans="1:12" x14ac:dyDescent="0.35">
      <c r="A80" s="40" t="s">
        <v>96</v>
      </c>
      <c r="B80" s="41"/>
      <c r="C80" s="41"/>
      <c r="D80" s="41"/>
      <c r="E80" s="571"/>
      <c r="F80" s="41"/>
      <c r="G80" s="41"/>
      <c r="H80" s="41"/>
      <c r="I80" s="572"/>
      <c r="J80" s="340"/>
      <c r="K80" s="148"/>
      <c r="L80" s="342" t="s">
        <v>1261</v>
      </c>
    </row>
    <row r="81" spans="1:12" x14ac:dyDescent="0.35">
      <c r="A81" s="64" t="s">
        <v>1161</v>
      </c>
      <c r="B81" s="68">
        <v>1</v>
      </c>
      <c r="C81" s="68">
        <v>2</v>
      </c>
      <c r="D81" s="68">
        <v>1</v>
      </c>
      <c r="E81" s="66">
        <f t="shared" si="2"/>
        <v>4</v>
      </c>
      <c r="F81" s="68">
        <v>1</v>
      </c>
      <c r="G81" s="68">
        <v>4</v>
      </c>
      <c r="H81" s="68"/>
      <c r="I81" s="215">
        <f t="shared" si="3"/>
        <v>5</v>
      </c>
      <c r="J81" s="67">
        <f>B81+C81+D81+F81+G81+H81</f>
        <v>9</v>
      </c>
      <c r="K81" s="403" t="s">
        <v>1234</v>
      </c>
      <c r="L81" s="388" t="s">
        <v>1262</v>
      </c>
    </row>
    <row r="82" spans="1:12" x14ac:dyDescent="0.35">
      <c r="A82" s="64" t="s">
        <v>1162</v>
      </c>
      <c r="B82" s="68"/>
      <c r="C82" s="68"/>
      <c r="D82" s="68">
        <v>3</v>
      </c>
      <c r="E82" s="66">
        <f t="shared" si="2"/>
        <v>3</v>
      </c>
      <c r="F82" s="68"/>
      <c r="G82" s="68"/>
      <c r="H82" s="68"/>
      <c r="I82" s="215">
        <f t="shared" si="3"/>
        <v>0</v>
      </c>
      <c r="J82" s="67">
        <f>B82+C82+D82+F82+G82+H82</f>
        <v>3</v>
      </c>
      <c r="K82" s="404"/>
      <c r="L82" s="392"/>
    </row>
    <row r="83" spans="1:12" x14ac:dyDescent="0.35">
      <c r="A83" s="64" t="s">
        <v>1166</v>
      </c>
      <c r="B83" s="68"/>
      <c r="C83" s="68">
        <v>1</v>
      </c>
      <c r="D83" s="68"/>
      <c r="E83" s="66">
        <f t="shared" si="2"/>
        <v>1</v>
      </c>
      <c r="F83" s="68"/>
      <c r="G83" s="68"/>
      <c r="H83" s="68"/>
      <c r="I83" s="215">
        <f t="shared" si="3"/>
        <v>0</v>
      </c>
      <c r="J83" s="67">
        <f>B83+C83+D83+F83+G83+H83</f>
        <v>1</v>
      </c>
      <c r="K83" s="404"/>
      <c r="L83" s="392"/>
    </row>
    <row r="84" spans="1:12" x14ac:dyDescent="0.35">
      <c r="A84" s="64" t="s">
        <v>1232</v>
      </c>
      <c r="B84" s="68"/>
      <c r="C84" s="68"/>
      <c r="D84" s="68"/>
      <c r="E84" s="66">
        <f t="shared" si="2"/>
        <v>0</v>
      </c>
      <c r="F84" s="68">
        <v>2</v>
      </c>
      <c r="G84" s="68"/>
      <c r="H84" s="68">
        <v>3</v>
      </c>
      <c r="I84" s="215">
        <f t="shared" si="3"/>
        <v>5</v>
      </c>
      <c r="J84" s="67">
        <f>B84+C84+D84+F84+G84+H84</f>
        <v>5</v>
      </c>
      <c r="K84" s="404"/>
      <c r="L84" s="392"/>
    </row>
    <row r="85" spans="1:12" x14ac:dyDescent="0.35">
      <c r="A85" s="64" t="s">
        <v>1163</v>
      </c>
      <c r="B85" s="68"/>
      <c r="C85" s="68"/>
      <c r="D85" s="68">
        <v>4</v>
      </c>
      <c r="E85" s="66">
        <f t="shared" si="2"/>
        <v>4</v>
      </c>
      <c r="F85" s="68">
        <v>3</v>
      </c>
      <c r="G85" s="68"/>
      <c r="H85" s="68">
        <v>2</v>
      </c>
      <c r="I85" s="215">
        <f t="shared" si="3"/>
        <v>5</v>
      </c>
      <c r="J85" s="67">
        <f>B85+C85+D85+F85+G85+H85</f>
        <v>9</v>
      </c>
      <c r="K85" s="404"/>
      <c r="L85" s="392"/>
    </row>
    <row r="86" spans="1:12" x14ac:dyDescent="0.35">
      <c r="A86" s="51" t="s">
        <v>1164</v>
      </c>
      <c r="B86" s="70">
        <v>2</v>
      </c>
      <c r="C86" s="70">
        <v>1</v>
      </c>
      <c r="D86" s="70">
        <v>4</v>
      </c>
      <c r="E86" s="66">
        <f t="shared" si="2"/>
        <v>7</v>
      </c>
      <c r="F86" s="70"/>
      <c r="G86" s="70">
        <v>1</v>
      </c>
      <c r="H86" s="70">
        <v>3</v>
      </c>
      <c r="I86" s="215">
        <f t="shared" si="3"/>
        <v>4</v>
      </c>
      <c r="J86" s="67">
        <f>B86+C86+D86+F86+G86+H86</f>
        <v>11</v>
      </c>
      <c r="K86" s="404"/>
      <c r="L86" s="392"/>
    </row>
    <row r="87" spans="1:12" x14ac:dyDescent="0.35">
      <c r="A87" s="64" t="s">
        <v>1165</v>
      </c>
      <c r="B87" s="65">
        <v>1</v>
      </c>
      <c r="C87" s="65">
        <v>2</v>
      </c>
      <c r="D87" s="66"/>
      <c r="E87" s="66">
        <f t="shared" si="2"/>
        <v>3</v>
      </c>
      <c r="F87" s="66"/>
      <c r="G87" s="66">
        <v>2</v>
      </c>
      <c r="H87" s="66">
        <v>1</v>
      </c>
      <c r="I87" s="215">
        <f t="shared" si="3"/>
        <v>3</v>
      </c>
      <c r="J87" s="67">
        <f>B87+C87+D87+F87+G87+H87</f>
        <v>6</v>
      </c>
      <c r="K87" s="404"/>
      <c r="L87" s="392"/>
    </row>
    <row r="88" spans="1:12" x14ac:dyDescent="0.35">
      <c r="A88" s="64" t="s">
        <v>1167</v>
      </c>
      <c r="B88" s="68">
        <v>1</v>
      </c>
      <c r="C88" s="68"/>
      <c r="D88" s="68"/>
      <c r="E88" s="66">
        <f t="shared" si="2"/>
        <v>1</v>
      </c>
      <c r="F88" s="68">
        <v>3</v>
      </c>
      <c r="G88" s="68">
        <v>2</v>
      </c>
      <c r="H88" s="68"/>
      <c r="I88" s="215">
        <f t="shared" si="3"/>
        <v>5</v>
      </c>
      <c r="J88" s="67">
        <f>B88+C88+D88+F88+G88+H88</f>
        <v>6</v>
      </c>
      <c r="K88" s="404"/>
      <c r="L88" s="392"/>
    </row>
    <row r="89" spans="1:12" x14ac:dyDescent="0.35">
      <c r="A89" s="64" t="s">
        <v>1235</v>
      </c>
      <c r="B89" s="68"/>
      <c r="C89" s="68"/>
      <c r="D89" s="68"/>
      <c r="E89" s="66">
        <f t="shared" si="2"/>
        <v>0</v>
      </c>
      <c r="F89" s="68"/>
      <c r="G89" s="68"/>
      <c r="H89" s="68">
        <v>1</v>
      </c>
      <c r="I89" s="215">
        <f t="shared" si="3"/>
        <v>1</v>
      </c>
      <c r="J89" s="67">
        <f>B89+C89+D89+F89+G89+H89</f>
        <v>1</v>
      </c>
      <c r="K89" s="404"/>
      <c r="L89" s="392"/>
    </row>
    <row r="90" spans="1:12" x14ac:dyDescent="0.35">
      <c r="A90" s="64" t="s">
        <v>1236</v>
      </c>
      <c r="B90" s="65"/>
      <c r="C90" s="65"/>
      <c r="D90" s="65"/>
      <c r="E90" s="66">
        <f t="shared" si="2"/>
        <v>0</v>
      </c>
      <c r="F90" s="65"/>
      <c r="G90" s="65"/>
      <c r="H90" s="65">
        <v>1</v>
      </c>
      <c r="I90" s="215">
        <f t="shared" si="3"/>
        <v>1</v>
      </c>
      <c r="J90" s="67">
        <f>B90+C90+D90+F90+G90+H90</f>
        <v>1</v>
      </c>
      <c r="K90" s="405"/>
      <c r="L90" s="392"/>
    </row>
    <row r="91" spans="1:12" ht="18.5" customHeight="1" x14ac:dyDescent="0.35">
      <c r="A91" s="40" t="s">
        <v>97</v>
      </c>
      <c r="B91" s="41"/>
      <c r="C91" s="41"/>
      <c r="D91" s="41"/>
      <c r="E91" s="571"/>
      <c r="F91" s="41"/>
      <c r="G91" s="41"/>
      <c r="H91" s="41"/>
      <c r="I91" s="572"/>
      <c r="J91" s="340"/>
      <c r="K91" s="148"/>
      <c r="L91" s="342" t="s">
        <v>1552</v>
      </c>
    </row>
    <row r="92" spans="1:12" x14ac:dyDescent="0.35">
      <c r="A92" s="51" t="s">
        <v>1190</v>
      </c>
      <c r="B92" s="68">
        <v>5</v>
      </c>
      <c r="C92" s="68"/>
      <c r="D92" s="68"/>
      <c r="E92" s="66">
        <f t="shared" si="2"/>
        <v>5</v>
      </c>
      <c r="F92" s="68"/>
      <c r="G92" s="68">
        <v>2</v>
      </c>
      <c r="H92" s="68">
        <v>2</v>
      </c>
      <c r="I92" s="215">
        <f t="shared" si="3"/>
        <v>4</v>
      </c>
      <c r="J92" s="67">
        <f>B92+C92+D92+F92+G92+H92</f>
        <v>9</v>
      </c>
      <c r="K92" s="403" t="s">
        <v>1203</v>
      </c>
      <c r="L92" s="392" t="s">
        <v>1553</v>
      </c>
    </row>
    <row r="93" spans="1:12" x14ac:dyDescent="0.35">
      <c r="A93" s="51" t="s">
        <v>1191</v>
      </c>
      <c r="B93" s="68"/>
      <c r="C93" s="68">
        <v>3</v>
      </c>
      <c r="D93" s="68">
        <v>4</v>
      </c>
      <c r="E93" s="66">
        <f t="shared" si="2"/>
        <v>7</v>
      </c>
      <c r="F93" s="68">
        <v>3</v>
      </c>
      <c r="G93" s="68">
        <v>2</v>
      </c>
      <c r="H93" s="68">
        <v>1</v>
      </c>
      <c r="I93" s="215">
        <f t="shared" si="3"/>
        <v>6</v>
      </c>
      <c r="J93" s="67">
        <f>B93+C93+D93+F93+G93+H93</f>
        <v>13</v>
      </c>
      <c r="K93" s="404"/>
      <c r="L93" s="392"/>
    </row>
    <row r="94" spans="1:12" x14ac:dyDescent="0.35">
      <c r="A94" s="51" t="s">
        <v>1192</v>
      </c>
      <c r="B94" s="68"/>
      <c r="C94" s="68"/>
      <c r="D94" s="68">
        <v>2</v>
      </c>
      <c r="E94" s="66">
        <f t="shared" si="2"/>
        <v>2</v>
      </c>
      <c r="F94" s="68"/>
      <c r="G94" s="68"/>
      <c r="H94" s="68"/>
      <c r="I94" s="215">
        <f t="shared" si="3"/>
        <v>0</v>
      </c>
      <c r="J94" s="67">
        <f>B94+C94+D94+F94+G94+H94</f>
        <v>2</v>
      </c>
      <c r="K94" s="404"/>
      <c r="L94" s="392"/>
    </row>
    <row r="95" spans="1:12" x14ac:dyDescent="0.35">
      <c r="A95" s="51" t="s">
        <v>1193</v>
      </c>
      <c r="B95" s="68"/>
      <c r="C95" s="68"/>
      <c r="D95" s="68">
        <v>2</v>
      </c>
      <c r="E95" s="66">
        <f t="shared" si="2"/>
        <v>2</v>
      </c>
      <c r="F95" s="68"/>
      <c r="G95" s="68"/>
      <c r="H95" s="68"/>
      <c r="I95" s="215">
        <f t="shared" si="3"/>
        <v>0</v>
      </c>
      <c r="J95" s="67">
        <f>B95+C95+D95+F95+G95+H95</f>
        <v>2</v>
      </c>
      <c r="K95" s="404"/>
      <c r="L95" s="392"/>
    </row>
    <row r="96" spans="1:12" x14ac:dyDescent="0.35">
      <c r="A96" s="50" t="s">
        <v>1194</v>
      </c>
      <c r="B96" s="68"/>
      <c r="C96" s="68"/>
      <c r="D96" s="68">
        <v>1</v>
      </c>
      <c r="E96" s="66">
        <f t="shared" si="2"/>
        <v>1</v>
      </c>
      <c r="F96" s="68">
        <v>1</v>
      </c>
      <c r="G96" s="68"/>
      <c r="H96" s="68"/>
      <c r="I96" s="215">
        <f t="shared" si="3"/>
        <v>1</v>
      </c>
      <c r="J96" s="67">
        <f>B96+C96+D96+F96+G96+H96</f>
        <v>2</v>
      </c>
      <c r="K96" s="404"/>
      <c r="L96" s="392"/>
    </row>
    <row r="97" spans="1:12" x14ac:dyDescent="0.35">
      <c r="A97" s="50" t="s">
        <v>1197</v>
      </c>
      <c r="B97" s="68"/>
      <c r="C97" s="68">
        <v>1</v>
      </c>
      <c r="D97" s="68"/>
      <c r="E97" s="66">
        <f t="shared" si="2"/>
        <v>1</v>
      </c>
      <c r="F97" s="68"/>
      <c r="G97" s="68">
        <v>1</v>
      </c>
      <c r="H97" s="68"/>
      <c r="I97" s="215">
        <f t="shared" si="3"/>
        <v>1</v>
      </c>
      <c r="J97" s="67">
        <f>B97+C97+D97+F97+G97+H97</f>
        <v>2</v>
      </c>
      <c r="K97" s="404"/>
      <c r="L97" s="392"/>
    </row>
    <row r="98" spans="1:12" x14ac:dyDescent="0.35">
      <c r="A98" s="50" t="s">
        <v>1198</v>
      </c>
      <c r="B98" s="68"/>
      <c r="C98" s="68">
        <v>1</v>
      </c>
      <c r="D98" s="68"/>
      <c r="E98" s="66">
        <f t="shared" si="2"/>
        <v>1</v>
      </c>
      <c r="F98" s="68"/>
      <c r="G98" s="68"/>
      <c r="H98" s="68"/>
      <c r="I98" s="215">
        <f t="shared" si="3"/>
        <v>0</v>
      </c>
      <c r="J98" s="67">
        <f>B98+C98+D98+F98+G98+H98</f>
        <v>1</v>
      </c>
      <c r="K98" s="404"/>
      <c r="L98" s="392"/>
    </row>
    <row r="99" spans="1:12" x14ac:dyDescent="0.35">
      <c r="A99" s="50" t="s">
        <v>1199</v>
      </c>
      <c r="B99" s="68"/>
      <c r="C99" s="68">
        <v>1</v>
      </c>
      <c r="D99" s="68"/>
      <c r="E99" s="66">
        <f t="shared" si="2"/>
        <v>1</v>
      </c>
      <c r="F99" s="68"/>
      <c r="G99" s="68"/>
      <c r="H99" s="68"/>
      <c r="I99" s="215">
        <f t="shared" si="3"/>
        <v>0</v>
      </c>
      <c r="J99" s="67">
        <f>B99+C99+D99+F99+G99+H99</f>
        <v>1</v>
      </c>
      <c r="K99" s="404"/>
      <c r="L99" s="392"/>
    </row>
    <row r="100" spans="1:12" x14ac:dyDescent="0.35">
      <c r="A100" s="50" t="s">
        <v>1202</v>
      </c>
      <c r="B100" s="68"/>
      <c r="C100" s="68">
        <v>1</v>
      </c>
      <c r="D100" s="68"/>
      <c r="E100" s="66">
        <f t="shared" si="2"/>
        <v>1</v>
      </c>
      <c r="F100" s="68"/>
      <c r="G100" s="68"/>
      <c r="H100" s="68"/>
      <c r="I100" s="215">
        <f t="shared" si="3"/>
        <v>0</v>
      </c>
      <c r="J100" s="67">
        <f>B100+C100+D100+F100+G100+H100</f>
        <v>1</v>
      </c>
      <c r="K100" s="404"/>
      <c r="L100" s="392"/>
    </row>
    <row r="101" spans="1:12" x14ac:dyDescent="0.35">
      <c r="A101" s="50" t="s">
        <v>1200</v>
      </c>
      <c r="B101" s="68"/>
      <c r="C101" s="68">
        <v>1</v>
      </c>
      <c r="D101" s="68"/>
      <c r="E101" s="66">
        <f t="shared" si="2"/>
        <v>1</v>
      </c>
      <c r="F101" s="68"/>
      <c r="G101" s="68"/>
      <c r="H101" s="68"/>
      <c r="I101" s="215">
        <f t="shared" si="3"/>
        <v>0</v>
      </c>
      <c r="J101" s="67">
        <f>B101+C101+D101+F101+G101+H101</f>
        <v>1</v>
      </c>
      <c r="K101" s="404"/>
      <c r="L101" s="392"/>
    </row>
    <row r="102" spans="1:12" x14ac:dyDescent="0.35">
      <c r="A102" s="50" t="s">
        <v>1201</v>
      </c>
      <c r="B102" s="68"/>
      <c r="C102" s="68">
        <v>1</v>
      </c>
      <c r="D102" s="68"/>
      <c r="E102" s="66">
        <f t="shared" si="2"/>
        <v>1</v>
      </c>
      <c r="F102" s="68"/>
      <c r="G102" s="68">
        <v>2</v>
      </c>
      <c r="H102" s="68"/>
      <c r="I102" s="215">
        <f t="shared" si="3"/>
        <v>2</v>
      </c>
      <c r="J102" s="67">
        <f>B102+C102+D102+F102+G102+H102</f>
        <v>3</v>
      </c>
      <c r="K102" s="404"/>
      <c r="L102" s="392"/>
    </row>
    <row r="103" spans="1:12" x14ac:dyDescent="0.35">
      <c r="A103" s="50" t="s">
        <v>1197</v>
      </c>
      <c r="B103" s="68"/>
      <c r="C103" s="68">
        <v>1</v>
      </c>
      <c r="D103" s="68"/>
      <c r="E103" s="66">
        <f t="shared" si="2"/>
        <v>1</v>
      </c>
      <c r="F103" s="68"/>
      <c r="G103" s="68"/>
      <c r="H103" s="68"/>
      <c r="I103" s="215">
        <f t="shared" si="3"/>
        <v>0</v>
      </c>
      <c r="J103" s="67">
        <f>B103+C103+D103+F103+G103+H103</f>
        <v>1</v>
      </c>
      <c r="K103" s="404"/>
      <c r="L103" s="392"/>
    </row>
    <row r="104" spans="1:12" x14ac:dyDescent="0.35">
      <c r="A104" s="50" t="s">
        <v>1514</v>
      </c>
      <c r="B104" s="68">
        <v>1</v>
      </c>
      <c r="C104" s="68"/>
      <c r="D104" s="68"/>
      <c r="E104" s="66">
        <f t="shared" si="2"/>
        <v>1</v>
      </c>
      <c r="F104" s="68"/>
      <c r="G104" s="68">
        <v>1</v>
      </c>
      <c r="H104" s="68">
        <v>2</v>
      </c>
      <c r="I104" s="215">
        <f t="shared" si="3"/>
        <v>3</v>
      </c>
      <c r="J104" s="67">
        <f>B104+C104+D104+F104+G104+H104</f>
        <v>4</v>
      </c>
      <c r="K104" s="404"/>
      <c r="L104" s="392"/>
    </row>
    <row r="105" spans="1:12" x14ac:dyDescent="0.35">
      <c r="A105" s="50" t="s">
        <v>1195</v>
      </c>
      <c r="B105" s="68">
        <v>2</v>
      </c>
      <c r="C105" s="68"/>
      <c r="D105" s="68"/>
      <c r="E105" s="66">
        <f t="shared" si="2"/>
        <v>2</v>
      </c>
      <c r="F105" s="68"/>
      <c r="G105" s="68"/>
      <c r="H105" s="68"/>
      <c r="I105" s="215">
        <f t="shared" si="3"/>
        <v>0</v>
      </c>
      <c r="J105" s="67">
        <f>B105+C105+D105+F105+G105+H105</f>
        <v>2</v>
      </c>
      <c r="K105" s="404"/>
      <c r="L105" s="392"/>
    </row>
    <row r="106" spans="1:12" x14ac:dyDescent="0.35">
      <c r="A106" s="50" t="s">
        <v>1245</v>
      </c>
      <c r="B106" s="68"/>
      <c r="C106" s="68"/>
      <c r="D106" s="68"/>
      <c r="E106" s="66">
        <f t="shared" si="2"/>
        <v>0</v>
      </c>
      <c r="F106" s="68"/>
      <c r="G106" s="68">
        <v>1</v>
      </c>
      <c r="H106" s="68"/>
      <c r="I106" s="215">
        <f t="shared" si="3"/>
        <v>1</v>
      </c>
      <c r="J106" s="67">
        <f>B106+C106+D106+F106+G106+H106</f>
        <v>1</v>
      </c>
      <c r="K106" s="404"/>
      <c r="L106" s="392"/>
    </row>
    <row r="107" spans="1:12" x14ac:dyDescent="0.35">
      <c r="A107" s="50" t="s">
        <v>1246</v>
      </c>
      <c r="B107" s="68"/>
      <c r="C107" s="68"/>
      <c r="D107" s="68"/>
      <c r="E107" s="66">
        <f t="shared" si="2"/>
        <v>0</v>
      </c>
      <c r="F107" s="68"/>
      <c r="G107" s="68"/>
      <c r="H107" s="68">
        <v>1</v>
      </c>
      <c r="I107" s="215">
        <f t="shared" si="3"/>
        <v>1</v>
      </c>
      <c r="J107" s="67">
        <f>B107+C107+D107+F107+G107+H107</f>
        <v>1</v>
      </c>
      <c r="K107" s="404"/>
      <c r="L107" s="392"/>
    </row>
    <row r="108" spans="1:12" x14ac:dyDescent="0.35">
      <c r="A108" s="50" t="s">
        <v>1196</v>
      </c>
      <c r="B108" s="68">
        <v>1</v>
      </c>
      <c r="C108" s="68"/>
      <c r="D108" s="68"/>
      <c r="E108" s="66">
        <f t="shared" si="2"/>
        <v>1</v>
      </c>
      <c r="F108" s="68"/>
      <c r="G108" s="68"/>
      <c r="H108" s="68"/>
      <c r="I108" s="215">
        <f t="shared" si="3"/>
        <v>0</v>
      </c>
      <c r="J108" s="67">
        <f>B108+C108+D108+F108+G108+H108</f>
        <v>1</v>
      </c>
      <c r="K108" s="404"/>
      <c r="L108" s="392"/>
    </row>
    <row r="109" spans="1:12" x14ac:dyDescent="0.35">
      <c r="A109" s="50" t="s">
        <v>1244</v>
      </c>
      <c r="B109" s="70"/>
      <c r="C109" s="70"/>
      <c r="D109" s="70"/>
      <c r="E109" s="66">
        <f t="shared" si="2"/>
        <v>0</v>
      </c>
      <c r="F109" s="70">
        <v>2</v>
      </c>
      <c r="G109" s="70"/>
      <c r="H109" s="70"/>
      <c r="I109" s="215">
        <f t="shared" si="3"/>
        <v>2</v>
      </c>
      <c r="J109" s="67">
        <f>B109+C109+D109+F109+G109+H109</f>
        <v>2</v>
      </c>
      <c r="K109" s="405"/>
      <c r="L109" s="392"/>
    </row>
    <row r="110" spans="1:12" x14ac:dyDescent="0.35">
      <c r="A110" s="40" t="s">
        <v>98</v>
      </c>
      <c r="B110" s="41"/>
      <c r="C110" s="41"/>
      <c r="D110" s="41"/>
      <c r="E110" s="571"/>
      <c r="F110" s="41"/>
      <c r="G110" s="41"/>
      <c r="H110" s="41"/>
      <c r="I110" s="572"/>
      <c r="J110" s="340"/>
      <c r="K110" s="148"/>
      <c r="L110" s="342" t="s">
        <v>1263</v>
      </c>
    </row>
    <row r="111" spans="1:12" x14ac:dyDescent="0.35">
      <c r="A111" s="57" t="s">
        <v>1176</v>
      </c>
      <c r="B111" s="58">
        <v>5</v>
      </c>
      <c r="C111" s="58">
        <v>1</v>
      </c>
      <c r="D111" s="58">
        <v>1</v>
      </c>
      <c r="E111" s="66">
        <f t="shared" si="2"/>
        <v>7</v>
      </c>
      <c r="F111" s="58">
        <v>3</v>
      </c>
      <c r="G111" s="58">
        <v>1</v>
      </c>
      <c r="H111" s="58"/>
      <c r="I111" s="215">
        <f t="shared" si="3"/>
        <v>4</v>
      </c>
      <c r="J111" s="67">
        <f>B111+C111+D111+F111+G111+H111</f>
        <v>11</v>
      </c>
      <c r="K111" s="415"/>
      <c r="L111" s="394" t="s">
        <v>1264</v>
      </c>
    </row>
    <row r="112" spans="1:12" x14ac:dyDescent="0.35">
      <c r="A112" s="57" t="s">
        <v>1177</v>
      </c>
      <c r="B112" s="58"/>
      <c r="C112" s="58">
        <v>1</v>
      </c>
      <c r="D112" s="58">
        <v>3</v>
      </c>
      <c r="E112" s="66">
        <f t="shared" si="2"/>
        <v>4</v>
      </c>
      <c r="F112" s="58"/>
      <c r="G112" s="58">
        <v>3</v>
      </c>
      <c r="H112" s="58"/>
      <c r="I112" s="215">
        <f t="shared" si="3"/>
        <v>3</v>
      </c>
      <c r="J112" s="67">
        <f>B112+C112+D112+F112+G112+H112</f>
        <v>7</v>
      </c>
      <c r="K112" s="416"/>
      <c r="L112" s="394"/>
    </row>
    <row r="113" spans="1:12" x14ac:dyDescent="0.35">
      <c r="A113" s="283" t="s">
        <v>1180</v>
      </c>
      <c r="B113" s="58"/>
      <c r="C113" s="58">
        <v>1</v>
      </c>
      <c r="D113" s="58"/>
      <c r="E113" s="66">
        <f t="shared" si="2"/>
        <v>1</v>
      </c>
      <c r="F113" s="58"/>
      <c r="G113" s="58"/>
      <c r="H113" s="58"/>
      <c r="I113" s="215">
        <f t="shared" si="3"/>
        <v>0</v>
      </c>
      <c r="J113" s="67">
        <f>B113+C113+D113+F113+G113+H113</f>
        <v>1</v>
      </c>
      <c r="K113" s="416"/>
      <c r="L113" s="394"/>
    </row>
    <row r="114" spans="1:12" x14ac:dyDescent="0.35">
      <c r="A114" s="57" t="s">
        <v>1179</v>
      </c>
      <c r="B114" s="58"/>
      <c r="C114" s="58">
        <v>1</v>
      </c>
      <c r="D114" s="58"/>
      <c r="E114" s="66">
        <f t="shared" si="2"/>
        <v>1</v>
      </c>
      <c r="F114" s="58"/>
      <c r="G114" s="58"/>
      <c r="H114" s="58"/>
      <c r="I114" s="215">
        <f t="shared" si="3"/>
        <v>0</v>
      </c>
      <c r="J114" s="67">
        <f>B114+C114+D114+F114+G114+H114</f>
        <v>1</v>
      </c>
      <c r="K114" s="416"/>
      <c r="L114" s="394"/>
    </row>
    <row r="115" spans="1:12" x14ac:dyDescent="0.35">
      <c r="A115" s="57" t="s">
        <v>1178</v>
      </c>
      <c r="B115" s="58">
        <v>2</v>
      </c>
      <c r="C115" s="58"/>
      <c r="D115" s="58"/>
      <c r="E115" s="66">
        <f t="shared" si="2"/>
        <v>2</v>
      </c>
      <c r="F115" s="58"/>
      <c r="G115" s="58"/>
      <c r="H115" s="58"/>
      <c r="I115" s="215">
        <f t="shared" si="3"/>
        <v>0</v>
      </c>
      <c r="J115" s="67">
        <f>B115+C115+D115+F115+G115+H115</f>
        <v>2</v>
      </c>
      <c r="K115" s="416"/>
      <c r="L115" s="394"/>
    </row>
    <row r="116" spans="1:12" x14ac:dyDescent="0.35">
      <c r="A116" s="57" t="s">
        <v>1242</v>
      </c>
      <c r="B116" s="58"/>
      <c r="C116" s="58"/>
      <c r="D116" s="58"/>
      <c r="E116" s="66">
        <f t="shared" si="2"/>
        <v>0</v>
      </c>
      <c r="F116" s="58"/>
      <c r="G116" s="58">
        <v>1</v>
      </c>
      <c r="H116" s="58"/>
      <c r="I116" s="215">
        <f t="shared" si="3"/>
        <v>1</v>
      </c>
      <c r="J116" s="67">
        <f>B116+C116+D116+F116+G116+H116</f>
        <v>1</v>
      </c>
      <c r="K116" s="416"/>
      <c r="L116" s="394"/>
    </row>
    <row r="117" spans="1:12" x14ac:dyDescent="0.35">
      <c r="A117" s="57" t="s">
        <v>1240</v>
      </c>
      <c r="B117" s="58"/>
      <c r="C117" s="58">
        <v>1</v>
      </c>
      <c r="D117" s="58"/>
      <c r="E117" s="66">
        <f t="shared" si="2"/>
        <v>1</v>
      </c>
      <c r="F117" s="58">
        <v>3</v>
      </c>
      <c r="G117" s="58">
        <v>1</v>
      </c>
      <c r="H117" s="58">
        <v>2</v>
      </c>
      <c r="I117" s="215">
        <f t="shared" si="3"/>
        <v>6</v>
      </c>
      <c r="J117" s="67">
        <f>B117+C117+D117+F117+G117+H117</f>
        <v>7</v>
      </c>
      <c r="K117" s="416"/>
      <c r="L117" s="394"/>
    </row>
    <row r="118" spans="1:12" x14ac:dyDescent="0.35">
      <c r="A118" s="57" t="s">
        <v>1181</v>
      </c>
      <c r="B118" s="58"/>
      <c r="C118" s="58">
        <v>1</v>
      </c>
      <c r="D118" s="58"/>
      <c r="E118" s="66">
        <f t="shared" si="2"/>
        <v>1</v>
      </c>
      <c r="F118" s="58"/>
      <c r="G118" s="58"/>
      <c r="H118" s="58"/>
      <c r="I118" s="215">
        <f t="shared" si="3"/>
        <v>0</v>
      </c>
      <c r="J118" s="67">
        <f>B118+C118+D118+F118+G118+H118</f>
        <v>1</v>
      </c>
      <c r="K118" s="416"/>
      <c r="L118" s="394"/>
    </row>
    <row r="119" spans="1:12" x14ac:dyDescent="0.35">
      <c r="A119" s="57" t="s">
        <v>1241</v>
      </c>
      <c r="B119" s="58"/>
      <c r="C119" s="58"/>
      <c r="D119" s="58"/>
      <c r="E119" s="66">
        <f t="shared" si="2"/>
        <v>0</v>
      </c>
      <c r="F119" s="58"/>
      <c r="G119" s="58">
        <v>1</v>
      </c>
      <c r="H119" s="58"/>
      <c r="I119" s="215">
        <f t="shared" si="3"/>
        <v>1</v>
      </c>
      <c r="J119" s="67">
        <f>B119+C119+D119+F119+G119+H119</f>
        <v>1</v>
      </c>
      <c r="K119" s="416"/>
      <c r="L119" s="394"/>
    </row>
    <row r="120" spans="1:12" x14ac:dyDescent="0.35">
      <c r="A120" s="57" t="s">
        <v>1243</v>
      </c>
      <c r="B120" s="58"/>
      <c r="C120" s="58"/>
      <c r="D120" s="58"/>
      <c r="E120" s="66">
        <f t="shared" si="2"/>
        <v>0</v>
      </c>
      <c r="F120" s="58">
        <v>2</v>
      </c>
      <c r="G120" s="58"/>
      <c r="H120" s="58">
        <v>2</v>
      </c>
      <c r="I120" s="215">
        <f t="shared" si="3"/>
        <v>4</v>
      </c>
      <c r="J120" s="67">
        <f>B120+C120+D120+F120+G120+H120</f>
        <v>4</v>
      </c>
      <c r="K120" s="416"/>
      <c r="L120" s="394"/>
    </row>
    <row r="121" spans="1:12" x14ac:dyDescent="0.35">
      <c r="A121" s="57" t="s">
        <v>1239</v>
      </c>
      <c r="B121" s="58"/>
      <c r="C121" s="58"/>
      <c r="D121" s="58"/>
      <c r="E121" s="66">
        <f t="shared" si="2"/>
        <v>0</v>
      </c>
      <c r="F121" s="58">
        <v>2</v>
      </c>
      <c r="G121" s="58"/>
      <c r="H121" s="58"/>
      <c r="I121" s="215">
        <f t="shared" si="3"/>
        <v>2</v>
      </c>
      <c r="J121" s="67">
        <f>B121+C121+D121+F121+G121+H121</f>
        <v>2</v>
      </c>
      <c r="K121" s="417"/>
      <c r="L121" s="394"/>
    </row>
    <row r="122" spans="1:12" x14ac:dyDescent="0.35">
      <c r="A122" s="40" t="s">
        <v>109</v>
      </c>
      <c r="B122" s="41"/>
      <c r="C122" s="41"/>
      <c r="D122" s="41"/>
      <c r="E122" s="571"/>
      <c r="F122" s="41"/>
      <c r="G122" s="41"/>
      <c r="H122" s="41"/>
      <c r="I122" s="572"/>
      <c r="J122" s="340"/>
      <c r="K122" s="148"/>
      <c r="L122" s="277" t="s">
        <v>1265</v>
      </c>
    </row>
    <row r="123" spans="1:12" x14ac:dyDescent="0.35">
      <c r="A123" s="50" t="s">
        <v>1182</v>
      </c>
      <c r="B123" s="68"/>
      <c r="C123" s="68">
        <v>3</v>
      </c>
      <c r="D123" s="68">
        <v>3</v>
      </c>
      <c r="E123" s="66">
        <f t="shared" si="2"/>
        <v>6</v>
      </c>
      <c r="F123" s="68">
        <v>3</v>
      </c>
      <c r="G123" s="68">
        <v>4</v>
      </c>
      <c r="H123" s="68">
        <v>3</v>
      </c>
      <c r="I123" s="215">
        <f t="shared" si="3"/>
        <v>10</v>
      </c>
      <c r="J123" s="67">
        <f>B123+C123+D123+F123+G123+H123</f>
        <v>16</v>
      </c>
      <c r="K123" s="406"/>
      <c r="L123" s="392" t="s">
        <v>1266</v>
      </c>
    </row>
    <row r="124" spans="1:12" x14ac:dyDescent="0.35">
      <c r="A124" s="50" t="s">
        <v>1183</v>
      </c>
      <c r="B124" s="68">
        <v>4</v>
      </c>
      <c r="C124" s="68"/>
      <c r="D124" s="68">
        <v>1</v>
      </c>
      <c r="E124" s="66">
        <f t="shared" si="2"/>
        <v>5</v>
      </c>
      <c r="F124" s="68"/>
      <c r="G124" s="68"/>
      <c r="H124" s="68"/>
      <c r="I124" s="215">
        <f t="shared" si="3"/>
        <v>0</v>
      </c>
      <c r="J124" s="67">
        <f>B124+C124+D124+F124+G124+H124</f>
        <v>5</v>
      </c>
      <c r="K124" s="407"/>
      <c r="L124" s="392"/>
    </row>
    <row r="125" spans="1:12" x14ac:dyDescent="0.35">
      <c r="A125" s="50" t="s">
        <v>1184</v>
      </c>
      <c r="B125" s="68">
        <v>1</v>
      </c>
      <c r="C125" s="68"/>
      <c r="D125" s="68"/>
      <c r="E125" s="66">
        <f t="shared" si="2"/>
        <v>1</v>
      </c>
      <c r="F125" s="68"/>
      <c r="G125" s="68"/>
      <c r="H125" s="68"/>
      <c r="I125" s="215">
        <f t="shared" si="3"/>
        <v>0</v>
      </c>
      <c r="J125" s="67">
        <f>B125+C125+D125+F125+G125+H125</f>
        <v>1</v>
      </c>
      <c r="K125" s="407"/>
      <c r="L125" s="392"/>
    </row>
    <row r="126" spans="1:12" x14ac:dyDescent="0.35">
      <c r="A126" s="50" t="s">
        <v>1185</v>
      </c>
      <c r="B126" s="68"/>
      <c r="C126" s="68">
        <v>3</v>
      </c>
      <c r="D126" s="68"/>
      <c r="E126" s="66">
        <f t="shared" si="2"/>
        <v>3</v>
      </c>
      <c r="F126" s="68">
        <v>1</v>
      </c>
      <c r="G126" s="68">
        <v>2</v>
      </c>
      <c r="H126" s="68">
        <v>1</v>
      </c>
      <c r="I126" s="215">
        <f t="shared" si="3"/>
        <v>4</v>
      </c>
      <c r="J126" s="67">
        <f>B126+C126+D126+F126+G126+H126</f>
        <v>7</v>
      </c>
      <c r="K126" s="407"/>
      <c r="L126" s="392"/>
    </row>
    <row r="127" spans="1:12" x14ac:dyDescent="0.35">
      <c r="A127" s="50" t="s">
        <v>1188</v>
      </c>
      <c r="B127" s="68"/>
      <c r="C127" s="68"/>
      <c r="D127" s="68"/>
      <c r="E127" s="66">
        <f t="shared" si="2"/>
        <v>0</v>
      </c>
      <c r="F127" s="68">
        <v>2</v>
      </c>
      <c r="G127" s="68">
        <v>1</v>
      </c>
      <c r="H127" s="68">
        <v>1</v>
      </c>
      <c r="I127" s="215">
        <f t="shared" si="3"/>
        <v>4</v>
      </c>
      <c r="J127" s="67">
        <f>B127+C127+D127+F127+G127+H127</f>
        <v>4</v>
      </c>
      <c r="K127" s="407"/>
      <c r="L127" s="392"/>
    </row>
    <row r="128" spans="1:12" x14ac:dyDescent="0.35">
      <c r="A128" s="50" t="s">
        <v>1187</v>
      </c>
      <c r="B128" s="68"/>
      <c r="C128" s="68">
        <v>1</v>
      </c>
      <c r="D128" s="68"/>
      <c r="E128" s="66">
        <f t="shared" si="2"/>
        <v>1</v>
      </c>
      <c r="F128" s="68"/>
      <c r="G128" s="68">
        <v>1</v>
      </c>
      <c r="H128" s="68"/>
      <c r="I128" s="215">
        <f t="shared" si="3"/>
        <v>1</v>
      </c>
      <c r="J128" s="67">
        <f>B128+C128+D128+F128+G128+H128</f>
        <v>2</v>
      </c>
      <c r="K128" s="407"/>
      <c r="L128" s="392"/>
    </row>
    <row r="129" spans="1:12" x14ac:dyDescent="0.35">
      <c r="A129" s="50" t="s">
        <v>1189</v>
      </c>
      <c r="B129" s="68"/>
      <c r="C129" s="68">
        <v>1</v>
      </c>
      <c r="D129" s="68">
        <v>1</v>
      </c>
      <c r="E129" s="66">
        <f t="shared" si="2"/>
        <v>2</v>
      </c>
      <c r="F129" s="68">
        <v>1</v>
      </c>
      <c r="G129" s="68">
        <v>1</v>
      </c>
      <c r="H129" s="68"/>
      <c r="I129" s="215">
        <f t="shared" si="3"/>
        <v>2</v>
      </c>
      <c r="J129" s="67">
        <f>B129+C129+D129+F129+G129+H129</f>
        <v>4</v>
      </c>
      <c r="K129" s="407"/>
      <c r="L129" s="392"/>
    </row>
    <row r="130" spans="1:12" x14ac:dyDescent="0.35">
      <c r="A130" s="50" t="s">
        <v>1186</v>
      </c>
      <c r="B130" s="68"/>
      <c r="C130" s="68">
        <v>1</v>
      </c>
      <c r="D130" s="68"/>
      <c r="E130" s="66">
        <f t="shared" si="2"/>
        <v>1</v>
      </c>
      <c r="F130" s="68"/>
      <c r="G130" s="68">
        <v>1</v>
      </c>
      <c r="H130" s="68"/>
      <c r="I130" s="215">
        <f t="shared" si="3"/>
        <v>1</v>
      </c>
      <c r="J130" s="67">
        <f>B130+C130+D130+F130+G130+H130</f>
        <v>2</v>
      </c>
      <c r="K130" s="414"/>
      <c r="L130" s="392"/>
    </row>
    <row r="131" spans="1:12" x14ac:dyDescent="0.35">
      <c r="A131" s="40" t="s">
        <v>99</v>
      </c>
      <c r="B131" s="41"/>
      <c r="C131" s="41"/>
      <c r="D131" s="41"/>
      <c r="E131" s="571"/>
      <c r="F131" s="41"/>
      <c r="G131" s="41"/>
      <c r="H131" s="41"/>
      <c r="I131" s="572"/>
      <c r="J131" s="340"/>
      <c r="K131" s="148"/>
      <c r="L131" s="342" t="s">
        <v>1554</v>
      </c>
    </row>
    <row r="132" spans="1:12" x14ac:dyDescent="0.35">
      <c r="A132" s="48" t="s">
        <v>395</v>
      </c>
      <c r="B132" s="49">
        <v>2</v>
      </c>
      <c r="C132" s="49"/>
      <c r="D132" s="49">
        <v>1</v>
      </c>
      <c r="E132" s="66">
        <f t="shared" si="2"/>
        <v>3</v>
      </c>
      <c r="F132" s="49">
        <v>3</v>
      </c>
      <c r="G132" s="49">
        <v>3</v>
      </c>
      <c r="H132" s="49">
        <v>3</v>
      </c>
      <c r="I132" s="215">
        <f t="shared" si="3"/>
        <v>9</v>
      </c>
      <c r="J132" s="67">
        <f>B132+C132+D132+F132+G132+H132</f>
        <v>12</v>
      </c>
      <c r="K132" s="408" t="s">
        <v>1251</v>
      </c>
      <c r="L132" s="394" t="s">
        <v>1555</v>
      </c>
    </row>
    <row r="133" spans="1:12" x14ac:dyDescent="0.35">
      <c r="A133" s="48" t="s">
        <v>1061</v>
      </c>
      <c r="B133" s="49"/>
      <c r="C133" s="49">
        <v>3</v>
      </c>
      <c r="D133" s="49">
        <v>1</v>
      </c>
      <c r="E133" s="66">
        <f t="shared" si="2"/>
        <v>4</v>
      </c>
      <c r="F133" s="49"/>
      <c r="G133" s="49">
        <v>1</v>
      </c>
      <c r="H133" s="49"/>
      <c r="I133" s="215">
        <f t="shared" si="3"/>
        <v>1</v>
      </c>
      <c r="J133" s="67">
        <f>B133+C133+D133+F133+G133+H133</f>
        <v>5</v>
      </c>
      <c r="K133" s="409"/>
      <c r="L133" s="394"/>
    </row>
    <row r="134" spans="1:12" x14ac:dyDescent="0.35">
      <c r="A134" s="48" t="s">
        <v>250</v>
      </c>
      <c r="B134" s="49">
        <v>3</v>
      </c>
      <c r="C134" s="49"/>
      <c r="D134" s="49">
        <v>1</v>
      </c>
      <c r="E134" s="66">
        <f t="shared" si="2"/>
        <v>4</v>
      </c>
      <c r="F134" s="49"/>
      <c r="G134" s="49"/>
      <c r="H134" s="49"/>
      <c r="I134" s="215">
        <f t="shared" si="3"/>
        <v>0</v>
      </c>
      <c r="J134" s="67">
        <f>B134+C134+D134+F134+G134+H134</f>
        <v>4</v>
      </c>
      <c r="K134" s="409"/>
      <c r="L134" s="394"/>
    </row>
    <row r="135" spans="1:12" x14ac:dyDescent="0.35">
      <c r="A135" s="46" t="s">
        <v>1204</v>
      </c>
      <c r="B135" s="47">
        <v>1</v>
      </c>
      <c r="C135" s="47">
        <v>1</v>
      </c>
      <c r="D135" s="47">
        <v>1</v>
      </c>
      <c r="E135" s="66">
        <f t="shared" si="2"/>
        <v>3</v>
      </c>
      <c r="F135" s="47"/>
      <c r="G135" s="47">
        <v>1</v>
      </c>
      <c r="H135" s="47">
        <v>1</v>
      </c>
      <c r="I135" s="215">
        <f t="shared" si="3"/>
        <v>2</v>
      </c>
      <c r="J135" s="67">
        <f>B135+C135+D135+F135+G135+H135</f>
        <v>5</v>
      </c>
      <c r="K135" s="409"/>
      <c r="L135" s="394"/>
    </row>
    <row r="136" spans="1:12" x14ac:dyDescent="0.35">
      <c r="A136" s="46" t="s">
        <v>1205</v>
      </c>
      <c r="B136" s="49">
        <v>1</v>
      </c>
      <c r="C136" s="49"/>
      <c r="D136" s="49"/>
      <c r="E136" s="66">
        <f t="shared" ref="E136:E152" si="4">B136+C136+D136</f>
        <v>1</v>
      </c>
      <c r="F136" s="49"/>
      <c r="G136" s="49"/>
      <c r="H136" s="49"/>
      <c r="I136" s="215">
        <f t="shared" ref="I136:I152" si="5">F136+G136+H136</f>
        <v>0</v>
      </c>
      <c r="J136" s="67">
        <f>B136+C136+D136+F136+G136+H136</f>
        <v>1</v>
      </c>
      <c r="K136" s="409"/>
      <c r="L136" s="394"/>
    </row>
    <row r="137" spans="1:12" x14ac:dyDescent="0.35">
      <c r="A137" s="46" t="s">
        <v>1206</v>
      </c>
      <c r="B137" s="44">
        <v>1</v>
      </c>
      <c r="C137" s="44">
        <v>1</v>
      </c>
      <c r="D137" s="44">
        <v>1</v>
      </c>
      <c r="E137" s="66">
        <f t="shared" si="4"/>
        <v>3</v>
      </c>
      <c r="F137" s="44">
        <v>2</v>
      </c>
      <c r="G137" s="44"/>
      <c r="H137" s="44"/>
      <c r="I137" s="215">
        <f t="shared" si="5"/>
        <v>2</v>
      </c>
      <c r="J137" s="67">
        <f>B137+C137+D137+F137+G137+H137</f>
        <v>5</v>
      </c>
      <c r="K137" s="409"/>
      <c r="L137" s="394"/>
    </row>
    <row r="138" spans="1:12" x14ac:dyDescent="0.35">
      <c r="A138" s="46" t="s">
        <v>1208</v>
      </c>
      <c r="B138" s="49"/>
      <c r="C138" s="49">
        <v>2</v>
      </c>
      <c r="D138" s="49"/>
      <c r="E138" s="66">
        <f t="shared" si="4"/>
        <v>2</v>
      </c>
      <c r="F138" s="49"/>
      <c r="G138" s="49"/>
      <c r="H138" s="49"/>
      <c r="I138" s="215">
        <f t="shared" si="5"/>
        <v>0</v>
      </c>
      <c r="J138" s="67">
        <f>B138+C138+D138+F138+G138+H138</f>
        <v>2</v>
      </c>
      <c r="K138" s="409"/>
      <c r="L138" s="394"/>
    </row>
    <row r="139" spans="1:12" x14ac:dyDescent="0.35">
      <c r="A139" s="46" t="s">
        <v>1209</v>
      </c>
      <c r="B139" s="49"/>
      <c r="C139" s="49">
        <v>1</v>
      </c>
      <c r="D139" s="49">
        <v>1</v>
      </c>
      <c r="E139" s="66">
        <f t="shared" si="4"/>
        <v>2</v>
      </c>
      <c r="F139" s="49"/>
      <c r="G139" s="49"/>
      <c r="H139" s="49"/>
      <c r="I139" s="215">
        <f t="shared" si="5"/>
        <v>0</v>
      </c>
      <c r="J139" s="67">
        <f>B139+C139+D139+F139+G139+H139</f>
        <v>2</v>
      </c>
      <c r="K139" s="409"/>
      <c r="L139" s="394"/>
    </row>
    <row r="140" spans="1:12" x14ac:dyDescent="0.35">
      <c r="A140" s="46" t="s">
        <v>1247</v>
      </c>
      <c r="B140" s="49"/>
      <c r="C140" s="49"/>
      <c r="D140" s="49"/>
      <c r="E140" s="66">
        <f t="shared" si="4"/>
        <v>0</v>
      </c>
      <c r="F140" s="49"/>
      <c r="G140" s="49"/>
      <c r="H140" s="49">
        <v>1</v>
      </c>
      <c r="I140" s="215">
        <f t="shared" si="5"/>
        <v>1</v>
      </c>
      <c r="J140" s="67">
        <f>B140+C140+D140+F140+G140+H140</f>
        <v>1</v>
      </c>
      <c r="K140" s="409"/>
      <c r="L140" s="394"/>
    </row>
    <row r="141" spans="1:12" x14ac:dyDescent="0.35">
      <c r="A141" s="46" t="s">
        <v>1248</v>
      </c>
      <c r="B141" s="49"/>
      <c r="C141" s="49"/>
      <c r="D141" s="49"/>
      <c r="E141" s="66">
        <f t="shared" si="4"/>
        <v>0</v>
      </c>
      <c r="F141" s="49"/>
      <c r="G141" s="49"/>
      <c r="H141" s="49">
        <v>2</v>
      </c>
      <c r="I141" s="215">
        <f t="shared" si="5"/>
        <v>2</v>
      </c>
      <c r="J141" s="67">
        <f>B141+C141+D141+F141+G141+H141</f>
        <v>2</v>
      </c>
      <c r="K141" s="409"/>
      <c r="L141" s="394"/>
    </row>
    <row r="142" spans="1:12" x14ac:dyDescent="0.35">
      <c r="A142" s="46" t="s">
        <v>1249</v>
      </c>
      <c r="B142" s="49"/>
      <c r="C142" s="49"/>
      <c r="D142" s="49"/>
      <c r="E142" s="66">
        <f t="shared" si="4"/>
        <v>0</v>
      </c>
      <c r="F142" s="49"/>
      <c r="G142" s="49">
        <v>2</v>
      </c>
      <c r="H142" s="49"/>
      <c r="I142" s="215">
        <f t="shared" si="5"/>
        <v>2</v>
      </c>
      <c r="J142" s="67">
        <f>B142+C142+D142+F142+G142+H142</f>
        <v>2</v>
      </c>
      <c r="K142" s="409"/>
      <c r="L142" s="394"/>
    </row>
    <row r="143" spans="1:12" x14ac:dyDescent="0.35">
      <c r="A143" s="46" t="s">
        <v>1250</v>
      </c>
      <c r="B143" s="49"/>
      <c r="C143" s="49"/>
      <c r="D143" s="49"/>
      <c r="E143" s="66">
        <f t="shared" si="4"/>
        <v>0</v>
      </c>
      <c r="F143" s="49">
        <v>1</v>
      </c>
      <c r="G143" s="49"/>
      <c r="H143" s="49"/>
      <c r="I143" s="215">
        <f t="shared" si="5"/>
        <v>1</v>
      </c>
      <c r="J143" s="67">
        <f>B143+C143+D143+F143+G143+H143</f>
        <v>1</v>
      </c>
      <c r="K143" s="409"/>
      <c r="L143" s="394"/>
    </row>
    <row r="144" spans="1:12" x14ac:dyDescent="0.35">
      <c r="A144" s="40" t="s">
        <v>113</v>
      </c>
      <c r="B144" s="41"/>
      <c r="C144" s="41"/>
      <c r="D144" s="41"/>
      <c r="E144" s="571"/>
      <c r="F144" s="41"/>
      <c r="G144" s="41"/>
      <c r="H144" s="41"/>
      <c r="I144" s="572"/>
      <c r="J144" s="340"/>
      <c r="K144" s="148"/>
      <c r="L144" s="342" t="s">
        <v>1267</v>
      </c>
    </row>
    <row r="145" spans="1:12" x14ac:dyDescent="0.35">
      <c r="A145" s="51" t="s">
        <v>1207</v>
      </c>
      <c r="B145" s="70">
        <v>2</v>
      </c>
      <c r="C145" s="70"/>
      <c r="D145" s="70"/>
      <c r="E145" s="66">
        <f t="shared" si="4"/>
        <v>2</v>
      </c>
      <c r="F145" s="70"/>
      <c r="G145" s="70"/>
      <c r="H145" s="70">
        <v>1</v>
      </c>
      <c r="I145" s="215">
        <f t="shared" si="5"/>
        <v>1</v>
      </c>
      <c r="J145" s="67">
        <f>B145+C145+D145+F145+G145+H145</f>
        <v>3</v>
      </c>
      <c r="K145" s="411"/>
      <c r="L145" s="388" t="s">
        <v>1268</v>
      </c>
    </row>
    <row r="146" spans="1:12" x14ac:dyDescent="0.35">
      <c r="A146" s="51" t="s">
        <v>1213</v>
      </c>
      <c r="B146" s="70"/>
      <c r="C146" s="70">
        <v>1</v>
      </c>
      <c r="D146" s="70"/>
      <c r="E146" s="66">
        <f t="shared" si="4"/>
        <v>1</v>
      </c>
      <c r="F146" s="70"/>
      <c r="G146" s="70"/>
      <c r="H146" s="70"/>
      <c r="I146" s="215">
        <f t="shared" si="5"/>
        <v>0</v>
      </c>
      <c r="J146" s="67">
        <f>B146+C146+D146+F146+G146+H146</f>
        <v>1</v>
      </c>
      <c r="K146" s="412"/>
      <c r="L146" s="388"/>
    </row>
    <row r="147" spans="1:12" x14ac:dyDescent="0.35">
      <c r="A147" s="50" t="s">
        <v>1210</v>
      </c>
      <c r="B147" s="68"/>
      <c r="C147" s="68">
        <v>2</v>
      </c>
      <c r="D147" s="68"/>
      <c r="E147" s="66">
        <f t="shared" si="4"/>
        <v>2</v>
      </c>
      <c r="F147" s="68"/>
      <c r="G147" s="68"/>
      <c r="H147" s="68"/>
      <c r="I147" s="215">
        <f t="shared" si="5"/>
        <v>0</v>
      </c>
      <c r="J147" s="67">
        <f>B147+C147+D147+F147+G147+H147</f>
        <v>2</v>
      </c>
      <c r="K147" s="412"/>
      <c r="L147" s="388"/>
    </row>
    <row r="148" spans="1:12" x14ac:dyDescent="0.35">
      <c r="A148" s="343" t="s">
        <v>1252</v>
      </c>
      <c r="B148" s="263"/>
      <c r="C148" s="263"/>
      <c r="D148" s="263"/>
      <c r="E148" s="66">
        <f t="shared" si="4"/>
        <v>0</v>
      </c>
      <c r="F148" s="263"/>
      <c r="G148" s="263">
        <v>1</v>
      </c>
      <c r="H148" s="263"/>
      <c r="I148" s="215">
        <f t="shared" si="5"/>
        <v>1</v>
      </c>
      <c r="J148" s="67">
        <f>B148+C148+D148+F148+G148+H148</f>
        <v>1</v>
      </c>
      <c r="K148" s="412"/>
      <c r="L148" s="388"/>
    </row>
    <row r="149" spans="1:12" x14ac:dyDescent="0.35">
      <c r="A149" s="343" t="s">
        <v>1253</v>
      </c>
      <c r="B149" s="263"/>
      <c r="C149" s="263"/>
      <c r="D149" s="263"/>
      <c r="E149" s="66">
        <f t="shared" si="4"/>
        <v>0</v>
      </c>
      <c r="F149" s="263"/>
      <c r="G149" s="263">
        <v>1</v>
      </c>
      <c r="H149" s="263"/>
      <c r="I149" s="215">
        <f t="shared" si="5"/>
        <v>1</v>
      </c>
      <c r="J149" s="67">
        <f>B149+C149+D149+F149+G149+H149</f>
        <v>1</v>
      </c>
      <c r="K149" s="412"/>
      <c r="L149" s="388"/>
    </row>
    <row r="150" spans="1:12" x14ac:dyDescent="0.35">
      <c r="A150" s="343" t="s">
        <v>1211</v>
      </c>
      <c r="B150" s="263"/>
      <c r="C150" s="263">
        <v>1</v>
      </c>
      <c r="D150" s="263"/>
      <c r="E150" s="66">
        <f t="shared" si="4"/>
        <v>1</v>
      </c>
      <c r="F150" s="263"/>
      <c r="G150" s="263"/>
      <c r="H150" s="263"/>
      <c r="I150" s="215">
        <f t="shared" si="5"/>
        <v>0</v>
      </c>
      <c r="J150" s="67">
        <f>B150+C150+D150+F150+G150+H150</f>
        <v>1</v>
      </c>
      <c r="K150" s="412"/>
      <c r="L150" s="388"/>
    </row>
    <row r="151" spans="1:12" x14ac:dyDescent="0.35">
      <c r="A151" s="343" t="s">
        <v>1254</v>
      </c>
      <c r="B151" s="263"/>
      <c r="C151" s="263"/>
      <c r="D151" s="263"/>
      <c r="E151" s="66">
        <f t="shared" si="4"/>
        <v>0</v>
      </c>
      <c r="F151" s="263"/>
      <c r="G151" s="263"/>
      <c r="H151" s="263">
        <v>2</v>
      </c>
      <c r="I151" s="215">
        <f t="shared" si="5"/>
        <v>2</v>
      </c>
      <c r="J151" s="67">
        <f>B151+C151+D151+F151+G151+H151</f>
        <v>2</v>
      </c>
      <c r="K151" s="412"/>
      <c r="L151" s="389"/>
    </row>
    <row r="152" spans="1:12" ht="15" thickBot="1" x14ac:dyDescent="0.4">
      <c r="A152" s="344" t="s">
        <v>1212</v>
      </c>
      <c r="B152" s="253"/>
      <c r="C152" s="253">
        <v>2</v>
      </c>
      <c r="D152" s="253"/>
      <c r="E152" s="66">
        <f t="shared" si="4"/>
        <v>2</v>
      </c>
      <c r="F152" s="253"/>
      <c r="G152" s="253"/>
      <c r="H152" s="253"/>
      <c r="I152" s="215">
        <f t="shared" si="5"/>
        <v>0</v>
      </c>
      <c r="J152" s="67">
        <f>B152+C152+D152+F152+G152+H152</f>
        <v>2</v>
      </c>
      <c r="K152" s="413"/>
      <c r="L152" s="390"/>
    </row>
  </sheetData>
  <mergeCells count="30">
    <mergeCell ref="E1:E3"/>
    <mergeCell ref="I1:I3"/>
    <mergeCell ref="B4:I4"/>
    <mergeCell ref="K7:K26"/>
    <mergeCell ref="K28:K36"/>
    <mergeCell ref="K145:K152"/>
    <mergeCell ref="K132:K143"/>
    <mergeCell ref="K123:K130"/>
    <mergeCell ref="K111:K121"/>
    <mergeCell ref="K92:K109"/>
    <mergeCell ref="L92:L109"/>
    <mergeCell ref="L111:L121"/>
    <mergeCell ref="L123:L130"/>
    <mergeCell ref="L132:L143"/>
    <mergeCell ref="J2:J5"/>
    <mergeCell ref="L2:L5"/>
    <mergeCell ref="L7:L26"/>
    <mergeCell ref="L28:L36"/>
    <mergeCell ref="L38:L51"/>
    <mergeCell ref="K2:K5"/>
    <mergeCell ref="K81:K90"/>
    <mergeCell ref="K71:K79"/>
    <mergeCell ref="K66:K69"/>
    <mergeCell ref="K53:K64"/>
    <mergeCell ref="K38:K51"/>
    <mergeCell ref="L145:L152"/>
    <mergeCell ref="L53:L64"/>
    <mergeCell ref="L66:L69"/>
    <mergeCell ref="L71:L79"/>
    <mergeCell ref="L81:L90"/>
  </mergeCells>
  <phoneticPr fontId="20" type="noConversion"/>
  <conditionalFormatting sqref="J2">
    <cfRule type="colorScale" priority="4">
      <colorScale>
        <cfvo type="min"/>
        <cfvo type="max"/>
        <color theme="8" tint="0.79998168889431442"/>
        <color theme="8" tint="-0.249977111117893"/>
      </colorScale>
    </cfRule>
    <cfRule type="colorScale" priority="5">
      <colorScale>
        <cfvo type="min"/>
        <cfvo type="max"/>
        <color rgb="FFFFEF9C"/>
        <color rgb="FF63BE7B"/>
      </colorScale>
    </cfRule>
    <cfRule type="colorScale" priority="6">
      <colorScale>
        <cfvo type="min"/>
        <cfvo type="percentile" val="50"/>
        <cfvo type="max"/>
        <color rgb="FFF8696B"/>
        <color rgb="FFFFEB84"/>
        <color rgb="FF63BE7B"/>
      </colorScale>
    </cfRule>
  </conditionalFormatting>
  <conditionalFormatting sqref="K144:K146 J6:K7 J1:K2 J3:J5 K131:K132 K122:K123 K110:K111 K91:K92 K80:K81 K70:K71 K65:K66 K52:K56 K27:K28 K37:K38 J8:J152">
    <cfRule type="colorScale" priority="35">
      <colorScale>
        <cfvo type="min"/>
        <cfvo type="max"/>
        <color rgb="FFFCFCFF"/>
        <color rgb="FFF8696B"/>
      </colorScale>
    </cfRule>
  </conditionalFormatting>
  <conditionalFormatting sqref="K145:K146 J7:K7 J2 K92 K123 K132 K81 K71 K66 K38 K28 K53:K56 J8:J152">
    <cfRule type="colorScale" priority="9">
      <colorScale>
        <cfvo type="min"/>
        <cfvo type="max"/>
        <color rgb="FFFCFCFF"/>
        <color rgb="FFF8696B"/>
      </colorScale>
    </cfRule>
    <cfRule type="colorScale" priority="10">
      <colorScale>
        <cfvo type="min"/>
        <cfvo type="percentile" val="50"/>
        <cfvo type="max"/>
        <color rgb="FFF8696B"/>
        <color rgb="FFFCFCFF"/>
        <color rgb="FF5A8AC6"/>
      </colorScale>
    </cfRule>
  </conditionalFormatting>
  <conditionalFormatting sqref="E7:E152">
    <cfRule type="colorScale" priority="2">
      <colorScale>
        <cfvo type="min"/>
        <cfvo type="max"/>
        <color rgb="FFFCFCFF"/>
        <color rgb="FFF8696B"/>
      </colorScale>
    </cfRule>
  </conditionalFormatting>
  <conditionalFormatting sqref="I7:I152">
    <cfRule type="colorScale" priority="1">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60A0-9E7B-4B09-9402-7A23A6E844ED}">
  <dimension ref="A1:F72"/>
  <sheetViews>
    <sheetView zoomScale="80" zoomScaleNormal="80" workbookViewId="0">
      <pane xSplit="1" topLeftCell="C1" activePane="topRight" state="frozen"/>
      <selection pane="topRight" activeCell="F12" sqref="F12:F17"/>
    </sheetView>
  </sheetViews>
  <sheetFormatPr defaultRowHeight="14.5" x14ac:dyDescent="0.35"/>
  <cols>
    <col min="1" max="1" width="91.7265625" customWidth="1"/>
    <col min="2" max="2" width="25.1796875" customWidth="1"/>
    <col min="3" max="3" width="20" customWidth="1"/>
    <col min="4" max="4" width="15.81640625" customWidth="1"/>
    <col min="5" max="5" width="22.7265625" customWidth="1"/>
    <col min="6" max="6" width="66.7265625" style="338" customWidth="1"/>
  </cols>
  <sheetData>
    <row r="1" spans="1:6" ht="20" x14ac:dyDescent="0.4">
      <c r="A1" s="34" t="s">
        <v>77</v>
      </c>
      <c r="B1" s="35"/>
      <c r="C1" s="35"/>
      <c r="D1" s="36"/>
      <c r="E1" s="36"/>
      <c r="F1" s="335"/>
    </row>
    <row r="2" spans="1:6" ht="18.5" customHeight="1" x14ac:dyDescent="0.35">
      <c r="A2" s="320" t="s">
        <v>934</v>
      </c>
      <c r="B2" s="324" t="s">
        <v>1054</v>
      </c>
      <c r="C2" s="324" t="s">
        <v>1055</v>
      </c>
      <c r="D2" s="395" t="s">
        <v>48</v>
      </c>
      <c r="E2" s="424" t="s">
        <v>196</v>
      </c>
      <c r="F2" s="423" t="s">
        <v>49</v>
      </c>
    </row>
    <row r="3" spans="1:6" x14ac:dyDescent="0.35">
      <c r="A3" s="320" t="s">
        <v>100</v>
      </c>
      <c r="B3" s="321">
        <v>3</v>
      </c>
      <c r="C3" s="321">
        <v>3</v>
      </c>
      <c r="D3" s="396"/>
      <c r="E3" s="425"/>
      <c r="F3" s="423"/>
    </row>
    <row r="4" spans="1:6" x14ac:dyDescent="0.35">
      <c r="A4" s="245" t="s">
        <v>69</v>
      </c>
      <c r="B4" s="393" t="s">
        <v>1053</v>
      </c>
      <c r="C4" s="418"/>
      <c r="D4" s="396"/>
      <c r="E4" s="425"/>
      <c r="F4" s="423"/>
    </row>
    <row r="5" spans="1:6" ht="28" x14ac:dyDescent="0.35">
      <c r="A5" s="245" t="s">
        <v>68</v>
      </c>
      <c r="B5" s="321" t="s">
        <v>1056</v>
      </c>
      <c r="C5" s="321" t="s">
        <v>1057</v>
      </c>
      <c r="D5" s="397"/>
      <c r="E5" s="426"/>
      <c r="F5" s="423"/>
    </row>
    <row r="6" spans="1:6" x14ac:dyDescent="0.35">
      <c r="A6" s="37" t="s">
        <v>101</v>
      </c>
      <c r="B6" s="38"/>
      <c r="C6" s="38"/>
      <c r="D6" s="38"/>
      <c r="E6" s="38"/>
      <c r="F6" s="336" t="s">
        <v>1556</v>
      </c>
    </row>
    <row r="7" spans="1:6" x14ac:dyDescent="0.35">
      <c r="A7" s="64" t="s">
        <v>395</v>
      </c>
      <c r="B7" s="65">
        <v>3</v>
      </c>
      <c r="C7" s="65">
        <v>3</v>
      </c>
      <c r="D7" s="67">
        <f>SUM(B7:C7)</f>
        <v>6</v>
      </c>
      <c r="E7" s="427" t="s">
        <v>1060</v>
      </c>
      <c r="F7" s="422" t="s">
        <v>1516</v>
      </c>
    </row>
    <row r="8" spans="1:6" x14ac:dyDescent="0.35">
      <c r="A8" s="64" t="s">
        <v>1058</v>
      </c>
      <c r="B8" s="68">
        <v>3</v>
      </c>
      <c r="C8" s="68">
        <v>2</v>
      </c>
      <c r="D8" s="67">
        <f>SUM(B8:C8)</f>
        <v>5</v>
      </c>
      <c r="E8" s="428"/>
      <c r="F8" s="422"/>
    </row>
    <row r="9" spans="1:6" x14ac:dyDescent="0.35">
      <c r="A9" s="64" t="s">
        <v>1059</v>
      </c>
      <c r="B9" s="65">
        <v>2</v>
      </c>
      <c r="C9" s="65">
        <v>2</v>
      </c>
      <c r="D9" s="67">
        <f>SUM(B9:C9)</f>
        <v>4</v>
      </c>
      <c r="E9" s="428"/>
      <c r="F9" s="422"/>
    </row>
    <row r="10" spans="1:6" x14ac:dyDescent="0.35">
      <c r="A10" s="64" t="s">
        <v>250</v>
      </c>
      <c r="B10" s="65">
        <v>0</v>
      </c>
      <c r="C10" s="65">
        <v>0</v>
      </c>
      <c r="D10" s="67">
        <f>SUM(B10:C10)</f>
        <v>0</v>
      </c>
      <c r="E10" s="428"/>
      <c r="F10" s="422"/>
    </row>
    <row r="11" spans="1:6" x14ac:dyDescent="0.35">
      <c r="A11" s="40" t="s">
        <v>102</v>
      </c>
      <c r="B11" s="41"/>
      <c r="C11" s="41"/>
      <c r="D11" s="41"/>
      <c r="E11" s="41"/>
      <c r="F11" s="337" t="s">
        <v>1066</v>
      </c>
    </row>
    <row r="12" spans="1:6" x14ac:dyDescent="0.35">
      <c r="A12" s="42" t="s">
        <v>395</v>
      </c>
      <c r="B12" s="43">
        <v>3</v>
      </c>
      <c r="C12" s="43"/>
      <c r="D12" s="39">
        <f>SUM(B12:C12)</f>
        <v>3</v>
      </c>
      <c r="E12" s="429" t="s">
        <v>1065</v>
      </c>
      <c r="F12" s="421" t="s">
        <v>1557</v>
      </c>
    </row>
    <row r="13" spans="1:6" x14ac:dyDescent="0.35">
      <c r="A13" s="42" t="s">
        <v>1062</v>
      </c>
      <c r="B13" s="43">
        <v>3</v>
      </c>
      <c r="C13" s="43"/>
      <c r="D13" s="39">
        <f t="shared" ref="D13:D17" si="0">SUM(B13:C13)</f>
        <v>3</v>
      </c>
      <c r="E13" s="430"/>
      <c r="F13" s="421"/>
    </row>
    <row r="14" spans="1:6" x14ac:dyDescent="0.35">
      <c r="A14" s="42" t="s">
        <v>1063</v>
      </c>
      <c r="B14" s="43">
        <v>1</v>
      </c>
      <c r="C14" s="43"/>
      <c r="D14" s="39">
        <f t="shared" si="0"/>
        <v>1</v>
      </c>
      <c r="E14" s="430"/>
      <c r="F14" s="421"/>
    </row>
    <row r="15" spans="1:6" x14ac:dyDescent="0.35">
      <c r="A15" s="42" t="s">
        <v>1064</v>
      </c>
      <c r="B15" s="43">
        <v>1</v>
      </c>
      <c r="C15" s="43">
        <v>1</v>
      </c>
      <c r="D15" s="39">
        <f t="shared" si="0"/>
        <v>2</v>
      </c>
      <c r="E15" s="430"/>
      <c r="F15" s="421"/>
    </row>
    <row r="16" spans="1:6" x14ac:dyDescent="0.35">
      <c r="A16" s="42" t="s">
        <v>250</v>
      </c>
      <c r="B16" s="43"/>
      <c r="C16" s="43">
        <v>2</v>
      </c>
      <c r="D16" s="39">
        <f t="shared" si="0"/>
        <v>2</v>
      </c>
      <c r="E16" s="430"/>
      <c r="F16" s="421"/>
    </row>
    <row r="17" spans="1:6" x14ac:dyDescent="0.35">
      <c r="A17" s="42" t="s">
        <v>1061</v>
      </c>
      <c r="B17" s="43"/>
      <c r="C17" s="43">
        <v>1</v>
      </c>
      <c r="D17" s="39">
        <f t="shared" si="0"/>
        <v>1</v>
      </c>
      <c r="E17" s="430"/>
      <c r="F17" s="421"/>
    </row>
    <row r="18" spans="1:6" x14ac:dyDescent="0.35">
      <c r="A18" s="40" t="s">
        <v>103</v>
      </c>
      <c r="B18" s="41"/>
      <c r="C18" s="41"/>
      <c r="D18" s="41"/>
      <c r="E18" s="41"/>
      <c r="F18" s="337" t="s">
        <v>1070</v>
      </c>
    </row>
    <row r="19" spans="1:6" x14ac:dyDescent="0.35">
      <c r="A19" s="50" t="s">
        <v>395</v>
      </c>
      <c r="B19" s="68">
        <v>2</v>
      </c>
      <c r="C19" s="68">
        <v>3</v>
      </c>
      <c r="D19" s="67">
        <f>SUM(B19:C19)</f>
        <v>5</v>
      </c>
      <c r="E19" s="427" t="s">
        <v>1069</v>
      </c>
      <c r="F19" s="419" t="s">
        <v>1071</v>
      </c>
    </row>
    <row r="20" spans="1:6" x14ac:dyDescent="0.35">
      <c r="A20" s="50" t="s">
        <v>1067</v>
      </c>
      <c r="B20" s="68">
        <v>2</v>
      </c>
      <c r="C20" s="68">
        <v>1</v>
      </c>
      <c r="D20" s="67">
        <f>SUM(B20:C20)</f>
        <v>3</v>
      </c>
      <c r="E20" s="428"/>
      <c r="F20" s="419"/>
    </row>
    <row r="21" spans="1:6" x14ac:dyDescent="0.35">
      <c r="A21" s="50" t="s">
        <v>1068</v>
      </c>
      <c r="B21" s="68"/>
      <c r="C21" s="68">
        <v>2</v>
      </c>
      <c r="D21" s="67">
        <f t="shared" ref="D21:D24" si="1">SUM(B21:C21)</f>
        <v>2</v>
      </c>
      <c r="E21" s="428"/>
      <c r="F21" s="419"/>
    </row>
    <row r="22" spans="1:6" x14ac:dyDescent="0.35">
      <c r="A22" s="50" t="s">
        <v>1072</v>
      </c>
      <c r="B22" s="68">
        <v>2</v>
      </c>
      <c r="C22" s="68">
        <v>2</v>
      </c>
      <c r="D22" s="67">
        <f t="shared" si="1"/>
        <v>4</v>
      </c>
      <c r="E22" s="428"/>
      <c r="F22" s="419"/>
    </row>
    <row r="23" spans="1:6" x14ac:dyDescent="0.35">
      <c r="A23" s="50" t="s">
        <v>250</v>
      </c>
      <c r="B23" s="68">
        <v>1</v>
      </c>
      <c r="C23" s="68"/>
      <c r="D23" s="67">
        <f t="shared" si="1"/>
        <v>1</v>
      </c>
      <c r="E23" s="428"/>
      <c r="F23" s="419"/>
    </row>
    <row r="24" spans="1:6" x14ac:dyDescent="0.35">
      <c r="A24" s="50" t="s">
        <v>1061</v>
      </c>
      <c r="B24" s="68"/>
      <c r="C24" s="68"/>
      <c r="D24" s="67">
        <f t="shared" si="1"/>
        <v>0</v>
      </c>
      <c r="E24" s="428"/>
      <c r="F24" s="419"/>
    </row>
    <row r="25" spans="1:6" x14ac:dyDescent="0.35">
      <c r="A25" s="40" t="s">
        <v>104</v>
      </c>
      <c r="B25" s="41"/>
      <c r="C25" s="41"/>
      <c r="D25" s="41"/>
      <c r="E25" s="41"/>
      <c r="F25" s="337" t="s">
        <v>1082</v>
      </c>
    </row>
    <row r="26" spans="1:6" x14ac:dyDescent="0.35">
      <c r="A26" s="46" t="s">
        <v>1073</v>
      </c>
      <c r="B26" s="47">
        <v>3</v>
      </c>
      <c r="C26" s="47">
        <v>3</v>
      </c>
      <c r="D26" s="39">
        <f>SUM(B26:C26)</f>
        <v>6</v>
      </c>
      <c r="E26" s="429" t="s">
        <v>1077</v>
      </c>
      <c r="F26" s="421" t="s">
        <v>1078</v>
      </c>
    </row>
    <row r="27" spans="1:6" x14ac:dyDescent="0.35">
      <c r="A27" s="48" t="s">
        <v>1074</v>
      </c>
      <c r="B27" s="44">
        <v>2</v>
      </c>
      <c r="C27" s="43">
        <v>3</v>
      </c>
      <c r="D27" s="39">
        <f>SUM(B27:C27)</f>
        <v>5</v>
      </c>
      <c r="E27" s="430"/>
      <c r="F27" s="421"/>
    </row>
    <row r="28" spans="1:6" x14ac:dyDescent="0.35">
      <c r="A28" s="46" t="s">
        <v>1075</v>
      </c>
      <c r="B28" s="47">
        <v>1</v>
      </c>
      <c r="C28" s="47"/>
      <c r="D28" s="39">
        <f>SUM(B28:C28)</f>
        <v>1</v>
      </c>
      <c r="E28" s="430"/>
      <c r="F28" s="421"/>
    </row>
    <row r="29" spans="1:6" x14ac:dyDescent="0.35">
      <c r="A29" s="46" t="s">
        <v>1076</v>
      </c>
      <c r="B29" s="47">
        <v>3</v>
      </c>
      <c r="C29" s="47"/>
      <c r="D29" s="39">
        <f>SUM(B29:C29)</f>
        <v>3</v>
      </c>
      <c r="E29" s="430"/>
      <c r="F29" s="421"/>
    </row>
    <row r="30" spans="1:6" ht="18" customHeight="1" x14ac:dyDescent="0.35">
      <c r="A30" s="40" t="s">
        <v>105</v>
      </c>
      <c r="B30" s="41"/>
      <c r="C30" s="41"/>
      <c r="D30" s="41"/>
      <c r="E30" s="41"/>
      <c r="F30" s="337" t="s">
        <v>1083</v>
      </c>
    </row>
    <row r="31" spans="1:6" x14ac:dyDescent="0.35">
      <c r="A31" s="69" t="s">
        <v>1079</v>
      </c>
      <c r="B31" s="66">
        <v>3</v>
      </c>
      <c r="C31" s="65">
        <v>2</v>
      </c>
      <c r="D31" s="67">
        <f>SUM(B31:C31)</f>
        <v>5</v>
      </c>
      <c r="E31" s="431"/>
      <c r="F31" s="419" t="s">
        <v>1084</v>
      </c>
    </row>
    <row r="32" spans="1:6" x14ac:dyDescent="0.35">
      <c r="A32" s="339" t="s">
        <v>1081</v>
      </c>
      <c r="B32" s="68">
        <v>3</v>
      </c>
      <c r="C32" s="68">
        <v>2</v>
      </c>
      <c r="D32" s="67">
        <f>SUM(B32:C32)</f>
        <v>5</v>
      </c>
      <c r="E32" s="432"/>
      <c r="F32" s="419"/>
    </row>
    <row r="33" spans="1:6" x14ac:dyDescent="0.35">
      <c r="A33" s="64" t="s">
        <v>1080</v>
      </c>
      <c r="B33" s="65"/>
      <c r="C33" s="65">
        <v>1</v>
      </c>
      <c r="D33" s="67">
        <f>SUM(B33:C33)</f>
        <v>1</v>
      </c>
      <c r="E33" s="432"/>
      <c r="F33" s="419"/>
    </row>
    <row r="34" spans="1:6" x14ac:dyDescent="0.35">
      <c r="A34" s="33" t="s">
        <v>1085</v>
      </c>
      <c r="B34" s="65"/>
      <c r="C34" s="65">
        <v>1</v>
      </c>
      <c r="D34" s="67">
        <f>SUM(B34:C34)</f>
        <v>1</v>
      </c>
      <c r="E34" s="432"/>
      <c r="F34" s="419"/>
    </row>
    <row r="35" spans="1:6" x14ac:dyDescent="0.35">
      <c r="A35" s="40" t="s">
        <v>106</v>
      </c>
      <c r="B35" s="41"/>
      <c r="C35" s="41"/>
      <c r="D35" s="41"/>
      <c r="E35" s="41"/>
      <c r="F35" s="337" t="s">
        <v>1094</v>
      </c>
    </row>
    <row r="36" spans="1:6" x14ac:dyDescent="0.35">
      <c r="A36" s="46" t="s">
        <v>1086</v>
      </c>
      <c r="B36" s="49">
        <v>2</v>
      </c>
      <c r="C36" s="49">
        <v>2</v>
      </c>
      <c r="D36" s="39">
        <f t="shared" ref="D36:D41" si="2">SUM(B36:C36)</f>
        <v>4</v>
      </c>
      <c r="E36" s="429" t="s">
        <v>1505</v>
      </c>
      <c r="F36" s="421" t="s">
        <v>1504</v>
      </c>
    </row>
    <row r="37" spans="1:6" x14ac:dyDescent="0.35">
      <c r="A37" s="46" t="s">
        <v>1089</v>
      </c>
      <c r="B37" s="49">
        <v>1</v>
      </c>
      <c r="C37" s="49">
        <v>3</v>
      </c>
      <c r="D37" s="39">
        <f t="shared" si="2"/>
        <v>4</v>
      </c>
      <c r="E37" s="430"/>
      <c r="F37" s="421"/>
    </row>
    <row r="38" spans="1:6" x14ac:dyDescent="0.35">
      <c r="A38" s="46" t="s">
        <v>1088</v>
      </c>
      <c r="B38" s="49">
        <v>1</v>
      </c>
      <c r="C38" s="49"/>
      <c r="D38" s="39">
        <f t="shared" si="2"/>
        <v>1</v>
      </c>
      <c r="E38" s="430"/>
      <c r="F38" s="421"/>
    </row>
    <row r="39" spans="1:6" x14ac:dyDescent="0.35">
      <c r="A39" s="46" t="s">
        <v>1087</v>
      </c>
      <c r="B39" s="49">
        <v>1</v>
      </c>
      <c r="C39" s="49"/>
      <c r="D39" s="39">
        <f t="shared" si="2"/>
        <v>1</v>
      </c>
      <c r="E39" s="430"/>
      <c r="F39" s="421"/>
    </row>
    <row r="40" spans="1:6" x14ac:dyDescent="0.35">
      <c r="A40" s="46" t="s">
        <v>1090</v>
      </c>
      <c r="B40" s="49">
        <v>1</v>
      </c>
      <c r="C40" s="49"/>
      <c r="D40" s="39">
        <f t="shared" si="2"/>
        <v>1</v>
      </c>
      <c r="E40" s="430"/>
      <c r="F40" s="421"/>
    </row>
    <row r="41" spans="1:6" x14ac:dyDescent="0.35">
      <c r="A41" s="48" t="s">
        <v>1061</v>
      </c>
      <c r="B41" s="49"/>
      <c r="C41" s="49">
        <v>1</v>
      </c>
      <c r="D41" s="39">
        <f t="shared" si="2"/>
        <v>1</v>
      </c>
      <c r="E41" s="430"/>
      <c r="F41" s="421"/>
    </row>
    <row r="42" spans="1:6" x14ac:dyDescent="0.35">
      <c r="A42" s="40" t="s">
        <v>107</v>
      </c>
      <c r="B42" s="41"/>
      <c r="C42" s="41"/>
      <c r="D42" s="41"/>
      <c r="E42" s="41"/>
      <c r="F42" s="337" t="s">
        <v>1095</v>
      </c>
    </row>
    <row r="43" spans="1:6" x14ac:dyDescent="0.35">
      <c r="A43" s="64" t="s">
        <v>1096</v>
      </c>
      <c r="B43" s="68">
        <v>2</v>
      </c>
      <c r="C43" s="68">
        <v>1</v>
      </c>
      <c r="D43" s="67">
        <f t="shared" ref="D43:D48" si="3">SUM(B43:C43)</f>
        <v>3</v>
      </c>
      <c r="E43" s="427" t="s">
        <v>1506</v>
      </c>
      <c r="F43" s="422" t="s">
        <v>1507</v>
      </c>
    </row>
    <row r="44" spans="1:6" x14ac:dyDescent="0.35">
      <c r="A44" s="332" t="s">
        <v>1091</v>
      </c>
      <c r="B44" s="68">
        <v>1</v>
      </c>
      <c r="C44" s="68">
        <v>2</v>
      </c>
      <c r="D44" s="67">
        <f t="shared" si="3"/>
        <v>3</v>
      </c>
      <c r="E44" s="428"/>
      <c r="F44" s="419"/>
    </row>
    <row r="45" spans="1:6" x14ac:dyDescent="0.35">
      <c r="A45" s="332" t="s">
        <v>1092</v>
      </c>
      <c r="B45" s="68">
        <v>1</v>
      </c>
      <c r="C45" s="68"/>
      <c r="D45" s="67">
        <f t="shared" si="3"/>
        <v>1</v>
      </c>
      <c r="E45" s="428"/>
      <c r="F45" s="419"/>
    </row>
    <row r="46" spans="1:6" x14ac:dyDescent="0.35">
      <c r="A46" s="332" t="s">
        <v>1093</v>
      </c>
      <c r="B46" s="68"/>
      <c r="C46" s="68">
        <v>1</v>
      </c>
      <c r="D46" s="67">
        <f t="shared" si="3"/>
        <v>1</v>
      </c>
      <c r="E46" s="428"/>
      <c r="F46" s="419"/>
    </row>
    <row r="47" spans="1:6" x14ac:dyDescent="0.35">
      <c r="A47" s="64" t="s">
        <v>1097</v>
      </c>
      <c r="B47" s="68">
        <v>1</v>
      </c>
      <c r="C47" s="68"/>
      <c r="D47" s="67">
        <f t="shared" si="3"/>
        <v>1</v>
      </c>
      <c r="E47" s="428"/>
      <c r="F47" s="419"/>
    </row>
    <row r="48" spans="1:6" x14ac:dyDescent="0.35">
      <c r="A48" s="51" t="s">
        <v>1098</v>
      </c>
      <c r="B48" s="70"/>
      <c r="C48" s="70">
        <v>2</v>
      </c>
      <c r="D48" s="67">
        <f t="shared" si="3"/>
        <v>2</v>
      </c>
      <c r="E48" s="428"/>
      <c r="F48" s="419"/>
    </row>
    <row r="49" spans="1:6" x14ac:dyDescent="0.35">
      <c r="A49" s="40" t="s">
        <v>108</v>
      </c>
      <c r="B49" s="41"/>
      <c r="C49" s="41"/>
      <c r="D49" s="41"/>
      <c r="E49" s="41"/>
      <c r="F49" s="337" t="s">
        <v>1105</v>
      </c>
    </row>
    <row r="50" spans="1:6" x14ac:dyDescent="0.35">
      <c r="A50" s="46" t="s">
        <v>1099</v>
      </c>
      <c r="B50" s="47">
        <v>2</v>
      </c>
      <c r="C50" s="47">
        <v>3</v>
      </c>
      <c r="D50" s="39">
        <f>SUM(B50:C50)</f>
        <v>5</v>
      </c>
      <c r="E50" s="431"/>
      <c r="F50" s="421" t="s">
        <v>1508</v>
      </c>
    </row>
    <row r="51" spans="1:6" x14ac:dyDescent="0.35">
      <c r="A51" s="53" t="s">
        <v>1101</v>
      </c>
      <c r="B51" s="54">
        <v>1</v>
      </c>
      <c r="C51" s="54"/>
      <c r="D51" s="39">
        <f>SUM(B51:C51)</f>
        <v>1</v>
      </c>
      <c r="E51" s="432"/>
      <c r="F51" s="421"/>
    </row>
    <row r="52" spans="1:6" x14ac:dyDescent="0.35">
      <c r="A52" s="46" t="s">
        <v>1102</v>
      </c>
      <c r="B52" s="47">
        <v>1</v>
      </c>
      <c r="C52" s="47">
        <v>1</v>
      </c>
      <c r="D52" s="39">
        <f>SUM(B52:C52)</f>
        <v>2</v>
      </c>
      <c r="E52" s="432"/>
      <c r="F52" s="421"/>
    </row>
    <row r="53" spans="1:6" x14ac:dyDescent="0.35">
      <c r="A53" s="55" t="s">
        <v>1103</v>
      </c>
      <c r="B53" s="56">
        <v>1</v>
      </c>
      <c r="C53" s="56"/>
      <c r="D53" s="39">
        <f>SUM(B53:C53)</f>
        <v>1</v>
      </c>
      <c r="E53" s="432"/>
      <c r="F53" s="421"/>
    </row>
    <row r="54" spans="1:6" x14ac:dyDescent="0.35">
      <c r="A54" s="55" t="s">
        <v>1104</v>
      </c>
      <c r="B54" s="56"/>
      <c r="C54" s="56">
        <v>2</v>
      </c>
      <c r="D54" s="39">
        <f t="shared" ref="D54:D55" si="4">SUM(B54:C54)</f>
        <v>2</v>
      </c>
      <c r="E54" s="432"/>
      <c r="F54" s="421"/>
    </row>
    <row r="55" spans="1:6" x14ac:dyDescent="0.35">
      <c r="A55" s="55" t="s">
        <v>1100</v>
      </c>
      <c r="B55" s="56">
        <v>1</v>
      </c>
      <c r="C55" s="56"/>
      <c r="D55" s="39">
        <f t="shared" si="4"/>
        <v>1</v>
      </c>
      <c r="E55" s="432"/>
      <c r="F55" s="421"/>
    </row>
    <row r="56" spans="1:6" x14ac:dyDescent="0.35">
      <c r="A56" s="40" t="s">
        <v>110</v>
      </c>
      <c r="B56" s="41"/>
      <c r="C56" s="41"/>
      <c r="D56" s="41"/>
      <c r="E56" s="41"/>
      <c r="F56" s="337" t="s">
        <v>1558</v>
      </c>
    </row>
    <row r="57" spans="1:6" x14ac:dyDescent="0.35">
      <c r="A57" s="51" t="s">
        <v>395</v>
      </c>
      <c r="B57" s="68">
        <v>2</v>
      </c>
      <c r="C57" s="68"/>
      <c r="D57" s="67">
        <f>SUM(B57:C57)</f>
        <v>2</v>
      </c>
      <c r="E57" s="427" t="s">
        <v>1109</v>
      </c>
      <c r="F57" s="419" t="s">
        <v>1559</v>
      </c>
    </row>
    <row r="58" spans="1:6" x14ac:dyDescent="0.35">
      <c r="A58" s="51" t="s">
        <v>1107</v>
      </c>
      <c r="B58" s="68">
        <v>1</v>
      </c>
      <c r="C58" s="68"/>
      <c r="D58" s="67">
        <f t="shared" ref="D58:D68" si="5">SUM(B58:C58)</f>
        <v>1</v>
      </c>
      <c r="E58" s="428"/>
      <c r="F58" s="419"/>
    </row>
    <row r="59" spans="1:6" x14ac:dyDescent="0.35">
      <c r="A59" s="51" t="s">
        <v>1108</v>
      </c>
      <c r="B59" s="68">
        <v>1</v>
      </c>
      <c r="C59" s="68"/>
      <c r="D59" s="67">
        <f t="shared" si="5"/>
        <v>1</v>
      </c>
      <c r="E59" s="428"/>
      <c r="F59" s="419"/>
    </row>
    <row r="60" spans="1:6" x14ac:dyDescent="0.35">
      <c r="A60" s="51" t="s">
        <v>250</v>
      </c>
      <c r="B60" s="68">
        <v>1</v>
      </c>
      <c r="C60" s="68">
        <v>2</v>
      </c>
      <c r="D60" s="67">
        <f t="shared" si="5"/>
        <v>3</v>
      </c>
      <c r="E60" s="428"/>
      <c r="F60" s="419"/>
    </row>
    <row r="61" spans="1:6" x14ac:dyDescent="0.35">
      <c r="A61" s="51" t="s">
        <v>1061</v>
      </c>
      <c r="B61" s="68"/>
      <c r="C61" s="68">
        <v>1</v>
      </c>
      <c r="D61" s="67">
        <f t="shared" si="5"/>
        <v>1</v>
      </c>
      <c r="E61" s="428"/>
      <c r="F61" s="419"/>
    </row>
    <row r="62" spans="1:6" x14ac:dyDescent="0.35">
      <c r="A62" s="51" t="s">
        <v>1106</v>
      </c>
      <c r="B62" s="68"/>
      <c r="C62" s="68">
        <v>1</v>
      </c>
      <c r="D62" s="67">
        <f t="shared" si="5"/>
        <v>1</v>
      </c>
      <c r="E62" s="428"/>
      <c r="F62" s="419"/>
    </row>
    <row r="63" spans="1:6" x14ac:dyDescent="0.35">
      <c r="A63" s="40" t="s">
        <v>111</v>
      </c>
      <c r="B63" s="41"/>
      <c r="C63" s="41"/>
      <c r="D63" s="340"/>
      <c r="E63" s="41"/>
      <c r="F63" s="337" t="s">
        <v>1111</v>
      </c>
    </row>
    <row r="64" spans="1:6" x14ac:dyDescent="0.35">
      <c r="A64" s="57" t="s">
        <v>1112</v>
      </c>
      <c r="B64" s="58">
        <v>3</v>
      </c>
      <c r="C64" s="58"/>
      <c r="D64" s="67">
        <f t="shared" si="5"/>
        <v>3</v>
      </c>
      <c r="E64" s="434"/>
      <c r="F64" s="420" t="s">
        <v>1560</v>
      </c>
    </row>
    <row r="65" spans="1:6" x14ac:dyDescent="0.35">
      <c r="A65" s="57" t="s">
        <v>1114</v>
      </c>
      <c r="B65" s="58">
        <v>1</v>
      </c>
      <c r="C65" s="58"/>
      <c r="D65" s="67">
        <f t="shared" si="5"/>
        <v>1</v>
      </c>
      <c r="E65" s="435"/>
      <c r="F65" s="420"/>
    </row>
    <row r="66" spans="1:6" x14ac:dyDescent="0.35">
      <c r="A66" s="57" t="s">
        <v>1115</v>
      </c>
      <c r="B66" s="58">
        <v>1</v>
      </c>
      <c r="C66" s="58"/>
      <c r="D66" s="67">
        <f t="shared" si="5"/>
        <v>1</v>
      </c>
      <c r="E66" s="435"/>
      <c r="F66" s="420"/>
    </row>
    <row r="67" spans="1:6" x14ac:dyDescent="0.35">
      <c r="A67" s="57" t="s">
        <v>1116</v>
      </c>
      <c r="B67" s="58">
        <v>1</v>
      </c>
      <c r="C67" s="58"/>
      <c r="D67" s="67">
        <f t="shared" si="5"/>
        <v>1</v>
      </c>
      <c r="E67" s="435"/>
      <c r="F67" s="420"/>
    </row>
    <row r="68" spans="1:6" x14ac:dyDescent="0.35">
      <c r="A68" s="57" t="s">
        <v>1113</v>
      </c>
      <c r="B68" s="58"/>
      <c r="C68" s="58">
        <v>3</v>
      </c>
      <c r="D68" s="67">
        <f t="shared" si="5"/>
        <v>3</v>
      </c>
      <c r="E68" s="436"/>
      <c r="F68" s="420"/>
    </row>
    <row r="69" spans="1:6" x14ac:dyDescent="0.35">
      <c r="A69" s="40" t="s">
        <v>112</v>
      </c>
      <c r="B69" s="41"/>
      <c r="C69" s="41"/>
      <c r="D69" s="41"/>
      <c r="E69" s="41"/>
      <c r="F69" s="337" t="s">
        <v>266</v>
      </c>
    </row>
    <row r="70" spans="1:6" x14ac:dyDescent="0.35">
      <c r="A70" s="50" t="s">
        <v>395</v>
      </c>
      <c r="B70" s="68">
        <v>2</v>
      </c>
      <c r="C70" s="68"/>
      <c r="D70" s="67">
        <f>SUM(B70:C70)</f>
        <v>2</v>
      </c>
      <c r="E70" s="431"/>
      <c r="F70" s="419" t="s">
        <v>1561</v>
      </c>
    </row>
    <row r="71" spans="1:6" x14ac:dyDescent="0.35">
      <c r="A71" s="50" t="s">
        <v>1110</v>
      </c>
      <c r="B71" s="68">
        <v>2</v>
      </c>
      <c r="C71" s="68"/>
      <c r="D71" s="67">
        <f t="shared" ref="D71:D72" si="6">SUM(B71:C71)</f>
        <v>2</v>
      </c>
      <c r="E71" s="432"/>
      <c r="F71" s="419"/>
    </row>
    <row r="72" spans="1:6" x14ac:dyDescent="0.35">
      <c r="A72" s="50" t="s">
        <v>250</v>
      </c>
      <c r="B72" s="68">
        <v>1</v>
      </c>
      <c r="C72" s="68">
        <v>3</v>
      </c>
      <c r="D72" s="67">
        <f t="shared" si="6"/>
        <v>4</v>
      </c>
      <c r="E72" s="433"/>
      <c r="F72" s="419"/>
    </row>
  </sheetData>
  <mergeCells count="26">
    <mergeCell ref="E43:E48"/>
    <mergeCell ref="E50:E55"/>
    <mergeCell ref="E57:E62"/>
    <mergeCell ref="E64:E68"/>
    <mergeCell ref="E70:E72"/>
    <mergeCell ref="E12:E17"/>
    <mergeCell ref="E19:E24"/>
    <mergeCell ref="E26:E29"/>
    <mergeCell ref="E31:E34"/>
    <mergeCell ref="E36:E41"/>
    <mergeCell ref="B4:C4"/>
    <mergeCell ref="F57:F62"/>
    <mergeCell ref="F64:F68"/>
    <mergeCell ref="F70:F72"/>
    <mergeCell ref="F26:F29"/>
    <mergeCell ref="F31:F34"/>
    <mergeCell ref="F36:F41"/>
    <mergeCell ref="F43:F48"/>
    <mergeCell ref="F50:F55"/>
    <mergeCell ref="D2:D5"/>
    <mergeCell ref="F2:F5"/>
    <mergeCell ref="F7:F10"/>
    <mergeCell ref="F12:F17"/>
    <mergeCell ref="F19:F24"/>
    <mergeCell ref="E2:E5"/>
    <mergeCell ref="E7:E10"/>
  </mergeCells>
  <phoneticPr fontId="20" type="noConversion"/>
  <conditionalFormatting sqref="D2">
    <cfRule type="colorScale" priority="2">
      <colorScale>
        <cfvo type="min"/>
        <cfvo type="max"/>
        <color theme="8" tint="0.79998168889431442"/>
        <color theme="8" tint="-0.249977111117893"/>
      </colorScale>
    </cfRule>
    <cfRule type="colorScale" priority="3">
      <colorScale>
        <cfvo type="min"/>
        <cfvo type="max"/>
        <color rgb="FFFFEF9C"/>
        <color rgb="FF63BE7B"/>
      </colorScale>
    </cfRule>
    <cfRule type="colorScale" priority="4">
      <colorScale>
        <cfvo type="min"/>
        <cfvo type="percentile" val="50"/>
        <cfvo type="max"/>
        <color rgb="FFF8696B"/>
        <color rgb="FFFFEB84"/>
        <color rgb="FF63BE7B"/>
      </colorScale>
    </cfRule>
  </conditionalFormatting>
  <conditionalFormatting sqref="D49:E50 D42:E43 D6:E7 D1:E2 D3:D5 D11:E12 D8:D10 D18:E19 D25:E26 D30:E31 D27:D29 D35:E36 D32:D34 D37:D41 D44:D48 D69:E70 E13:E15 D13:D17 D20:D24 D51:D55 D56:E62 E71 D71:D72 E63:E67 D63:D68">
    <cfRule type="colorScale" priority="56">
      <colorScale>
        <cfvo type="min"/>
        <cfvo type="max"/>
        <color rgb="FFFCFCFF"/>
        <color rgb="FFF8696B"/>
      </colorScale>
    </cfRule>
  </conditionalFormatting>
  <conditionalFormatting sqref="D70:E70 D7:E7 D2 D50:E50 D36:E36 D19:E19 D12:E12 D26:E26 D31:E31 D43:E43 D8:D10 D27:D29 D32:D34 D37:D41 D44:D48 E13:E15 D13:D17 D20:D24 D51:D55 D57:E62 E71 D71:D72 D63:D68">
    <cfRule type="colorScale" priority="34">
      <colorScale>
        <cfvo type="min"/>
        <cfvo type="max"/>
        <color rgb="FFFCFCFF"/>
        <color rgb="FFF8696B"/>
      </colorScale>
    </cfRule>
    <cfRule type="colorScale" priority="35">
      <colorScale>
        <cfvo type="min"/>
        <cfvo type="percentile" val="50"/>
        <cfvo type="max"/>
        <color rgb="FFF8696B"/>
        <color rgb="FFFCFCFF"/>
        <color rgb="FF5A8AC6"/>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A8F8E-D5CB-4598-B287-63D8278FFA1F}">
  <dimension ref="A1:BV1110"/>
  <sheetViews>
    <sheetView topLeftCell="A24" zoomScale="81" zoomScaleNormal="81" workbookViewId="0">
      <pane xSplit="1" topLeftCell="D1" activePane="topRight" state="frozen"/>
      <selection activeCell="A32" sqref="A32"/>
      <selection pane="topRight" activeCell="F38" sqref="F38:F50"/>
    </sheetView>
  </sheetViews>
  <sheetFormatPr defaultRowHeight="14.5" x14ac:dyDescent="0.35"/>
  <cols>
    <col min="1" max="1" width="91.7265625" customWidth="1"/>
    <col min="2" max="2" width="22.453125" customWidth="1"/>
    <col min="3" max="3" width="23.1796875" customWidth="1"/>
    <col min="4" max="5" width="20.26953125" style="202" customWidth="1"/>
    <col min="6" max="6" width="70.36328125" style="185" customWidth="1"/>
  </cols>
  <sheetData>
    <row r="1" spans="1:6" ht="20" x14ac:dyDescent="0.4">
      <c r="A1" s="34" t="s">
        <v>933</v>
      </c>
      <c r="B1" s="35"/>
      <c r="C1" s="35"/>
      <c r="D1" s="209"/>
      <c r="E1" s="209"/>
      <c r="F1" s="329"/>
    </row>
    <row r="2" spans="1:6" ht="16" customHeight="1" x14ac:dyDescent="0.35">
      <c r="A2" s="320" t="s">
        <v>934</v>
      </c>
      <c r="B2" s="324" t="s">
        <v>936</v>
      </c>
      <c r="C2" s="325" t="s">
        <v>937</v>
      </c>
      <c r="D2" s="446" t="s">
        <v>48</v>
      </c>
      <c r="E2" s="446" t="s">
        <v>196</v>
      </c>
      <c r="F2" s="449" t="s">
        <v>49</v>
      </c>
    </row>
    <row r="3" spans="1:6" x14ac:dyDescent="0.35">
      <c r="A3" s="320" t="s">
        <v>100</v>
      </c>
      <c r="B3" s="322">
        <v>3</v>
      </c>
      <c r="C3" s="326">
        <v>4</v>
      </c>
      <c r="D3" s="447"/>
      <c r="E3" s="447"/>
      <c r="F3" s="449"/>
    </row>
    <row r="4" spans="1:6" ht="14.5" customHeight="1" x14ac:dyDescent="0.35">
      <c r="A4" s="245" t="s">
        <v>69</v>
      </c>
      <c r="B4" s="442" t="s">
        <v>932</v>
      </c>
      <c r="C4" s="443"/>
      <c r="D4" s="447"/>
      <c r="E4" s="447"/>
      <c r="F4" s="449"/>
    </row>
    <row r="5" spans="1:6" ht="28" x14ac:dyDescent="0.35">
      <c r="A5" s="320" t="s">
        <v>68</v>
      </c>
      <c r="B5" s="323" t="s">
        <v>931</v>
      </c>
      <c r="C5" s="327" t="s">
        <v>935</v>
      </c>
      <c r="D5" s="448"/>
      <c r="E5" s="448"/>
      <c r="F5" s="449"/>
    </row>
    <row r="6" spans="1:6" x14ac:dyDescent="0.35">
      <c r="A6" s="37" t="s">
        <v>115</v>
      </c>
      <c r="B6" s="38"/>
      <c r="C6" s="38"/>
      <c r="D6" s="275"/>
      <c r="E6" s="275"/>
      <c r="F6" s="276" t="s">
        <v>1562</v>
      </c>
    </row>
    <row r="7" spans="1:6" ht="33.5" customHeight="1" x14ac:dyDescent="0.35">
      <c r="A7" s="64" t="s">
        <v>938</v>
      </c>
      <c r="B7" s="65">
        <v>2</v>
      </c>
      <c r="C7" s="270">
        <v>1</v>
      </c>
      <c r="D7" s="211">
        <f>B7+C7</f>
        <v>3</v>
      </c>
      <c r="E7" s="403" t="s">
        <v>940</v>
      </c>
      <c r="F7" s="392" t="s">
        <v>1503</v>
      </c>
    </row>
    <row r="8" spans="1:6" ht="42" customHeight="1" x14ac:dyDescent="0.35">
      <c r="A8" s="64" t="s">
        <v>939</v>
      </c>
      <c r="B8" s="68">
        <v>1</v>
      </c>
      <c r="C8" s="162">
        <v>2</v>
      </c>
      <c r="D8" s="211">
        <f t="shared" ref="D8:D70" si="0">B8+C8</f>
        <v>3</v>
      </c>
      <c r="E8" s="404"/>
      <c r="F8" s="438"/>
    </row>
    <row r="9" spans="1:6" ht="35.5" customHeight="1" x14ac:dyDescent="0.35">
      <c r="A9" s="64" t="s">
        <v>941</v>
      </c>
      <c r="B9" s="65"/>
      <c r="C9" s="270">
        <v>1</v>
      </c>
      <c r="D9" s="211">
        <f t="shared" si="0"/>
        <v>1</v>
      </c>
      <c r="E9" s="404"/>
      <c r="F9" s="438"/>
    </row>
    <row r="10" spans="1:6" x14ac:dyDescent="0.35">
      <c r="A10" s="40" t="s">
        <v>116</v>
      </c>
      <c r="B10" s="41"/>
      <c r="C10" s="41"/>
      <c r="D10" s="234"/>
      <c r="E10" s="148"/>
      <c r="F10" s="277" t="s">
        <v>944</v>
      </c>
    </row>
    <row r="11" spans="1:6" x14ac:dyDescent="0.35">
      <c r="A11" s="42" t="s">
        <v>942</v>
      </c>
      <c r="B11" s="43">
        <v>2</v>
      </c>
      <c r="C11" s="328">
        <v>4</v>
      </c>
      <c r="D11" s="211">
        <f t="shared" si="0"/>
        <v>6</v>
      </c>
      <c r="E11" s="406"/>
      <c r="F11" s="391" t="s">
        <v>956</v>
      </c>
    </row>
    <row r="12" spans="1:6" x14ac:dyDescent="0.35">
      <c r="A12" s="42" t="s">
        <v>943</v>
      </c>
      <c r="B12" s="43">
        <v>1</v>
      </c>
      <c r="C12" s="328"/>
      <c r="D12" s="211">
        <f t="shared" si="0"/>
        <v>1</v>
      </c>
      <c r="E12" s="407"/>
      <c r="F12" s="391"/>
    </row>
    <row r="13" spans="1:6" x14ac:dyDescent="0.35">
      <c r="A13" s="40" t="s">
        <v>117</v>
      </c>
      <c r="B13" s="41"/>
      <c r="C13" s="41"/>
      <c r="D13" s="234"/>
      <c r="E13" s="148"/>
      <c r="F13" s="277" t="s">
        <v>957</v>
      </c>
    </row>
    <row r="14" spans="1:6" x14ac:dyDescent="0.35">
      <c r="A14" s="50" t="s">
        <v>945</v>
      </c>
      <c r="B14" s="68">
        <v>3</v>
      </c>
      <c r="C14" s="162">
        <v>2</v>
      </c>
      <c r="D14" s="211">
        <f t="shared" si="0"/>
        <v>5</v>
      </c>
      <c r="E14" s="403" t="s">
        <v>950</v>
      </c>
      <c r="F14" s="392" t="s">
        <v>958</v>
      </c>
    </row>
    <row r="15" spans="1:6" x14ac:dyDescent="0.35">
      <c r="A15" s="331" t="s">
        <v>951</v>
      </c>
      <c r="B15" s="68">
        <v>1</v>
      </c>
      <c r="C15" s="162">
        <v>3</v>
      </c>
      <c r="D15" s="211">
        <f t="shared" si="0"/>
        <v>4</v>
      </c>
      <c r="E15" s="404"/>
      <c r="F15" s="392"/>
    </row>
    <row r="16" spans="1:6" x14ac:dyDescent="0.35">
      <c r="A16" s="331" t="s">
        <v>946</v>
      </c>
      <c r="B16" s="68">
        <v>1</v>
      </c>
      <c r="C16" s="162"/>
      <c r="D16" s="211">
        <f t="shared" si="0"/>
        <v>1</v>
      </c>
      <c r="E16" s="404"/>
      <c r="F16" s="392"/>
    </row>
    <row r="17" spans="1:6" x14ac:dyDescent="0.35">
      <c r="A17" s="331" t="s">
        <v>947</v>
      </c>
      <c r="B17" s="68">
        <v>1</v>
      </c>
      <c r="C17" s="162"/>
      <c r="D17" s="211">
        <f t="shared" si="0"/>
        <v>1</v>
      </c>
      <c r="E17" s="404"/>
      <c r="F17" s="392"/>
    </row>
    <row r="18" spans="1:6" x14ac:dyDescent="0.35">
      <c r="A18" s="331" t="s">
        <v>949</v>
      </c>
      <c r="B18" s="68">
        <v>2</v>
      </c>
      <c r="C18" s="162">
        <v>1</v>
      </c>
      <c r="D18" s="211">
        <f t="shared" si="0"/>
        <v>3</v>
      </c>
      <c r="E18" s="404"/>
      <c r="F18" s="392"/>
    </row>
    <row r="19" spans="1:6" x14ac:dyDescent="0.35">
      <c r="A19" s="331" t="s">
        <v>948</v>
      </c>
      <c r="B19" s="68">
        <v>1</v>
      </c>
      <c r="C19" s="162"/>
      <c r="D19" s="211">
        <f t="shared" si="0"/>
        <v>1</v>
      </c>
      <c r="E19" s="404"/>
      <c r="F19" s="438"/>
    </row>
    <row r="20" spans="1:6" x14ac:dyDescent="0.35">
      <c r="A20" s="331" t="s">
        <v>952</v>
      </c>
      <c r="B20" s="68"/>
      <c r="C20" s="162">
        <v>1</v>
      </c>
      <c r="D20" s="211">
        <f t="shared" si="0"/>
        <v>1</v>
      </c>
      <c r="E20" s="404"/>
      <c r="F20" s="438"/>
    </row>
    <row r="21" spans="1:6" x14ac:dyDescent="0.35">
      <c r="A21" s="331" t="s">
        <v>954</v>
      </c>
      <c r="B21" s="68"/>
      <c r="C21" s="162">
        <v>1</v>
      </c>
      <c r="D21" s="211">
        <f t="shared" si="0"/>
        <v>1</v>
      </c>
      <c r="E21" s="404"/>
      <c r="F21" s="438"/>
    </row>
    <row r="22" spans="1:6" x14ac:dyDescent="0.35">
      <c r="A22" s="50" t="s">
        <v>953</v>
      </c>
      <c r="B22" s="68"/>
      <c r="C22" s="162">
        <v>2</v>
      </c>
      <c r="D22" s="211">
        <f t="shared" si="0"/>
        <v>2</v>
      </c>
      <c r="E22" s="404"/>
      <c r="F22" s="438"/>
    </row>
    <row r="23" spans="1:6" x14ac:dyDescent="0.35">
      <c r="A23" s="331" t="s">
        <v>955</v>
      </c>
      <c r="B23" s="68"/>
      <c r="C23" s="162">
        <v>1</v>
      </c>
      <c r="D23" s="211">
        <f t="shared" si="0"/>
        <v>1</v>
      </c>
      <c r="E23" s="404"/>
      <c r="F23" s="438"/>
    </row>
    <row r="24" spans="1:6" x14ac:dyDescent="0.35">
      <c r="A24" s="40" t="s">
        <v>118</v>
      </c>
      <c r="B24" s="41"/>
      <c r="C24" s="41"/>
      <c r="D24" s="234"/>
      <c r="E24" s="148"/>
      <c r="F24" s="277" t="s">
        <v>964</v>
      </c>
    </row>
    <row r="25" spans="1:6" x14ac:dyDescent="0.35">
      <c r="A25" s="46" t="s">
        <v>959</v>
      </c>
      <c r="B25" s="47">
        <v>2</v>
      </c>
      <c r="C25" s="228"/>
      <c r="D25" s="211">
        <f t="shared" si="0"/>
        <v>2</v>
      </c>
      <c r="E25" s="408" t="s">
        <v>963</v>
      </c>
      <c r="F25" s="391" t="s">
        <v>1509</v>
      </c>
    </row>
    <row r="26" spans="1:6" ht="17.5" customHeight="1" x14ac:dyDescent="0.35">
      <c r="A26" s="48" t="s">
        <v>960</v>
      </c>
      <c r="B26" s="44">
        <v>1</v>
      </c>
      <c r="C26" s="328">
        <v>4</v>
      </c>
      <c r="D26" s="211">
        <f t="shared" si="0"/>
        <v>5</v>
      </c>
      <c r="E26" s="409"/>
      <c r="F26" s="444"/>
    </row>
    <row r="27" spans="1:6" ht="19.5" customHeight="1" x14ac:dyDescent="0.35">
      <c r="A27" s="48" t="s">
        <v>961</v>
      </c>
      <c r="B27" s="44">
        <v>1</v>
      </c>
      <c r="C27" s="328"/>
      <c r="D27" s="211">
        <f t="shared" si="0"/>
        <v>1</v>
      </c>
      <c r="E27" s="409"/>
      <c r="F27" s="444"/>
    </row>
    <row r="28" spans="1:6" ht="17.5" customHeight="1" x14ac:dyDescent="0.35">
      <c r="A28" s="48" t="s">
        <v>1510</v>
      </c>
      <c r="B28" s="47"/>
      <c r="C28" s="228">
        <v>2</v>
      </c>
      <c r="D28" s="211">
        <f t="shared" si="0"/>
        <v>2</v>
      </c>
      <c r="E28" s="409"/>
      <c r="F28" s="444"/>
    </row>
    <row r="29" spans="1:6" ht="18" customHeight="1" x14ac:dyDescent="0.35">
      <c r="A29" s="48" t="s">
        <v>962</v>
      </c>
      <c r="B29" s="47"/>
      <c r="C29" s="228">
        <v>3</v>
      </c>
      <c r="D29" s="211">
        <f t="shared" si="0"/>
        <v>3</v>
      </c>
      <c r="E29" s="409"/>
      <c r="F29" s="444"/>
    </row>
    <row r="30" spans="1:6" x14ac:dyDescent="0.35">
      <c r="A30" s="40" t="s">
        <v>119</v>
      </c>
      <c r="B30" s="41"/>
      <c r="C30" s="41"/>
      <c r="D30" s="234"/>
      <c r="E30" s="148"/>
      <c r="F30" s="277" t="s">
        <v>970</v>
      </c>
    </row>
    <row r="31" spans="1:6" x14ac:dyDescent="0.35">
      <c r="A31" s="69" t="s">
        <v>965</v>
      </c>
      <c r="B31" s="66">
        <v>3</v>
      </c>
      <c r="C31" s="270">
        <v>4</v>
      </c>
      <c r="D31" s="211">
        <f t="shared" si="0"/>
        <v>7</v>
      </c>
      <c r="E31" s="403" t="s">
        <v>1511</v>
      </c>
      <c r="F31" s="388" t="s">
        <v>1563</v>
      </c>
    </row>
    <row r="32" spans="1:6" x14ac:dyDescent="0.35">
      <c r="A32" s="50" t="s">
        <v>966</v>
      </c>
      <c r="B32" s="68"/>
      <c r="C32" s="162"/>
      <c r="D32" s="211">
        <f t="shared" si="0"/>
        <v>0</v>
      </c>
      <c r="E32" s="404"/>
      <c r="F32" s="388"/>
    </row>
    <row r="33" spans="1:6" x14ac:dyDescent="0.35">
      <c r="A33" s="64" t="s">
        <v>967</v>
      </c>
      <c r="B33" s="65">
        <v>3</v>
      </c>
      <c r="C33" s="270">
        <v>1</v>
      </c>
      <c r="D33" s="211">
        <f t="shared" si="0"/>
        <v>4</v>
      </c>
      <c r="E33" s="404"/>
      <c r="F33" s="441"/>
    </row>
    <row r="34" spans="1:6" x14ac:dyDescent="0.35">
      <c r="A34" s="64" t="s">
        <v>1517</v>
      </c>
      <c r="B34" s="65">
        <v>3</v>
      </c>
      <c r="C34" s="270">
        <v>3</v>
      </c>
      <c r="D34" s="211">
        <f t="shared" si="0"/>
        <v>6</v>
      </c>
      <c r="E34" s="404"/>
      <c r="F34" s="441"/>
    </row>
    <row r="35" spans="1:6" x14ac:dyDescent="0.35">
      <c r="A35" s="64" t="s">
        <v>969</v>
      </c>
      <c r="B35" s="65">
        <v>3</v>
      </c>
      <c r="C35" s="270"/>
      <c r="D35" s="211">
        <f t="shared" si="0"/>
        <v>3</v>
      </c>
      <c r="E35" s="404"/>
      <c r="F35" s="441"/>
    </row>
    <row r="36" spans="1:6" x14ac:dyDescent="0.35">
      <c r="A36" s="64" t="s">
        <v>968</v>
      </c>
      <c r="B36" s="65"/>
      <c r="C36" s="270">
        <v>3</v>
      </c>
      <c r="D36" s="211">
        <f t="shared" si="0"/>
        <v>3</v>
      </c>
      <c r="E36" s="405"/>
      <c r="F36" s="441"/>
    </row>
    <row r="37" spans="1:6" x14ac:dyDescent="0.35">
      <c r="A37" s="40" t="s">
        <v>123</v>
      </c>
      <c r="B37" s="41"/>
      <c r="C37" s="41"/>
      <c r="D37" s="234"/>
      <c r="E37" s="148"/>
      <c r="F37" s="277" t="s">
        <v>985</v>
      </c>
    </row>
    <row r="38" spans="1:6" x14ac:dyDescent="0.35">
      <c r="A38" s="46" t="s">
        <v>971</v>
      </c>
      <c r="B38" s="49">
        <v>1</v>
      </c>
      <c r="C38" s="229"/>
      <c r="D38" s="211">
        <f t="shared" si="0"/>
        <v>1</v>
      </c>
      <c r="E38" s="408" t="s">
        <v>984</v>
      </c>
      <c r="F38" s="391" t="s">
        <v>1564</v>
      </c>
    </row>
    <row r="39" spans="1:6" x14ac:dyDescent="0.35">
      <c r="A39" s="46" t="s">
        <v>972</v>
      </c>
      <c r="B39" s="49">
        <v>2</v>
      </c>
      <c r="C39" s="229"/>
      <c r="D39" s="211">
        <f t="shared" si="0"/>
        <v>2</v>
      </c>
      <c r="E39" s="409"/>
      <c r="F39" s="437"/>
    </row>
    <row r="40" spans="1:6" x14ac:dyDescent="0.35">
      <c r="A40" s="46" t="s">
        <v>980</v>
      </c>
      <c r="B40" s="49"/>
      <c r="C40" s="229">
        <v>2</v>
      </c>
      <c r="D40" s="211">
        <f t="shared" si="0"/>
        <v>2</v>
      </c>
      <c r="E40" s="409"/>
      <c r="F40" s="437"/>
    </row>
    <row r="41" spans="1:6" x14ac:dyDescent="0.35">
      <c r="A41" s="46" t="s">
        <v>981</v>
      </c>
      <c r="B41" s="49"/>
      <c r="C41" s="229">
        <v>2</v>
      </c>
      <c r="D41" s="211">
        <f t="shared" si="0"/>
        <v>2</v>
      </c>
      <c r="E41" s="409"/>
      <c r="F41" s="437"/>
    </row>
    <row r="42" spans="1:6" x14ac:dyDescent="0.35">
      <c r="A42" s="46" t="s">
        <v>979</v>
      </c>
      <c r="B42" s="49">
        <v>1</v>
      </c>
      <c r="C42" s="229"/>
      <c r="D42" s="211">
        <f t="shared" si="0"/>
        <v>1</v>
      </c>
      <c r="E42" s="409"/>
      <c r="F42" s="437"/>
    </row>
    <row r="43" spans="1:6" x14ac:dyDescent="0.35">
      <c r="A43" s="46" t="s">
        <v>977</v>
      </c>
      <c r="B43" s="49">
        <v>1</v>
      </c>
      <c r="C43" s="229"/>
      <c r="D43" s="211">
        <f t="shared" si="0"/>
        <v>1</v>
      </c>
      <c r="E43" s="409"/>
      <c r="F43" s="437"/>
    </row>
    <row r="44" spans="1:6" x14ac:dyDescent="0.35">
      <c r="A44" s="48" t="s">
        <v>973</v>
      </c>
      <c r="B44" s="49"/>
      <c r="C44" s="229">
        <v>1</v>
      </c>
      <c r="D44" s="211">
        <f t="shared" si="0"/>
        <v>1</v>
      </c>
      <c r="E44" s="409"/>
      <c r="F44" s="437"/>
    </row>
    <row r="45" spans="1:6" x14ac:dyDescent="0.35">
      <c r="A45" s="48" t="s">
        <v>975</v>
      </c>
      <c r="B45" s="49">
        <v>1</v>
      </c>
      <c r="C45" s="229"/>
      <c r="D45" s="211">
        <f t="shared" si="0"/>
        <v>1</v>
      </c>
      <c r="E45" s="409"/>
      <c r="F45" s="437"/>
    </row>
    <row r="46" spans="1:6" x14ac:dyDescent="0.35">
      <c r="A46" s="48" t="s">
        <v>976</v>
      </c>
      <c r="B46" s="49">
        <v>1</v>
      </c>
      <c r="C46" s="229"/>
      <c r="D46" s="211">
        <f t="shared" si="0"/>
        <v>1</v>
      </c>
      <c r="E46" s="409"/>
      <c r="F46" s="437"/>
    </row>
    <row r="47" spans="1:6" x14ac:dyDescent="0.35">
      <c r="A47" s="48" t="s">
        <v>978</v>
      </c>
      <c r="B47" s="49">
        <v>1</v>
      </c>
      <c r="C47" s="229"/>
      <c r="D47" s="211">
        <f t="shared" si="0"/>
        <v>1</v>
      </c>
      <c r="E47" s="409"/>
      <c r="F47" s="437"/>
    </row>
    <row r="48" spans="1:6" x14ac:dyDescent="0.35">
      <c r="A48" s="48" t="s">
        <v>974</v>
      </c>
      <c r="B48" s="49"/>
      <c r="C48" s="229">
        <v>3</v>
      </c>
      <c r="D48" s="211">
        <f t="shared" si="0"/>
        <v>3</v>
      </c>
      <c r="E48" s="409"/>
      <c r="F48" s="437"/>
    </row>
    <row r="49" spans="1:6" x14ac:dyDescent="0.35">
      <c r="A49" s="59" t="s">
        <v>982</v>
      </c>
      <c r="B49" s="49"/>
      <c r="C49" s="229">
        <v>1</v>
      </c>
      <c r="D49" s="211">
        <f t="shared" si="0"/>
        <v>1</v>
      </c>
      <c r="E49" s="409"/>
      <c r="F49" s="437"/>
    </row>
    <row r="50" spans="1:6" x14ac:dyDescent="0.35">
      <c r="A50" s="59" t="s">
        <v>983</v>
      </c>
      <c r="B50" s="49"/>
      <c r="C50" s="229">
        <v>1</v>
      </c>
      <c r="D50" s="211">
        <f t="shared" si="0"/>
        <v>1</v>
      </c>
      <c r="E50" s="409"/>
      <c r="F50" s="437"/>
    </row>
    <row r="51" spans="1:6" x14ac:dyDescent="0.35">
      <c r="A51" s="40" t="s">
        <v>120</v>
      </c>
      <c r="B51" s="41"/>
      <c r="C51" s="41"/>
      <c r="D51" s="234"/>
      <c r="E51" s="148"/>
      <c r="F51" s="277" t="s">
        <v>989</v>
      </c>
    </row>
    <row r="52" spans="1:6" ht="37" customHeight="1" x14ac:dyDescent="0.35">
      <c r="A52" s="64" t="s">
        <v>986</v>
      </c>
      <c r="B52" s="68">
        <v>3</v>
      </c>
      <c r="C52" s="162">
        <v>4</v>
      </c>
      <c r="D52" s="211">
        <f t="shared" si="0"/>
        <v>7</v>
      </c>
      <c r="E52" s="403" t="s">
        <v>988</v>
      </c>
      <c r="F52" s="388" t="s">
        <v>990</v>
      </c>
    </row>
    <row r="53" spans="1:6" ht="37" customHeight="1" x14ac:dyDescent="0.35">
      <c r="A53" s="51" t="s">
        <v>987</v>
      </c>
      <c r="B53" s="70">
        <v>3</v>
      </c>
      <c r="C53" s="231">
        <v>4</v>
      </c>
      <c r="D53" s="211">
        <f t="shared" si="0"/>
        <v>7</v>
      </c>
      <c r="E53" s="404"/>
      <c r="F53" s="445"/>
    </row>
    <row r="54" spans="1:6" x14ac:dyDescent="0.35">
      <c r="A54" s="40" t="s">
        <v>121</v>
      </c>
      <c r="B54" s="41"/>
      <c r="C54" s="41"/>
      <c r="D54" s="234"/>
      <c r="E54" s="148"/>
      <c r="F54" s="277" t="s">
        <v>997</v>
      </c>
    </row>
    <row r="55" spans="1:6" ht="21.5" customHeight="1" x14ac:dyDescent="0.35">
      <c r="A55" s="46" t="s">
        <v>991</v>
      </c>
      <c r="B55" s="47">
        <v>3</v>
      </c>
      <c r="C55" s="228">
        <v>2</v>
      </c>
      <c r="D55" s="211">
        <f t="shared" si="0"/>
        <v>5</v>
      </c>
      <c r="E55" s="408" t="s">
        <v>996</v>
      </c>
      <c r="F55" s="391" t="s">
        <v>998</v>
      </c>
    </row>
    <row r="56" spans="1:6" ht="24" customHeight="1" x14ac:dyDescent="0.35">
      <c r="A56" s="60" t="s">
        <v>994</v>
      </c>
      <c r="B56" s="54">
        <v>3</v>
      </c>
      <c r="C56" s="272">
        <v>1</v>
      </c>
      <c r="D56" s="211">
        <f t="shared" si="0"/>
        <v>4</v>
      </c>
      <c r="E56" s="409"/>
      <c r="F56" s="437"/>
    </row>
    <row r="57" spans="1:6" ht="21.5" customHeight="1" x14ac:dyDescent="0.35">
      <c r="A57" s="55" t="s">
        <v>992</v>
      </c>
      <c r="B57" s="56">
        <v>3</v>
      </c>
      <c r="C57" s="230">
        <v>1</v>
      </c>
      <c r="D57" s="211">
        <f t="shared" si="0"/>
        <v>4</v>
      </c>
      <c r="E57" s="409"/>
      <c r="F57" s="437"/>
    </row>
    <row r="58" spans="1:6" ht="21.5" customHeight="1" x14ac:dyDescent="0.35">
      <c r="A58" s="333" t="s">
        <v>995</v>
      </c>
      <c r="B58" s="56">
        <v>3</v>
      </c>
      <c r="C58" s="230"/>
      <c r="D58" s="211">
        <f t="shared" si="0"/>
        <v>3</v>
      </c>
      <c r="E58" s="409"/>
      <c r="F58" s="437"/>
    </row>
    <row r="59" spans="1:6" ht="28" customHeight="1" x14ac:dyDescent="0.35">
      <c r="A59" s="55" t="s">
        <v>993</v>
      </c>
      <c r="B59" s="56"/>
      <c r="C59" s="230">
        <v>2</v>
      </c>
      <c r="D59" s="211">
        <f t="shared" si="0"/>
        <v>2</v>
      </c>
      <c r="E59" s="409"/>
      <c r="F59" s="437"/>
    </row>
    <row r="60" spans="1:6" x14ac:dyDescent="0.35">
      <c r="A60" s="40" t="s">
        <v>122</v>
      </c>
      <c r="B60" s="41"/>
      <c r="C60" s="41"/>
      <c r="D60" s="234"/>
      <c r="E60" s="148"/>
      <c r="F60" s="277" t="s">
        <v>1565</v>
      </c>
    </row>
    <row r="61" spans="1:6" ht="28.5" customHeight="1" x14ac:dyDescent="0.35">
      <c r="A61" s="51" t="s">
        <v>999</v>
      </c>
      <c r="B61" s="68">
        <v>3</v>
      </c>
      <c r="C61" s="162">
        <v>4</v>
      </c>
      <c r="D61" s="211">
        <f t="shared" si="0"/>
        <v>7</v>
      </c>
      <c r="E61" s="403" t="s">
        <v>1001</v>
      </c>
      <c r="F61" s="392" t="s">
        <v>1566</v>
      </c>
    </row>
    <row r="62" spans="1:6" ht="24.5" customHeight="1" x14ac:dyDescent="0.35">
      <c r="A62" s="50" t="s">
        <v>1000</v>
      </c>
      <c r="B62" s="68"/>
      <c r="C62" s="162"/>
      <c r="D62" s="211">
        <f t="shared" si="0"/>
        <v>0</v>
      </c>
      <c r="E62" s="404"/>
      <c r="F62" s="457"/>
    </row>
    <row r="63" spans="1:6" x14ac:dyDescent="0.35">
      <c r="A63" s="40" t="s">
        <v>124</v>
      </c>
      <c r="B63" s="41"/>
      <c r="C63" s="41"/>
      <c r="D63" s="234"/>
      <c r="E63" s="148"/>
      <c r="F63" s="277" t="s">
        <v>1567</v>
      </c>
    </row>
    <row r="64" spans="1:6" x14ac:dyDescent="0.35">
      <c r="A64" s="57" t="s">
        <v>395</v>
      </c>
      <c r="B64" s="58">
        <v>1</v>
      </c>
      <c r="C64" s="232">
        <v>1</v>
      </c>
      <c r="D64" s="211">
        <f t="shared" si="0"/>
        <v>2</v>
      </c>
      <c r="E64" s="454" t="s">
        <v>1004</v>
      </c>
      <c r="F64" s="394" t="s">
        <v>1568</v>
      </c>
    </row>
    <row r="65" spans="1:6" x14ac:dyDescent="0.35">
      <c r="A65" s="57" t="s">
        <v>1002</v>
      </c>
      <c r="B65" s="58">
        <v>1</v>
      </c>
      <c r="C65" s="232"/>
      <c r="D65" s="211">
        <f t="shared" si="0"/>
        <v>1</v>
      </c>
      <c r="E65" s="455"/>
      <c r="F65" s="394"/>
    </row>
    <row r="66" spans="1:6" x14ac:dyDescent="0.35">
      <c r="A66" s="57" t="s">
        <v>1003</v>
      </c>
      <c r="B66" s="58"/>
      <c r="C66" s="232">
        <v>1</v>
      </c>
      <c r="D66" s="211">
        <f t="shared" si="0"/>
        <v>1</v>
      </c>
      <c r="E66" s="455"/>
      <c r="F66" s="394"/>
    </row>
    <row r="67" spans="1:6" x14ac:dyDescent="0.35">
      <c r="A67" s="57" t="s">
        <v>250</v>
      </c>
      <c r="B67" s="58">
        <v>2</v>
      </c>
      <c r="C67" s="232">
        <v>3</v>
      </c>
      <c r="D67" s="211">
        <f t="shared" si="0"/>
        <v>5</v>
      </c>
      <c r="E67" s="455"/>
      <c r="F67" s="394"/>
    </row>
    <row r="68" spans="1:6" x14ac:dyDescent="0.35">
      <c r="A68" s="40" t="s">
        <v>125</v>
      </c>
      <c r="B68" s="41"/>
      <c r="C68" s="41"/>
      <c r="D68" s="234"/>
      <c r="E68" s="148"/>
      <c r="F68" s="277" t="s">
        <v>51</v>
      </c>
    </row>
    <row r="69" spans="1:6" ht="34.5" customHeight="1" x14ac:dyDescent="0.35">
      <c r="A69" s="50" t="s">
        <v>395</v>
      </c>
      <c r="B69" s="68">
        <v>1</v>
      </c>
      <c r="C69" s="162">
        <v>1</v>
      </c>
      <c r="D69" s="211">
        <f t="shared" si="0"/>
        <v>2</v>
      </c>
      <c r="E69" s="403" t="s">
        <v>1007</v>
      </c>
      <c r="F69" s="392" t="s">
        <v>1569</v>
      </c>
    </row>
    <row r="70" spans="1:6" ht="34.5" customHeight="1" x14ac:dyDescent="0.35">
      <c r="A70" s="331" t="s">
        <v>1005</v>
      </c>
      <c r="B70" s="68">
        <v>1</v>
      </c>
      <c r="C70" s="162"/>
      <c r="D70" s="211">
        <f t="shared" si="0"/>
        <v>1</v>
      </c>
      <c r="E70" s="404"/>
      <c r="F70" s="392"/>
    </row>
    <row r="71" spans="1:6" ht="34" customHeight="1" x14ac:dyDescent="0.35">
      <c r="A71" s="331" t="s">
        <v>1006</v>
      </c>
      <c r="B71" s="68"/>
      <c r="C71" s="162">
        <v>1</v>
      </c>
      <c r="D71" s="211">
        <f t="shared" ref="D71:D117" si="1">B71+C71</f>
        <v>1</v>
      </c>
      <c r="E71" s="404"/>
      <c r="F71" s="392"/>
    </row>
    <row r="72" spans="1:6" ht="30" customHeight="1" x14ac:dyDescent="0.35">
      <c r="A72" s="50" t="s">
        <v>250</v>
      </c>
      <c r="B72" s="68">
        <v>2</v>
      </c>
      <c r="C72" s="162">
        <v>3</v>
      </c>
      <c r="D72" s="211">
        <f t="shared" si="1"/>
        <v>5</v>
      </c>
      <c r="E72" s="405"/>
      <c r="F72" s="438"/>
    </row>
    <row r="73" spans="1:6" x14ac:dyDescent="0.35">
      <c r="A73" s="40" t="s">
        <v>126</v>
      </c>
      <c r="B73" s="41"/>
      <c r="C73" s="41"/>
      <c r="D73" s="234"/>
      <c r="E73" s="148"/>
      <c r="F73" s="277" t="s">
        <v>1013</v>
      </c>
    </row>
    <row r="74" spans="1:6" x14ac:dyDescent="0.35">
      <c r="A74" s="48" t="s">
        <v>1008</v>
      </c>
      <c r="B74" s="49">
        <v>1</v>
      </c>
      <c r="C74" s="229"/>
      <c r="D74" s="211">
        <f t="shared" si="1"/>
        <v>1</v>
      </c>
      <c r="E74" s="456" t="s">
        <v>1012</v>
      </c>
      <c r="F74" s="439" t="s">
        <v>1570</v>
      </c>
    </row>
    <row r="75" spans="1:6" x14ac:dyDescent="0.35">
      <c r="A75" s="48" t="s">
        <v>395</v>
      </c>
      <c r="B75" s="49">
        <v>2</v>
      </c>
      <c r="C75" s="229">
        <v>4</v>
      </c>
      <c r="D75" s="211">
        <f t="shared" si="1"/>
        <v>6</v>
      </c>
      <c r="E75" s="409"/>
      <c r="F75" s="440"/>
    </row>
    <row r="76" spans="1:6" x14ac:dyDescent="0.35">
      <c r="A76" s="59" t="s">
        <v>1009</v>
      </c>
      <c r="B76" s="47">
        <v>2</v>
      </c>
      <c r="C76" s="228"/>
      <c r="D76" s="211">
        <f t="shared" si="1"/>
        <v>2</v>
      </c>
      <c r="E76" s="409"/>
      <c r="F76" s="440"/>
    </row>
    <row r="77" spans="1:6" x14ac:dyDescent="0.35">
      <c r="A77" s="59" t="s">
        <v>1010</v>
      </c>
      <c r="B77" s="49"/>
      <c r="C77" s="229">
        <v>4</v>
      </c>
      <c r="D77" s="211">
        <f t="shared" si="1"/>
        <v>4</v>
      </c>
      <c r="E77" s="409"/>
      <c r="F77" s="440"/>
    </row>
    <row r="78" spans="1:6" x14ac:dyDescent="0.35">
      <c r="A78" s="59" t="s">
        <v>1011</v>
      </c>
      <c r="B78" s="44"/>
      <c r="C78" s="227">
        <v>1</v>
      </c>
      <c r="D78" s="211">
        <f t="shared" si="1"/>
        <v>1</v>
      </c>
      <c r="E78" s="410"/>
      <c r="F78" s="440"/>
    </row>
    <row r="79" spans="1:6" x14ac:dyDescent="0.35">
      <c r="A79" s="40" t="s">
        <v>127</v>
      </c>
      <c r="B79" s="41"/>
      <c r="C79" s="41"/>
      <c r="D79" s="234"/>
      <c r="E79" s="148"/>
      <c r="F79" s="277" t="s">
        <v>1028</v>
      </c>
    </row>
    <row r="80" spans="1:6" x14ac:dyDescent="0.35">
      <c r="A80" s="51" t="s">
        <v>1014</v>
      </c>
      <c r="B80" s="70">
        <v>2</v>
      </c>
      <c r="C80" s="231">
        <v>2</v>
      </c>
      <c r="D80" s="211">
        <f t="shared" si="1"/>
        <v>4</v>
      </c>
      <c r="E80" s="403" t="s">
        <v>1027</v>
      </c>
      <c r="F80" s="388" t="s">
        <v>1571</v>
      </c>
    </row>
    <row r="81" spans="1:6" x14ac:dyDescent="0.35">
      <c r="A81" s="51" t="s">
        <v>1022</v>
      </c>
      <c r="B81" s="70">
        <v>1</v>
      </c>
      <c r="C81" s="231"/>
      <c r="D81" s="211">
        <f t="shared" si="1"/>
        <v>1</v>
      </c>
      <c r="E81" s="404"/>
      <c r="F81" s="388"/>
    </row>
    <row r="82" spans="1:6" x14ac:dyDescent="0.35">
      <c r="A82" s="51" t="s">
        <v>1026</v>
      </c>
      <c r="B82" s="70"/>
      <c r="C82" s="231">
        <v>1</v>
      </c>
      <c r="D82" s="211">
        <f t="shared" si="1"/>
        <v>1</v>
      </c>
      <c r="E82" s="404"/>
      <c r="F82" s="388"/>
    </row>
    <row r="83" spans="1:6" x14ac:dyDescent="0.35">
      <c r="A83" s="51" t="s">
        <v>1021</v>
      </c>
      <c r="B83" s="70">
        <v>1</v>
      </c>
      <c r="C83" s="231"/>
      <c r="D83" s="211">
        <f t="shared" si="1"/>
        <v>1</v>
      </c>
      <c r="E83" s="404"/>
      <c r="F83" s="388"/>
    </row>
    <row r="84" spans="1:6" x14ac:dyDescent="0.35">
      <c r="A84" s="51" t="s">
        <v>1018</v>
      </c>
      <c r="B84" s="70">
        <v>1</v>
      </c>
      <c r="C84" s="231"/>
      <c r="D84" s="211">
        <f t="shared" si="1"/>
        <v>1</v>
      </c>
      <c r="E84" s="404"/>
      <c r="F84" s="388"/>
    </row>
    <row r="85" spans="1:6" x14ac:dyDescent="0.35">
      <c r="A85" s="51" t="s">
        <v>1019</v>
      </c>
      <c r="B85" s="70">
        <v>1</v>
      </c>
      <c r="C85" s="231"/>
      <c r="D85" s="211">
        <f t="shared" si="1"/>
        <v>1</v>
      </c>
      <c r="E85" s="404"/>
      <c r="F85" s="388"/>
    </row>
    <row r="86" spans="1:6" x14ac:dyDescent="0.35">
      <c r="A86" s="51" t="s">
        <v>1020</v>
      </c>
      <c r="B86" s="70">
        <v>1</v>
      </c>
      <c r="C86" s="231"/>
      <c r="D86" s="211">
        <f t="shared" si="1"/>
        <v>1</v>
      </c>
      <c r="E86" s="404"/>
      <c r="F86" s="388"/>
    </row>
    <row r="87" spans="1:6" x14ac:dyDescent="0.35">
      <c r="A87" s="50" t="s">
        <v>1015</v>
      </c>
      <c r="B87" s="68">
        <v>1</v>
      </c>
      <c r="C87" s="162"/>
      <c r="D87" s="211">
        <f t="shared" si="1"/>
        <v>1</v>
      </c>
      <c r="E87" s="404"/>
      <c r="F87" s="441"/>
    </row>
    <row r="88" spans="1:6" x14ac:dyDescent="0.35">
      <c r="A88" s="50" t="s">
        <v>1024</v>
      </c>
      <c r="B88" s="68"/>
      <c r="C88" s="162">
        <v>2</v>
      </c>
      <c r="D88" s="211">
        <f t="shared" si="1"/>
        <v>2</v>
      </c>
      <c r="E88" s="404"/>
      <c r="F88" s="441"/>
    </row>
    <row r="89" spans="1:6" x14ac:dyDescent="0.35">
      <c r="A89" s="50" t="s">
        <v>1017</v>
      </c>
      <c r="B89" s="68">
        <v>1</v>
      </c>
      <c r="C89" s="162">
        <v>1</v>
      </c>
      <c r="D89" s="211">
        <f t="shared" si="1"/>
        <v>2</v>
      </c>
      <c r="E89" s="404"/>
      <c r="F89" s="441"/>
    </row>
    <row r="90" spans="1:6" x14ac:dyDescent="0.35">
      <c r="A90" s="50" t="s">
        <v>1025</v>
      </c>
      <c r="B90" s="68">
        <v>1</v>
      </c>
      <c r="C90" s="162">
        <v>1</v>
      </c>
      <c r="D90" s="211">
        <f t="shared" si="1"/>
        <v>2</v>
      </c>
      <c r="E90" s="404"/>
      <c r="F90" s="441"/>
    </row>
    <row r="91" spans="1:6" x14ac:dyDescent="0.35">
      <c r="A91" s="50" t="s">
        <v>1016</v>
      </c>
      <c r="B91" s="68">
        <v>3</v>
      </c>
      <c r="C91" s="162">
        <v>3</v>
      </c>
      <c r="D91" s="211">
        <f t="shared" si="1"/>
        <v>6</v>
      </c>
      <c r="E91" s="404"/>
      <c r="F91" s="441"/>
    </row>
    <row r="92" spans="1:6" x14ac:dyDescent="0.35">
      <c r="A92" s="50" t="s">
        <v>1023</v>
      </c>
      <c r="B92" s="68">
        <v>1</v>
      </c>
      <c r="C92" s="162"/>
      <c r="D92" s="211">
        <f t="shared" si="1"/>
        <v>1</v>
      </c>
      <c r="E92" s="405"/>
      <c r="F92" s="441"/>
    </row>
    <row r="93" spans="1:6" x14ac:dyDescent="0.35">
      <c r="A93" s="40" t="s">
        <v>128</v>
      </c>
      <c r="B93" s="41"/>
      <c r="C93" s="41"/>
      <c r="D93" s="234"/>
      <c r="E93" s="148"/>
      <c r="F93" s="277" t="s">
        <v>1036</v>
      </c>
    </row>
    <row r="94" spans="1:6" x14ac:dyDescent="0.35">
      <c r="A94" s="46" t="s">
        <v>395</v>
      </c>
      <c r="B94" s="47">
        <v>3</v>
      </c>
      <c r="C94" s="228">
        <v>3</v>
      </c>
      <c r="D94" s="211">
        <f t="shared" si="1"/>
        <v>6</v>
      </c>
      <c r="E94" s="408" t="s">
        <v>1035</v>
      </c>
      <c r="F94" s="391" t="s">
        <v>1572</v>
      </c>
    </row>
    <row r="95" spans="1:6" x14ac:dyDescent="0.35">
      <c r="A95" s="46" t="s">
        <v>1029</v>
      </c>
      <c r="B95" s="47">
        <v>1</v>
      </c>
      <c r="C95" s="228"/>
      <c r="D95" s="211">
        <f t="shared" si="1"/>
        <v>1</v>
      </c>
      <c r="E95" s="409"/>
      <c r="F95" s="391"/>
    </row>
    <row r="96" spans="1:6" x14ac:dyDescent="0.35">
      <c r="A96" s="46" t="s">
        <v>1030</v>
      </c>
      <c r="B96" s="47">
        <v>1</v>
      </c>
      <c r="C96" s="228">
        <v>1</v>
      </c>
      <c r="D96" s="211">
        <f t="shared" si="1"/>
        <v>2</v>
      </c>
      <c r="E96" s="409"/>
      <c r="F96" s="391"/>
    </row>
    <row r="97" spans="1:6" x14ac:dyDescent="0.35">
      <c r="A97" s="46" t="s">
        <v>1031</v>
      </c>
      <c r="B97" s="47">
        <v>2</v>
      </c>
      <c r="C97" s="228"/>
      <c r="D97" s="211">
        <f t="shared" si="1"/>
        <v>2</v>
      </c>
      <c r="E97" s="409"/>
      <c r="F97" s="391"/>
    </row>
    <row r="98" spans="1:6" x14ac:dyDescent="0.35">
      <c r="A98" s="46" t="s">
        <v>1033</v>
      </c>
      <c r="B98" s="47"/>
      <c r="C98" s="228">
        <v>1</v>
      </c>
      <c r="D98" s="211">
        <f t="shared" si="1"/>
        <v>1</v>
      </c>
      <c r="E98" s="409"/>
      <c r="F98" s="391"/>
    </row>
    <row r="99" spans="1:6" x14ac:dyDescent="0.35">
      <c r="A99" s="46" t="s">
        <v>1032</v>
      </c>
      <c r="B99" s="47">
        <v>1</v>
      </c>
      <c r="C99" s="228">
        <v>1</v>
      </c>
      <c r="D99" s="211">
        <f t="shared" si="1"/>
        <v>2</v>
      </c>
      <c r="E99" s="409"/>
      <c r="F99" s="391"/>
    </row>
    <row r="100" spans="1:6" x14ac:dyDescent="0.35">
      <c r="A100" s="46" t="s">
        <v>1034</v>
      </c>
      <c r="B100" s="47"/>
      <c r="C100" s="229">
        <v>1</v>
      </c>
      <c r="D100" s="211">
        <f t="shared" si="1"/>
        <v>1</v>
      </c>
      <c r="E100" s="409"/>
      <c r="F100" s="437"/>
    </row>
    <row r="101" spans="1:6" x14ac:dyDescent="0.35">
      <c r="A101" s="46" t="s">
        <v>1039</v>
      </c>
      <c r="B101" s="47"/>
      <c r="C101" s="229">
        <v>1</v>
      </c>
      <c r="D101" s="211">
        <f t="shared" si="1"/>
        <v>1</v>
      </c>
      <c r="E101" s="409"/>
      <c r="F101" s="437"/>
    </row>
    <row r="102" spans="1:6" x14ac:dyDescent="0.35">
      <c r="A102" s="46" t="s">
        <v>1037</v>
      </c>
      <c r="B102" s="47"/>
      <c r="C102" s="229">
        <v>1</v>
      </c>
      <c r="D102" s="211">
        <f t="shared" si="1"/>
        <v>1</v>
      </c>
      <c r="E102" s="409"/>
      <c r="F102" s="437"/>
    </row>
    <row r="103" spans="1:6" x14ac:dyDescent="0.35">
      <c r="A103" s="46" t="s">
        <v>1038</v>
      </c>
      <c r="B103" s="47"/>
      <c r="C103" s="229">
        <v>2</v>
      </c>
      <c r="D103" s="211">
        <f t="shared" si="1"/>
        <v>2</v>
      </c>
      <c r="E103" s="409"/>
      <c r="F103" s="437"/>
    </row>
    <row r="104" spans="1:6" x14ac:dyDescent="0.35">
      <c r="A104" s="48" t="s">
        <v>250</v>
      </c>
      <c r="B104" s="47"/>
      <c r="C104" s="229">
        <v>1</v>
      </c>
      <c r="D104" s="211">
        <f t="shared" si="1"/>
        <v>1</v>
      </c>
      <c r="E104" s="409"/>
      <c r="F104" s="437"/>
    </row>
    <row r="105" spans="1:6" x14ac:dyDescent="0.35">
      <c r="A105" s="61" t="s">
        <v>129</v>
      </c>
      <c r="B105" s="62"/>
      <c r="C105" s="62"/>
      <c r="D105" s="234"/>
      <c r="E105" s="163"/>
      <c r="F105" s="278" t="s">
        <v>52</v>
      </c>
    </row>
    <row r="106" spans="1:6" ht="22.5" customHeight="1" x14ac:dyDescent="0.35">
      <c r="A106" s="50" t="s">
        <v>999</v>
      </c>
      <c r="B106" s="68">
        <v>3</v>
      </c>
      <c r="C106" s="162">
        <v>4</v>
      </c>
      <c r="D106" s="211">
        <f t="shared" si="1"/>
        <v>7</v>
      </c>
      <c r="E106" s="403" t="s">
        <v>1043</v>
      </c>
      <c r="F106" s="392" t="s">
        <v>1044</v>
      </c>
    </row>
    <row r="107" spans="1:6" ht="19.5" customHeight="1" x14ac:dyDescent="0.35">
      <c r="A107" s="50" t="s">
        <v>1040</v>
      </c>
      <c r="B107" s="68">
        <v>2</v>
      </c>
      <c r="C107" s="162">
        <v>3</v>
      </c>
      <c r="D107" s="211">
        <f t="shared" si="1"/>
        <v>5</v>
      </c>
      <c r="E107" s="404"/>
      <c r="F107" s="392"/>
    </row>
    <row r="108" spans="1:6" ht="21" customHeight="1" x14ac:dyDescent="0.35">
      <c r="A108" s="50" t="s">
        <v>1041</v>
      </c>
      <c r="B108" s="68">
        <v>1</v>
      </c>
      <c r="C108" s="162">
        <v>1</v>
      </c>
      <c r="D108" s="211">
        <f t="shared" si="1"/>
        <v>2</v>
      </c>
      <c r="E108" s="404"/>
      <c r="F108" s="392"/>
    </row>
    <row r="109" spans="1:6" ht="24" customHeight="1" x14ac:dyDescent="0.35">
      <c r="A109" s="50" t="s">
        <v>1042</v>
      </c>
      <c r="B109" s="68">
        <v>1</v>
      </c>
      <c r="C109" s="162"/>
      <c r="D109" s="211">
        <f t="shared" si="1"/>
        <v>1</v>
      </c>
      <c r="E109" s="404"/>
      <c r="F109" s="392"/>
    </row>
    <row r="110" spans="1:6" x14ac:dyDescent="0.35">
      <c r="A110" s="40" t="s">
        <v>130</v>
      </c>
      <c r="B110" s="41"/>
      <c r="C110" s="41"/>
      <c r="D110" s="234"/>
      <c r="E110" s="148"/>
      <c r="F110" s="277" t="s">
        <v>1558</v>
      </c>
    </row>
    <row r="111" spans="1:6" ht="20.5" customHeight="1" x14ac:dyDescent="0.35">
      <c r="A111" s="48" t="s">
        <v>250</v>
      </c>
      <c r="B111" s="49">
        <v>1</v>
      </c>
      <c r="C111" s="229">
        <v>3</v>
      </c>
      <c r="D111" s="211">
        <f t="shared" si="1"/>
        <v>4</v>
      </c>
      <c r="E111" s="408" t="s">
        <v>1046</v>
      </c>
      <c r="F111" s="391" t="s">
        <v>1047</v>
      </c>
    </row>
    <row r="112" spans="1:6" ht="23.5" customHeight="1" x14ac:dyDescent="0.35">
      <c r="A112" s="46" t="s">
        <v>395</v>
      </c>
      <c r="B112" s="47">
        <v>2</v>
      </c>
      <c r="C112" s="228">
        <v>1</v>
      </c>
      <c r="D112" s="211">
        <f t="shared" si="1"/>
        <v>3</v>
      </c>
      <c r="E112" s="409"/>
      <c r="F112" s="437"/>
    </row>
    <row r="113" spans="1:74" ht="24.5" customHeight="1" x14ac:dyDescent="0.35">
      <c r="A113" s="46" t="s">
        <v>1045</v>
      </c>
      <c r="B113" s="49">
        <v>2</v>
      </c>
      <c r="C113" s="229">
        <v>1</v>
      </c>
      <c r="D113" s="211">
        <f t="shared" si="1"/>
        <v>3</v>
      </c>
      <c r="E113" s="410"/>
      <c r="F113" s="437"/>
    </row>
    <row r="114" spans="1:74" x14ac:dyDescent="0.35">
      <c r="A114" s="91" t="s">
        <v>114</v>
      </c>
      <c r="B114" s="92"/>
      <c r="C114" s="92"/>
      <c r="D114" s="234"/>
      <c r="E114" s="286"/>
      <c r="F114" s="330" t="s">
        <v>266</v>
      </c>
    </row>
    <row r="115" spans="1:74" s="93" customFormat="1" x14ac:dyDescent="0.35">
      <c r="A115" s="66" t="s">
        <v>1048</v>
      </c>
      <c r="B115" s="66">
        <v>3</v>
      </c>
      <c r="C115" s="215"/>
      <c r="D115" s="211">
        <f t="shared" si="1"/>
        <v>3</v>
      </c>
      <c r="E115" s="403" t="s">
        <v>1051</v>
      </c>
      <c r="F115" s="451" t="s">
        <v>1052</v>
      </c>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row>
    <row r="116" spans="1:74" s="93" customFormat="1" x14ac:dyDescent="0.35">
      <c r="A116" s="66" t="s">
        <v>1050</v>
      </c>
      <c r="B116" s="66"/>
      <c r="C116" s="215">
        <v>3</v>
      </c>
      <c r="D116" s="211">
        <f t="shared" si="1"/>
        <v>3</v>
      </c>
      <c r="E116" s="404"/>
      <c r="F116" s="452"/>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row>
    <row r="117" spans="1:74" s="93" customFormat="1" ht="15" thickBot="1" x14ac:dyDescent="0.4">
      <c r="A117" s="287" t="s">
        <v>1049</v>
      </c>
      <c r="B117" s="287"/>
      <c r="C117" s="220">
        <v>1</v>
      </c>
      <c r="D117" s="211">
        <f t="shared" si="1"/>
        <v>1</v>
      </c>
      <c r="E117" s="450"/>
      <c r="F117" s="453"/>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row>
    <row r="118" spans="1:74" x14ac:dyDescent="0.35">
      <c r="D118"/>
      <c r="E118"/>
    </row>
    <row r="119" spans="1:74" x14ac:dyDescent="0.35">
      <c r="D119"/>
      <c r="E119"/>
    </row>
    <row r="120" spans="1:74" x14ac:dyDescent="0.35">
      <c r="D120"/>
      <c r="E120"/>
    </row>
    <row r="121" spans="1:74" x14ac:dyDescent="0.35">
      <c r="D121"/>
      <c r="E121"/>
    </row>
    <row r="122" spans="1:74" x14ac:dyDescent="0.35">
      <c r="D122"/>
      <c r="E122"/>
    </row>
    <row r="123" spans="1:74" x14ac:dyDescent="0.35">
      <c r="D123"/>
      <c r="E123"/>
    </row>
    <row r="124" spans="1:74" x14ac:dyDescent="0.35">
      <c r="D124"/>
      <c r="E124"/>
    </row>
    <row r="125" spans="1:74" x14ac:dyDescent="0.35">
      <c r="D125"/>
      <c r="E125"/>
    </row>
    <row r="126" spans="1:74" x14ac:dyDescent="0.35">
      <c r="D126"/>
      <c r="E126"/>
    </row>
    <row r="127" spans="1:74" x14ac:dyDescent="0.35">
      <c r="D127"/>
      <c r="E127"/>
    </row>
    <row r="128" spans="1:74" x14ac:dyDescent="0.35">
      <c r="D128"/>
      <c r="E128"/>
    </row>
    <row r="129" spans="4:5" x14ac:dyDescent="0.35">
      <c r="D129"/>
      <c r="E129"/>
    </row>
    <row r="130" spans="4:5" x14ac:dyDescent="0.35">
      <c r="D130"/>
      <c r="E130"/>
    </row>
    <row r="131" spans="4:5" x14ac:dyDescent="0.35">
      <c r="D131"/>
      <c r="E131"/>
    </row>
    <row r="132" spans="4:5" x14ac:dyDescent="0.35">
      <c r="D132"/>
      <c r="E132"/>
    </row>
    <row r="133" spans="4:5" x14ac:dyDescent="0.35">
      <c r="D133"/>
      <c r="E133"/>
    </row>
    <row r="134" spans="4:5" x14ac:dyDescent="0.35">
      <c r="D134"/>
      <c r="E134"/>
    </row>
    <row r="135" spans="4:5" x14ac:dyDescent="0.35">
      <c r="D135"/>
      <c r="E135"/>
    </row>
    <row r="136" spans="4:5" x14ac:dyDescent="0.35">
      <c r="D136"/>
      <c r="E136"/>
    </row>
    <row r="137" spans="4:5" x14ac:dyDescent="0.35">
      <c r="D137"/>
      <c r="E137"/>
    </row>
    <row r="138" spans="4:5" x14ac:dyDescent="0.35">
      <c r="D138"/>
      <c r="E138"/>
    </row>
    <row r="139" spans="4:5" x14ac:dyDescent="0.35">
      <c r="D139"/>
      <c r="E139"/>
    </row>
    <row r="140" spans="4:5" x14ac:dyDescent="0.35">
      <c r="D140"/>
      <c r="E140"/>
    </row>
    <row r="141" spans="4:5" x14ac:dyDescent="0.35">
      <c r="D141"/>
      <c r="E141"/>
    </row>
    <row r="142" spans="4:5" x14ac:dyDescent="0.35">
      <c r="D142"/>
      <c r="E142"/>
    </row>
    <row r="143" spans="4:5" x14ac:dyDescent="0.35">
      <c r="D143"/>
      <c r="E143"/>
    </row>
    <row r="144" spans="4:5" x14ac:dyDescent="0.35">
      <c r="D144"/>
      <c r="E144"/>
    </row>
    <row r="145" spans="4:5" x14ac:dyDescent="0.35">
      <c r="D145"/>
      <c r="E145"/>
    </row>
    <row r="146" spans="4:5" x14ac:dyDescent="0.35">
      <c r="D146"/>
      <c r="E146"/>
    </row>
    <row r="147" spans="4:5" x14ac:dyDescent="0.35">
      <c r="D147"/>
      <c r="E147"/>
    </row>
    <row r="148" spans="4:5" x14ac:dyDescent="0.35">
      <c r="D148"/>
      <c r="E148"/>
    </row>
    <row r="149" spans="4:5" x14ac:dyDescent="0.35">
      <c r="D149"/>
      <c r="E149"/>
    </row>
    <row r="150" spans="4:5" x14ac:dyDescent="0.35">
      <c r="D150"/>
      <c r="E150"/>
    </row>
    <row r="151" spans="4:5" x14ac:dyDescent="0.35">
      <c r="D151"/>
      <c r="E151"/>
    </row>
    <row r="152" spans="4:5" x14ac:dyDescent="0.35">
      <c r="D152"/>
      <c r="E152"/>
    </row>
    <row r="153" spans="4:5" x14ac:dyDescent="0.35">
      <c r="D153"/>
      <c r="E153"/>
    </row>
    <row r="154" spans="4:5" x14ac:dyDescent="0.35">
      <c r="D154"/>
      <c r="E154"/>
    </row>
    <row r="155" spans="4:5" x14ac:dyDescent="0.35">
      <c r="D155"/>
      <c r="E155"/>
    </row>
    <row r="156" spans="4:5" x14ac:dyDescent="0.35">
      <c r="D156"/>
      <c r="E156"/>
    </row>
    <row r="157" spans="4:5" x14ac:dyDescent="0.35">
      <c r="D157"/>
      <c r="E157"/>
    </row>
    <row r="158" spans="4:5" x14ac:dyDescent="0.35">
      <c r="D158"/>
      <c r="E158"/>
    </row>
    <row r="159" spans="4:5" x14ac:dyDescent="0.35">
      <c r="D159"/>
      <c r="E159"/>
    </row>
    <row r="160" spans="4:5" x14ac:dyDescent="0.35">
      <c r="D160"/>
      <c r="E160"/>
    </row>
    <row r="161" spans="4:5" x14ac:dyDescent="0.35">
      <c r="D161"/>
      <c r="E161"/>
    </row>
    <row r="162" spans="4:5" x14ac:dyDescent="0.35">
      <c r="D162"/>
      <c r="E162"/>
    </row>
    <row r="163" spans="4:5" x14ac:dyDescent="0.35">
      <c r="D163"/>
      <c r="E163"/>
    </row>
    <row r="164" spans="4:5" x14ac:dyDescent="0.35">
      <c r="D164"/>
      <c r="E164"/>
    </row>
    <row r="165" spans="4:5" x14ac:dyDescent="0.35">
      <c r="D165"/>
      <c r="E165"/>
    </row>
    <row r="166" spans="4:5" x14ac:dyDescent="0.35">
      <c r="D166"/>
      <c r="E166"/>
    </row>
    <row r="167" spans="4:5" x14ac:dyDescent="0.35">
      <c r="D167"/>
      <c r="E167"/>
    </row>
    <row r="168" spans="4:5" x14ac:dyDescent="0.35">
      <c r="D168"/>
      <c r="E168"/>
    </row>
    <row r="169" spans="4:5" x14ac:dyDescent="0.35">
      <c r="D169"/>
      <c r="E169"/>
    </row>
    <row r="170" spans="4:5" x14ac:dyDescent="0.35">
      <c r="D170"/>
      <c r="E170"/>
    </row>
    <row r="171" spans="4:5" x14ac:dyDescent="0.35">
      <c r="D171"/>
      <c r="E171"/>
    </row>
    <row r="172" spans="4:5" x14ac:dyDescent="0.35">
      <c r="D172"/>
      <c r="E172"/>
    </row>
    <row r="173" spans="4:5" x14ac:dyDescent="0.35">
      <c r="D173"/>
      <c r="E173"/>
    </row>
    <row r="174" spans="4:5" x14ac:dyDescent="0.35">
      <c r="D174"/>
      <c r="E174"/>
    </row>
    <row r="175" spans="4:5" x14ac:dyDescent="0.35">
      <c r="D175"/>
      <c r="E175"/>
    </row>
    <row r="176" spans="4:5" x14ac:dyDescent="0.35">
      <c r="D176"/>
      <c r="E176"/>
    </row>
    <row r="177" spans="4:5" x14ac:dyDescent="0.35">
      <c r="D177"/>
      <c r="E177"/>
    </row>
    <row r="178" spans="4:5" x14ac:dyDescent="0.35">
      <c r="D178"/>
      <c r="E178"/>
    </row>
    <row r="179" spans="4:5" x14ac:dyDescent="0.35">
      <c r="D179"/>
      <c r="E179"/>
    </row>
    <row r="180" spans="4:5" x14ac:dyDescent="0.35">
      <c r="D180"/>
      <c r="E180"/>
    </row>
    <row r="181" spans="4:5" x14ac:dyDescent="0.35">
      <c r="D181"/>
      <c r="E181"/>
    </row>
    <row r="182" spans="4:5" x14ac:dyDescent="0.35">
      <c r="D182"/>
      <c r="E182"/>
    </row>
    <row r="183" spans="4:5" x14ac:dyDescent="0.35">
      <c r="D183"/>
      <c r="E183"/>
    </row>
    <row r="184" spans="4:5" x14ac:dyDescent="0.35">
      <c r="D184"/>
      <c r="E184"/>
    </row>
    <row r="185" spans="4:5" x14ac:dyDescent="0.35">
      <c r="D185"/>
      <c r="E185"/>
    </row>
    <row r="186" spans="4:5" x14ac:dyDescent="0.35">
      <c r="D186"/>
      <c r="E186"/>
    </row>
    <row r="187" spans="4:5" x14ac:dyDescent="0.35">
      <c r="D187"/>
      <c r="E187"/>
    </row>
    <row r="188" spans="4:5" x14ac:dyDescent="0.35">
      <c r="D188"/>
      <c r="E188"/>
    </row>
    <row r="189" spans="4:5" x14ac:dyDescent="0.35">
      <c r="D189"/>
      <c r="E189"/>
    </row>
    <row r="190" spans="4:5" x14ac:dyDescent="0.35">
      <c r="D190"/>
      <c r="E190"/>
    </row>
    <row r="191" spans="4:5" x14ac:dyDescent="0.35">
      <c r="D191"/>
      <c r="E191"/>
    </row>
    <row r="192" spans="4:5" x14ac:dyDescent="0.35">
      <c r="D192"/>
      <c r="E192"/>
    </row>
    <row r="193" spans="4:5" x14ac:dyDescent="0.35">
      <c r="D193"/>
      <c r="E193"/>
    </row>
    <row r="194" spans="4:5" x14ac:dyDescent="0.35">
      <c r="D194"/>
      <c r="E194"/>
    </row>
    <row r="195" spans="4:5" x14ac:dyDescent="0.35">
      <c r="D195"/>
      <c r="E195"/>
    </row>
    <row r="196" spans="4:5" x14ac:dyDescent="0.35">
      <c r="D196"/>
      <c r="E196"/>
    </row>
    <row r="197" spans="4:5" x14ac:dyDescent="0.35">
      <c r="D197"/>
      <c r="E197"/>
    </row>
    <row r="198" spans="4:5" x14ac:dyDescent="0.35">
      <c r="D198"/>
      <c r="E198"/>
    </row>
    <row r="199" spans="4:5" x14ac:dyDescent="0.35">
      <c r="D199"/>
      <c r="E199"/>
    </row>
    <row r="200" spans="4:5" x14ac:dyDescent="0.35">
      <c r="D200"/>
      <c r="E200"/>
    </row>
    <row r="201" spans="4:5" x14ac:dyDescent="0.35">
      <c r="D201"/>
      <c r="E201"/>
    </row>
    <row r="202" spans="4:5" x14ac:dyDescent="0.35">
      <c r="D202"/>
      <c r="E202"/>
    </row>
    <row r="203" spans="4:5" x14ac:dyDescent="0.35">
      <c r="D203"/>
      <c r="E203"/>
    </row>
    <row r="204" spans="4:5" x14ac:dyDescent="0.35">
      <c r="D204"/>
      <c r="E204"/>
    </row>
    <row r="205" spans="4:5" x14ac:dyDescent="0.35">
      <c r="D205"/>
      <c r="E205"/>
    </row>
    <row r="206" spans="4:5" x14ac:dyDescent="0.35">
      <c r="D206"/>
      <c r="E206"/>
    </row>
    <row r="207" spans="4:5" x14ac:dyDescent="0.35">
      <c r="D207"/>
      <c r="E207"/>
    </row>
    <row r="208" spans="4:5" x14ac:dyDescent="0.35">
      <c r="D208"/>
      <c r="E208"/>
    </row>
    <row r="209" spans="4:5" x14ac:dyDescent="0.35">
      <c r="D209"/>
      <c r="E209"/>
    </row>
    <row r="210" spans="4:5" x14ac:dyDescent="0.35">
      <c r="D210"/>
      <c r="E210"/>
    </row>
    <row r="211" spans="4:5" x14ac:dyDescent="0.35">
      <c r="D211"/>
      <c r="E211"/>
    </row>
    <row r="212" spans="4:5" x14ac:dyDescent="0.35">
      <c r="D212"/>
      <c r="E212"/>
    </row>
    <row r="213" spans="4:5" x14ac:dyDescent="0.35">
      <c r="D213"/>
      <c r="E213"/>
    </row>
    <row r="214" spans="4:5" x14ac:dyDescent="0.35">
      <c r="D214"/>
      <c r="E214"/>
    </row>
    <row r="215" spans="4:5" x14ac:dyDescent="0.35">
      <c r="D215"/>
      <c r="E215"/>
    </row>
    <row r="216" spans="4:5" x14ac:dyDescent="0.35">
      <c r="D216"/>
      <c r="E216"/>
    </row>
    <row r="217" spans="4:5" x14ac:dyDescent="0.35">
      <c r="D217"/>
      <c r="E217"/>
    </row>
    <row r="218" spans="4:5" x14ac:dyDescent="0.35">
      <c r="D218"/>
      <c r="E218"/>
    </row>
    <row r="219" spans="4:5" x14ac:dyDescent="0.35">
      <c r="D219"/>
      <c r="E219"/>
    </row>
    <row r="220" spans="4:5" x14ac:dyDescent="0.35">
      <c r="D220"/>
      <c r="E220"/>
    </row>
    <row r="221" spans="4:5" x14ac:dyDescent="0.35">
      <c r="D221"/>
      <c r="E221"/>
    </row>
    <row r="222" spans="4:5" x14ac:dyDescent="0.35">
      <c r="D222"/>
      <c r="E222"/>
    </row>
    <row r="223" spans="4:5" x14ac:dyDescent="0.35">
      <c r="D223"/>
      <c r="E223"/>
    </row>
    <row r="224" spans="4:5" x14ac:dyDescent="0.35">
      <c r="D224"/>
      <c r="E224"/>
    </row>
    <row r="225" spans="4:5" x14ac:dyDescent="0.35">
      <c r="D225"/>
      <c r="E225"/>
    </row>
    <row r="226" spans="4:5" x14ac:dyDescent="0.35">
      <c r="D226"/>
      <c r="E226"/>
    </row>
    <row r="227" spans="4:5" x14ac:dyDescent="0.35">
      <c r="D227"/>
      <c r="E227"/>
    </row>
    <row r="228" spans="4:5" x14ac:dyDescent="0.35">
      <c r="D228"/>
      <c r="E228"/>
    </row>
    <row r="229" spans="4:5" x14ac:dyDescent="0.35">
      <c r="D229"/>
      <c r="E229"/>
    </row>
    <row r="230" spans="4:5" x14ac:dyDescent="0.35">
      <c r="D230"/>
      <c r="E230"/>
    </row>
    <row r="231" spans="4:5" x14ac:dyDescent="0.35">
      <c r="D231"/>
      <c r="E231"/>
    </row>
    <row r="232" spans="4:5" x14ac:dyDescent="0.35">
      <c r="D232"/>
      <c r="E232"/>
    </row>
    <row r="233" spans="4:5" x14ac:dyDescent="0.35">
      <c r="D233"/>
      <c r="E233"/>
    </row>
    <row r="234" spans="4:5" x14ac:dyDescent="0.35">
      <c r="D234"/>
      <c r="E234"/>
    </row>
    <row r="235" spans="4:5" x14ac:dyDescent="0.35">
      <c r="D235"/>
      <c r="E235"/>
    </row>
    <row r="236" spans="4:5" x14ac:dyDescent="0.35">
      <c r="D236"/>
      <c r="E236"/>
    </row>
    <row r="237" spans="4:5" x14ac:dyDescent="0.35">
      <c r="D237"/>
      <c r="E237"/>
    </row>
    <row r="238" spans="4:5" x14ac:dyDescent="0.35">
      <c r="D238"/>
      <c r="E238"/>
    </row>
    <row r="239" spans="4:5" x14ac:dyDescent="0.35">
      <c r="D239"/>
      <c r="E239"/>
    </row>
    <row r="240" spans="4:5" x14ac:dyDescent="0.35">
      <c r="D240"/>
      <c r="E240"/>
    </row>
    <row r="241" spans="4:5" x14ac:dyDescent="0.35">
      <c r="D241"/>
      <c r="E241"/>
    </row>
    <row r="242" spans="4:5" x14ac:dyDescent="0.35">
      <c r="D242"/>
      <c r="E242"/>
    </row>
    <row r="243" spans="4:5" x14ac:dyDescent="0.35">
      <c r="D243"/>
      <c r="E243"/>
    </row>
    <row r="244" spans="4:5" x14ac:dyDescent="0.35">
      <c r="D244"/>
      <c r="E244"/>
    </row>
    <row r="245" spans="4:5" x14ac:dyDescent="0.35">
      <c r="D245"/>
      <c r="E245"/>
    </row>
    <row r="246" spans="4:5" x14ac:dyDescent="0.35">
      <c r="D246"/>
      <c r="E246"/>
    </row>
    <row r="247" spans="4:5" x14ac:dyDescent="0.35">
      <c r="D247"/>
      <c r="E247"/>
    </row>
    <row r="248" spans="4:5" x14ac:dyDescent="0.35">
      <c r="D248"/>
      <c r="E248"/>
    </row>
    <row r="249" spans="4:5" x14ac:dyDescent="0.35">
      <c r="D249"/>
      <c r="E249"/>
    </row>
    <row r="250" spans="4:5" x14ac:dyDescent="0.35">
      <c r="D250"/>
      <c r="E250"/>
    </row>
    <row r="251" spans="4:5" x14ac:dyDescent="0.35">
      <c r="D251"/>
      <c r="E251"/>
    </row>
    <row r="252" spans="4:5" x14ac:dyDescent="0.35">
      <c r="D252"/>
      <c r="E252"/>
    </row>
    <row r="253" spans="4:5" x14ac:dyDescent="0.35">
      <c r="D253"/>
      <c r="E253"/>
    </row>
    <row r="254" spans="4:5" x14ac:dyDescent="0.35">
      <c r="D254"/>
      <c r="E254"/>
    </row>
    <row r="255" spans="4:5" x14ac:dyDescent="0.35">
      <c r="D255"/>
      <c r="E255"/>
    </row>
    <row r="256" spans="4:5" x14ac:dyDescent="0.35">
      <c r="D256"/>
      <c r="E256"/>
    </row>
    <row r="257" spans="4:5" x14ac:dyDescent="0.35">
      <c r="D257"/>
      <c r="E257"/>
    </row>
    <row r="258" spans="4:5" x14ac:dyDescent="0.35">
      <c r="D258"/>
      <c r="E258"/>
    </row>
    <row r="259" spans="4:5" x14ac:dyDescent="0.35">
      <c r="D259"/>
      <c r="E259"/>
    </row>
    <row r="260" spans="4:5" x14ac:dyDescent="0.35">
      <c r="D260"/>
      <c r="E260"/>
    </row>
    <row r="261" spans="4:5" x14ac:dyDescent="0.35">
      <c r="D261"/>
      <c r="E261"/>
    </row>
    <row r="262" spans="4:5" x14ac:dyDescent="0.35">
      <c r="D262"/>
      <c r="E262"/>
    </row>
    <row r="263" spans="4:5" x14ac:dyDescent="0.35">
      <c r="D263"/>
      <c r="E263"/>
    </row>
    <row r="264" spans="4:5" x14ac:dyDescent="0.35">
      <c r="D264"/>
      <c r="E264"/>
    </row>
    <row r="265" spans="4:5" x14ac:dyDescent="0.35">
      <c r="D265"/>
      <c r="E265"/>
    </row>
    <row r="266" spans="4:5" x14ac:dyDescent="0.35">
      <c r="D266"/>
      <c r="E266"/>
    </row>
    <row r="267" spans="4:5" x14ac:dyDescent="0.35">
      <c r="D267"/>
      <c r="E267"/>
    </row>
    <row r="268" spans="4:5" x14ac:dyDescent="0.35">
      <c r="D268"/>
      <c r="E268"/>
    </row>
    <row r="269" spans="4:5" x14ac:dyDescent="0.35">
      <c r="D269"/>
      <c r="E269"/>
    </row>
    <row r="270" spans="4:5" x14ac:dyDescent="0.35">
      <c r="D270"/>
      <c r="E270"/>
    </row>
    <row r="271" spans="4:5" x14ac:dyDescent="0.35">
      <c r="D271"/>
      <c r="E271"/>
    </row>
    <row r="272" spans="4:5" x14ac:dyDescent="0.35">
      <c r="D272"/>
      <c r="E272"/>
    </row>
    <row r="273" spans="4:5" x14ac:dyDescent="0.35">
      <c r="D273"/>
      <c r="E273"/>
    </row>
    <row r="274" spans="4:5" x14ac:dyDescent="0.35">
      <c r="D274"/>
      <c r="E274"/>
    </row>
    <row r="275" spans="4:5" x14ac:dyDescent="0.35">
      <c r="D275"/>
      <c r="E275"/>
    </row>
    <row r="276" spans="4:5" x14ac:dyDescent="0.35">
      <c r="D276"/>
      <c r="E276"/>
    </row>
    <row r="277" spans="4:5" x14ac:dyDescent="0.35">
      <c r="D277"/>
      <c r="E277"/>
    </row>
    <row r="278" spans="4:5" x14ac:dyDescent="0.35">
      <c r="D278"/>
      <c r="E278"/>
    </row>
    <row r="279" spans="4:5" x14ac:dyDescent="0.35">
      <c r="D279"/>
      <c r="E279"/>
    </row>
    <row r="280" spans="4:5" x14ac:dyDescent="0.35">
      <c r="D280"/>
      <c r="E280"/>
    </row>
    <row r="281" spans="4:5" x14ac:dyDescent="0.35">
      <c r="D281"/>
      <c r="E281"/>
    </row>
    <row r="282" spans="4:5" x14ac:dyDescent="0.35">
      <c r="D282"/>
      <c r="E282"/>
    </row>
    <row r="283" spans="4:5" x14ac:dyDescent="0.35">
      <c r="D283"/>
      <c r="E283"/>
    </row>
    <row r="284" spans="4:5" x14ac:dyDescent="0.35">
      <c r="D284"/>
      <c r="E284"/>
    </row>
    <row r="285" spans="4:5" x14ac:dyDescent="0.35">
      <c r="D285"/>
      <c r="E285"/>
    </row>
    <row r="286" spans="4:5" x14ac:dyDescent="0.35">
      <c r="D286"/>
      <c r="E286"/>
    </row>
    <row r="287" spans="4:5" x14ac:dyDescent="0.35">
      <c r="D287"/>
      <c r="E287"/>
    </row>
    <row r="288" spans="4:5" x14ac:dyDescent="0.35">
      <c r="D288"/>
      <c r="E288"/>
    </row>
    <row r="289" spans="4:5" x14ac:dyDescent="0.35">
      <c r="D289"/>
      <c r="E289"/>
    </row>
    <row r="290" spans="4:5" x14ac:dyDescent="0.35">
      <c r="D290"/>
      <c r="E290"/>
    </row>
    <row r="291" spans="4:5" x14ac:dyDescent="0.35">
      <c r="D291"/>
      <c r="E291"/>
    </row>
    <row r="292" spans="4:5" x14ac:dyDescent="0.35">
      <c r="D292"/>
      <c r="E292"/>
    </row>
    <row r="293" spans="4:5" x14ac:dyDescent="0.35">
      <c r="D293"/>
      <c r="E293"/>
    </row>
    <row r="294" spans="4:5" x14ac:dyDescent="0.35">
      <c r="D294"/>
      <c r="E294"/>
    </row>
    <row r="295" spans="4:5" x14ac:dyDescent="0.35">
      <c r="D295"/>
      <c r="E295"/>
    </row>
    <row r="296" spans="4:5" x14ac:dyDescent="0.35">
      <c r="D296"/>
      <c r="E296"/>
    </row>
    <row r="297" spans="4:5" x14ac:dyDescent="0.35">
      <c r="D297"/>
      <c r="E297"/>
    </row>
    <row r="298" spans="4:5" x14ac:dyDescent="0.35">
      <c r="D298"/>
      <c r="E298"/>
    </row>
    <row r="299" spans="4:5" x14ac:dyDescent="0.35">
      <c r="D299"/>
      <c r="E299"/>
    </row>
    <row r="300" spans="4:5" x14ac:dyDescent="0.35">
      <c r="D300"/>
      <c r="E300"/>
    </row>
    <row r="301" spans="4:5" x14ac:dyDescent="0.35">
      <c r="D301"/>
      <c r="E301"/>
    </row>
    <row r="302" spans="4:5" x14ac:dyDescent="0.35">
      <c r="D302"/>
      <c r="E302"/>
    </row>
    <row r="303" spans="4:5" x14ac:dyDescent="0.35">
      <c r="D303"/>
      <c r="E303"/>
    </row>
    <row r="304" spans="4:5" x14ac:dyDescent="0.35">
      <c r="D304"/>
      <c r="E304"/>
    </row>
    <row r="305" spans="4:5" x14ac:dyDescent="0.35">
      <c r="D305"/>
      <c r="E305"/>
    </row>
    <row r="306" spans="4:5" x14ac:dyDescent="0.35">
      <c r="D306"/>
      <c r="E306"/>
    </row>
    <row r="307" spans="4:5" x14ac:dyDescent="0.35">
      <c r="D307"/>
      <c r="E307"/>
    </row>
    <row r="308" spans="4:5" x14ac:dyDescent="0.35">
      <c r="D308"/>
      <c r="E308"/>
    </row>
    <row r="309" spans="4:5" x14ac:dyDescent="0.35">
      <c r="D309"/>
      <c r="E309"/>
    </row>
    <row r="310" spans="4:5" x14ac:dyDescent="0.35">
      <c r="D310"/>
      <c r="E310"/>
    </row>
    <row r="311" spans="4:5" x14ac:dyDescent="0.35">
      <c r="D311"/>
      <c r="E311"/>
    </row>
    <row r="312" spans="4:5" x14ac:dyDescent="0.35">
      <c r="D312"/>
      <c r="E312"/>
    </row>
    <row r="313" spans="4:5" x14ac:dyDescent="0.35">
      <c r="D313"/>
      <c r="E313"/>
    </row>
    <row r="314" spans="4:5" x14ac:dyDescent="0.35">
      <c r="D314"/>
      <c r="E314"/>
    </row>
    <row r="315" spans="4:5" x14ac:dyDescent="0.35">
      <c r="D315"/>
      <c r="E315"/>
    </row>
    <row r="316" spans="4:5" x14ac:dyDescent="0.35">
      <c r="D316"/>
      <c r="E316"/>
    </row>
    <row r="317" spans="4:5" x14ac:dyDescent="0.35">
      <c r="D317"/>
      <c r="E317"/>
    </row>
    <row r="318" spans="4:5" x14ac:dyDescent="0.35">
      <c r="D318"/>
      <c r="E318"/>
    </row>
    <row r="319" spans="4:5" x14ac:dyDescent="0.35">
      <c r="D319"/>
      <c r="E319"/>
    </row>
    <row r="320" spans="4:5" x14ac:dyDescent="0.35">
      <c r="D320"/>
      <c r="E320"/>
    </row>
    <row r="321" spans="4:5" x14ac:dyDescent="0.35">
      <c r="D321"/>
      <c r="E321"/>
    </row>
    <row r="322" spans="4:5" x14ac:dyDescent="0.35">
      <c r="D322"/>
      <c r="E322"/>
    </row>
    <row r="323" spans="4:5" x14ac:dyDescent="0.35">
      <c r="D323"/>
      <c r="E323"/>
    </row>
    <row r="324" spans="4:5" x14ac:dyDescent="0.35">
      <c r="D324"/>
      <c r="E324"/>
    </row>
    <row r="325" spans="4:5" x14ac:dyDescent="0.35">
      <c r="D325"/>
      <c r="E325"/>
    </row>
    <row r="326" spans="4:5" x14ac:dyDescent="0.35">
      <c r="D326"/>
      <c r="E326"/>
    </row>
    <row r="327" spans="4:5" x14ac:dyDescent="0.35">
      <c r="D327"/>
      <c r="E327"/>
    </row>
    <row r="328" spans="4:5" x14ac:dyDescent="0.35">
      <c r="D328"/>
      <c r="E328"/>
    </row>
    <row r="329" spans="4:5" x14ac:dyDescent="0.35">
      <c r="D329"/>
      <c r="E329"/>
    </row>
    <row r="330" spans="4:5" x14ac:dyDescent="0.35">
      <c r="D330"/>
      <c r="E330"/>
    </row>
    <row r="331" spans="4:5" x14ac:dyDescent="0.35">
      <c r="D331"/>
      <c r="E331"/>
    </row>
    <row r="332" spans="4:5" x14ac:dyDescent="0.35">
      <c r="D332"/>
      <c r="E332"/>
    </row>
    <row r="333" spans="4:5" x14ac:dyDescent="0.35">
      <c r="D333"/>
      <c r="E333"/>
    </row>
    <row r="334" spans="4:5" x14ac:dyDescent="0.35">
      <c r="D334"/>
      <c r="E334"/>
    </row>
    <row r="335" spans="4:5" x14ac:dyDescent="0.35">
      <c r="D335"/>
      <c r="E335"/>
    </row>
    <row r="336" spans="4:5" x14ac:dyDescent="0.35">
      <c r="D336"/>
      <c r="E336"/>
    </row>
    <row r="337" spans="4:5" x14ac:dyDescent="0.35">
      <c r="D337"/>
      <c r="E337"/>
    </row>
    <row r="338" spans="4:5" x14ac:dyDescent="0.35">
      <c r="D338"/>
      <c r="E338"/>
    </row>
    <row r="339" spans="4:5" x14ac:dyDescent="0.35">
      <c r="D339"/>
      <c r="E339"/>
    </row>
    <row r="340" spans="4:5" x14ac:dyDescent="0.35">
      <c r="D340"/>
      <c r="E340"/>
    </row>
    <row r="341" spans="4:5" x14ac:dyDescent="0.35">
      <c r="D341"/>
      <c r="E341"/>
    </row>
    <row r="342" spans="4:5" x14ac:dyDescent="0.35">
      <c r="D342"/>
      <c r="E342"/>
    </row>
    <row r="343" spans="4:5" x14ac:dyDescent="0.35">
      <c r="D343"/>
      <c r="E343"/>
    </row>
    <row r="344" spans="4:5" x14ac:dyDescent="0.35">
      <c r="D344"/>
      <c r="E344"/>
    </row>
    <row r="345" spans="4:5" x14ac:dyDescent="0.35">
      <c r="D345"/>
      <c r="E345"/>
    </row>
    <row r="346" spans="4:5" x14ac:dyDescent="0.35">
      <c r="D346"/>
      <c r="E346"/>
    </row>
    <row r="347" spans="4:5" x14ac:dyDescent="0.35">
      <c r="D347"/>
      <c r="E347"/>
    </row>
    <row r="348" spans="4:5" x14ac:dyDescent="0.35">
      <c r="D348"/>
      <c r="E348"/>
    </row>
    <row r="349" spans="4:5" x14ac:dyDescent="0.35">
      <c r="D349"/>
      <c r="E349"/>
    </row>
    <row r="350" spans="4:5" x14ac:dyDescent="0.35">
      <c r="D350"/>
      <c r="E350"/>
    </row>
    <row r="351" spans="4:5" x14ac:dyDescent="0.35">
      <c r="D351"/>
      <c r="E351"/>
    </row>
    <row r="352" spans="4:5" x14ac:dyDescent="0.35">
      <c r="D352"/>
      <c r="E352"/>
    </row>
    <row r="353" spans="4:5" x14ac:dyDescent="0.35">
      <c r="D353"/>
      <c r="E353"/>
    </row>
    <row r="354" spans="4:5" x14ac:dyDescent="0.35">
      <c r="D354"/>
      <c r="E354"/>
    </row>
    <row r="355" spans="4:5" x14ac:dyDescent="0.35">
      <c r="D355"/>
      <c r="E355"/>
    </row>
    <row r="356" spans="4:5" x14ac:dyDescent="0.35">
      <c r="D356"/>
      <c r="E356"/>
    </row>
    <row r="357" spans="4:5" x14ac:dyDescent="0.35">
      <c r="D357"/>
      <c r="E357"/>
    </row>
    <row r="358" spans="4:5" x14ac:dyDescent="0.35">
      <c r="D358"/>
      <c r="E358"/>
    </row>
    <row r="359" spans="4:5" x14ac:dyDescent="0.35">
      <c r="D359"/>
      <c r="E359"/>
    </row>
    <row r="360" spans="4:5" x14ac:dyDescent="0.35">
      <c r="D360"/>
      <c r="E360"/>
    </row>
    <row r="361" spans="4:5" x14ac:dyDescent="0.35">
      <c r="D361"/>
      <c r="E361"/>
    </row>
    <row r="362" spans="4:5" x14ac:dyDescent="0.35">
      <c r="D362"/>
      <c r="E362"/>
    </row>
    <row r="363" spans="4:5" x14ac:dyDescent="0.35">
      <c r="D363"/>
      <c r="E363"/>
    </row>
    <row r="364" spans="4:5" x14ac:dyDescent="0.35">
      <c r="D364"/>
      <c r="E364"/>
    </row>
    <row r="365" spans="4:5" x14ac:dyDescent="0.35">
      <c r="D365"/>
      <c r="E365"/>
    </row>
    <row r="366" spans="4:5" x14ac:dyDescent="0.35">
      <c r="D366"/>
      <c r="E366"/>
    </row>
    <row r="367" spans="4:5" x14ac:dyDescent="0.35">
      <c r="D367"/>
      <c r="E367"/>
    </row>
    <row r="368" spans="4:5" x14ac:dyDescent="0.35">
      <c r="D368"/>
      <c r="E368"/>
    </row>
    <row r="369" spans="4:5" x14ac:dyDescent="0.35">
      <c r="D369"/>
      <c r="E369"/>
    </row>
    <row r="370" spans="4:5" x14ac:dyDescent="0.35">
      <c r="D370"/>
      <c r="E370"/>
    </row>
    <row r="371" spans="4:5" x14ac:dyDescent="0.35">
      <c r="D371"/>
      <c r="E371"/>
    </row>
    <row r="372" spans="4:5" x14ac:dyDescent="0.35">
      <c r="D372"/>
      <c r="E372"/>
    </row>
    <row r="373" spans="4:5" x14ac:dyDescent="0.35">
      <c r="D373"/>
      <c r="E373"/>
    </row>
    <row r="374" spans="4:5" x14ac:dyDescent="0.35">
      <c r="D374"/>
      <c r="E374"/>
    </row>
    <row r="375" spans="4:5" x14ac:dyDescent="0.35">
      <c r="D375"/>
      <c r="E375"/>
    </row>
    <row r="376" spans="4:5" x14ac:dyDescent="0.35">
      <c r="D376"/>
      <c r="E376"/>
    </row>
    <row r="377" spans="4:5" x14ac:dyDescent="0.35">
      <c r="D377"/>
      <c r="E377"/>
    </row>
    <row r="378" spans="4:5" x14ac:dyDescent="0.35">
      <c r="D378"/>
      <c r="E378"/>
    </row>
    <row r="379" spans="4:5" x14ac:dyDescent="0.35">
      <c r="D379"/>
      <c r="E379"/>
    </row>
    <row r="380" spans="4:5" x14ac:dyDescent="0.35">
      <c r="D380"/>
      <c r="E380"/>
    </row>
    <row r="381" spans="4:5" x14ac:dyDescent="0.35">
      <c r="D381"/>
      <c r="E381"/>
    </row>
    <row r="382" spans="4:5" x14ac:dyDescent="0.35">
      <c r="D382"/>
      <c r="E382"/>
    </row>
    <row r="383" spans="4:5" x14ac:dyDescent="0.35">
      <c r="D383"/>
      <c r="E383"/>
    </row>
    <row r="384" spans="4:5" x14ac:dyDescent="0.35">
      <c r="D384"/>
      <c r="E384"/>
    </row>
    <row r="385" spans="4:5" x14ac:dyDescent="0.35">
      <c r="D385"/>
      <c r="E385"/>
    </row>
    <row r="386" spans="4:5" x14ac:dyDescent="0.35">
      <c r="D386"/>
      <c r="E386"/>
    </row>
    <row r="387" spans="4:5" x14ac:dyDescent="0.35">
      <c r="D387"/>
      <c r="E387"/>
    </row>
    <row r="388" spans="4:5" x14ac:dyDescent="0.35">
      <c r="D388"/>
      <c r="E388"/>
    </row>
    <row r="389" spans="4:5" x14ac:dyDescent="0.35">
      <c r="D389"/>
      <c r="E389"/>
    </row>
    <row r="390" spans="4:5" x14ac:dyDescent="0.35">
      <c r="D390"/>
      <c r="E390"/>
    </row>
    <row r="391" spans="4:5" x14ac:dyDescent="0.35">
      <c r="D391"/>
      <c r="E391"/>
    </row>
    <row r="392" spans="4:5" x14ac:dyDescent="0.35">
      <c r="D392"/>
      <c r="E392"/>
    </row>
    <row r="393" spans="4:5" x14ac:dyDescent="0.35">
      <c r="D393"/>
      <c r="E393"/>
    </row>
    <row r="394" spans="4:5" x14ac:dyDescent="0.35">
      <c r="D394"/>
      <c r="E394"/>
    </row>
    <row r="395" spans="4:5" x14ac:dyDescent="0.35">
      <c r="D395"/>
      <c r="E395"/>
    </row>
    <row r="396" spans="4:5" x14ac:dyDescent="0.35">
      <c r="D396"/>
      <c r="E396"/>
    </row>
    <row r="397" spans="4:5" x14ac:dyDescent="0.35">
      <c r="D397"/>
      <c r="E397"/>
    </row>
    <row r="398" spans="4:5" x14ac:dyDescent="0.35">
      <c r="D398"/>
      <c r="E398"/>
    </row>
    <row r="399" spans="4:5" x14ac:dyDescent="0.35">
      <c r="D399"/>
      <c r="E399"/>
    </row>
    <row r="400" spans="4:5" x14ac:dyDescent="0.35">
      <c r="D400"/>
      <c r="E400"/>
    </row>
    <row r="401" spans="4:5" x14ac:dyDescent="0.35">
      <c r="D401"/>
      <c r="E401"/>
    </row>
    <row r="402" spans="4:5" x14ac:dyDescent="0.35">
      <c r="D402"/>
      <c r="E402"/>
    </row>
    <row r="403" spans="4:5" x14ac:dyDescent="0.35">
      <c r="D403"/>
      <c r="E403"/>
    </row>
    <row r="404" spans="4:5" x14ac:dyDescent="0.35">
      <c r="D404"/>
      <c r="E404"/>
    </row>
    <row r="405" spans="4:5" x14ac:dyDescent="0.35">
      <c r="D405"/>
      <c r="E405"/>
    </row>
    <row r="406" spans="4:5" x14ac:dyDescent="0.35">
      <c r="D406"/>
      <c r="E406"/>
    </row>
    <row r="407" spans="4:5" x14ac:dyDescent="0.35">
      <c r="D407"/>
      <c r="E407"/>
    </row>
    <row r="408" spans="4:5" x14ac:dyDescent="0.35">
      <c r="D408"/>
      <c r="E408"/>
    </row>
    <row r="409" spans="4:5" x14ac:dyDescent="0.35">
      <c r="D409"/>
      <c r="E409"/>
    </row>
    <row r="410" spans="4:5" x14ac:dyDescent="0.35">
      <c r="D410"/>
      <c r="E410"/>
    </row>
    <row r="411" spans="4:5" x14ac:dyDescent="0.35">
      <c r="D411"/>
      <c r="E411"/>
    </row>
    <row r="412" spans="4:5" x14ac:dyDescent="0.35">
      <c r="D412"/>
      <c r="E412"/>
    </row>
    <row r="413" spans="4:5" x14ac:dyDescent="0.35">
      <c r="D413"/>
      <c r="E413"/>
    </row>
    <row r="414" spans="4:5" x14ac:dyDescent="0.35">
      <c r="D414"/>
      <c r="E414"/>
    </row>
    <row r="415" spans="4:5" x14ac:dyDescent="0.35">
      <c r="D415"/>
      <c r="E415"/>
    </row>
    <row r="416" spans="4:5" x14ac:dyDescent="0.35">
      <c r="D416"/>
      <c r="E416"/>
    </row>
    <row r="417" spans="4:5" x14ac:dyDescent="0.35">
      <c r="D417"/>
      <c r="E417"/>
    </row>
    <row r="418" spans="4:5" x14ac:dyDescent="0.35">
      <c r="D418"/>
      <c r="E418"/>
    </row>
    <row r="419" spans="4:5" x14ac:dyDescent="0.35">
      <c r="D419"/>
      <c r="E419"/>
    </row>
    <row r="420" spans="4:5" x14ac:dyDescent="0.35">
      <c r="D420"/>
      <c r="E420"/>
    </row>
    <row r="421" spans="4:5" x14ac:dyDescent="0.35">
      <c r="D421"/>
      <c r="E421"/>
    </row>
    <row r="422" spans="4:5" x14ac:dyDescent="0.35">
      <c r="D422"/>
      <c r="E422"/>
    </row>
    <row r="423" spans="4:5" x14ac:dyDescent="0.35">
      <c r="D423"/>
      <c r="E423"/>
    </row>
    <row r="424" spans="4:5" x14ac:dyDescent="0.35">
      <c r="D424"/>
      <c r="E424"/>
    </row>
    <row r="425" spans="4:5" x14ac:dyDescent="0.35">
      <c r="D425"/>
      <c r="E425"/>
    </row>
    <row r="426" spans="4:5" x14ac:dyDescent="0.35">
      <c r="D426"/>
      <c r="E426"/>
    </row>
    <row r="427" spans="4:5" x14ac:dyDescent="0.35">
      <c r="D427"/>
      <c r="E427"/>
    </row>
    <row r="428" spans="4:5" x14ac:dyDescent="0.35">
      <c r="D428"/>
      <c r="E428"/>
    </row>
    <row r="429" spans="4:5" x14ac:dyDescent="0.35">
      <c r="D429"/>
      <c r="E429"/>
    </row>
    <row r="430" spans="4:5" x14ac:dyDescent="0.35">
      <c r="D430"/>
      <c r="E430"/>
    </row>
    <row r="431" spans="4:5" x14ac:dyDescent="0.35">
      <c r="D431"/>
      <c r="E431"/>
    </row>
    <row r="432" spans="4:5" x14ac:dyDescent="0.35">
      <c r="D432"/>
      <c r="E432"/>
    </row>
    <row r="433" spans="4:5" x14ac:dyDescent="0.35">
      <c r="D433"/>
      <c r="E433"/>
    </row>
    <row r="434" spans="4:5" x14ac:dyDescent="0.35">
      <c r="D434"/>
      <c r="E434"/>
    </row>
    <row r="435" spans="4:5" x14ac:dyDescent="0.35">
      <c r="D435"/>
      <c r="E435"/>
    </row>
    <row r="436" spans="4:5" x14ac:dyDescent="0.35">
      <c r="D436"/>
      <c r="E436"/>
    </row>
    <row r="437" spans="4:5" x14ac:dyDescent="0.35">
      <c r="D437"/>
      <c r="E437"/>
    </row>
    <row r="438" spans="4:5" x14ac:dyDescent="0.35">
      <c r="D438"/>
      <c r="E438"/>
    </row>
    <row r="439" spans="4:5" x14ac:dyDescent="0.35">
      <c r="D439"/>
      <c r="E439"/>
    </row>
    <row r="440" spans="4:5" x14ac:dyDescent="0.35">
      <c r="D440"/>
      <c r="E440"/>
    </row>
    <row r="441" spans="4:5" x14ac:dyDescent="0.35">
      <c r="D441"/>
      <c r="E441"/>
    </row>
    <row r="442" spans="4:5" x14ac:dyDescent="0.35">
      <c r="D442"/>
      <c r="E442"/>
    </row>
    <row r="443" spans="4:5" x14ac:dyDescent="0.35">
      <c r="D443"/>
      <c r="E443"/>
    </row>
    <row r="444" spans="4:5" x14ac:dyDescent="0.35">
      <c r="D444"/>
      <c r="E444"/>
    </row>
    <row r="445" spans="4:5" x14ac:dyDescent="0.35">
      <c r="D445"/>
      <c r="E445"/>
    </row>
    <row r="446" spans="4:5" x14ac:dyDescent="0.35">
      <c r="D446"/>
      <c r="E446"/>
    </row>
    <row r="447" spans="4:5" x14ac:dyDescent="0.35">
      <c r="D447"/>
      <c r="E447"/>
    </row>
    <row r="448" spans="4:5" x14ac:dyDescent="0.35">
      <c r="D448"/>
      <c r="E448"/>
    </row>
    <row r="449" spans="4:5" x14ac:dyDescent="0.35">
      <c r="D449"/>
      <c r="E449"/>
    </row>
    <row r="450" spans="4:5" x14ac:dyDescent="0.35">
      <c r="D450"/>
      <c r="E450"/>
    </row>
    <row r="451" spans="4:5" x14ac:dyDescent="0.35">
      <c r="D451"/>
      <c r="E451"/>
    </row>
    <row r="452" spans="4:5" x14ac:dyDescent="0.35">
      <c r="D452"/>
      <c r="E452"/>
    </row>
    <row r="453" spans="4:5" x14ac:dyDescent="0.35">
      <c r="D453"/>
      <c r="E453"/>
    </row>
    <row r="454" spans="4:5" x14ac:dyDescent="0.35">
      <c r="D454"/>
      <c r="E454"/>
    </row>
    <row r="455" spans="4:5" x14ac:dyDescent="0.35">
      <c r="D455"/>
      <c r="E455"/>
    </row>
    <row r="456" spans="4:5" x14ac:dyDescent="0.35">
      <c r="D456"/>
      <c r="E456"/>
    </row>
    <row r="457" spans="4:5" x14ac:dyDescent="0.35">
      <c r="D457"/>
      <c r="E457"/>
    </row>
    <row r="458" spans="4:5" x14ac:dyDescent="0.35">
      <c r="D458"/>
      <c r="E458"/>
    </row>
    <row r="459" spans="4:5" x14ac:dyDescent="0.35">
      <c r="D459"/>
      <c r="E459"/>
    </row>
    <row r="460" spans="4:5" x14ac:dyDescent="0.35">
      <c r="D460"/>
      <c r="E460"/>
    </row>
    <row r="461" spans="4:5" x14ac:dyDescent="0.35">
      <c r="D461"/>
      <c r="E461"/>
    </row>
    <row r="462" spans="4:5" x14ac:dyDescent="0.35">
      <c r="D462"/>
      <c r="E462"/>
    </row>
    <row r="463" spans="4:5" x14ac:dyDescent="0.35">
      <c r="D463"/>
      <c r="E463"/>
    </row>
    <row r="464" spans="4:5" x14ac:dyDescent="0.35">
      <c r="D464"/>
      <c r="E464"/>
    </row>
    <row r="465" spans="4:5" x14ac:dyDescent="0.35">
      <c r="D465"/>
      <c r="E465"/>
    </row>
    <row r="466" spans="4:5" x14ac:dyDescent="0.35">
      <c r="D466"/>
      <c r="E466"/>
    </row>
    <row r="467" spans="4:5" x14ac:dyDescent="0.35">
      <c r="D467"/>
      <c r="E467"/>
    </row>
    <row r="468" spans="4:5" x14ac:dyDescent="0.35">
      <c r="D468"/>
      <c r="E468"/>
    </row>
    <row r="469" spans="4:5" x14ac:dyDescent="0.35">
      <c r="D469"/>
      <c r="E469"/>
    </row>
    <row r="470" spans="4:5" x14ac:dyDescent="0.35">
      <c r="D470"/>
      <c r="E470"/>
    </row>
    <row r="471" spans="4:5" x14ac:dyDescent="0.35">
      <c r="D471"/>
      <c r="E471"/>
    </row>
    <row r="472" spans="4:5" x14ac:dyDescent="0.35">
      <c r="D472"/>
      <c r="E472"/>
    </row>
    <row r="473" spans="4:5" x14ac:dyDescent="0.35">
      <c r="D473"/>
      <c r="E473"/>
    </row>
    <row r="474" spans="4:5" x14ac:dyDescent="0.35">
      <c r="D474"/>
      <c r="E474"/>
    </row>
    <row r="475" spans="4:5" x14ac:dyDescent="0.35">
      <c r="D475"/>
      <c r="E475"/>
    </row>
    <row r="476" spans="4:5" x14ac:dyDescent="0.35">
      <c r="D476"/>
      <c r="E476"/>
    </row>
    <row r="477" spans="4:5" x14ac:dyDescent="0.35">
      <c r="D477"/>
      <c r="E477"/>
    </row>
    <row r="478" spans="4:5" x14ac:dyDescent="0.35">
      <c r="D478"/>
      <c r="E478"/>
    </row>
    <row r="479" spans="4:5" x14ac:dyDescent="0.35">
      <c r="D479"/>
      <c r="E479"/>
    </row>
    <row r="480" spans="4:5" x14ac:dyDescent="0.35">
      <c r="D480"/>
      <c r="E480"/>
    </row>
    <row r="481" spans="4:5" x14ac:dyDescent="0.35">
      <c r="D481"/>
      <c r="E481"/>
    </row>
    <row r="482" spans="4:5" x14ac:dyDescent="0.35">
      <c r="D482"/>
      <c r="E482"/>
    </row>
    <row r="483" spans="4:5" x14ac:dyDescent="0.35">
      <c r="D483"/>
      <c r="E483"/>
    </row>
    <row r="484" spans="4:5" x14ac:dyDescent="0.35">
      <c r="D484"/>
      <c r="E484"/>
    </row>
    <row r="485" spans="4:5" x14ac:dyDescent="0.35">
      <c r="D485"/>
      <c r="E485"/>
    </row>
    <row r="486" spans="4:5" x14ac:dyDescent="0.35">
      <c r="D486"/>
      <c r="E486"/>
    </row>
    <row r="487" spans="4:5" x14ac:dyDescent="0.35">
      <c r="D487"/>
      <c r="E487"/>
    </row>
    <row r="488" spans="4:5" x14ac:dyDescent="0.35">
      <c r="D488"/>
      <c r="E488"/>
    </row>
    <row r="489" spans="4:5" x14ac:dyDescent="0.35">
      <c r="D489"/>
      <c r="E489"/>
    </row>
    <row r="490" spans="4:5" x14ac:dyDescent="0.35">
      <c r="D490"/>
      <c r="E490"/>
    </row>
    <row r="491" spans="4:5" x14ac:dyDescent="0.35">
      <c r="D491"/>
      <c r="E491"/>
    </row>
    <row r="492" spans="4:5" x14ac:dyDescent="0.35">
      <c r="D492"/>
      <c r="E492"/>
    </row>
    <row r="493" spans="4:5" x14ac:dyDescent="0.35">
      <c r="D493"/>
      <c r="E493"/>
    </row>
    <row r="494" spans="4:5" x14ac:dyDescent="0.35">
      <c r="D494"/>
      <c r="E494"/>
    </row>
    <row r="495" spans="4:5" x14ac:dyDescent="0.35">
      <c r="D495"/>
      <c r="E495"/>
    </row>
    <row r="496" spans="4:5" x14ac:dyDescent="0.35">
      <c r="D496"/>
      <c r="E496"/>
    </row>
    <row r="497" spans="4:5" x14ac:dyDescent="0.35">
      <c r="D497"/>
      <c r="E497"/>
    </row>
    <row r="498" spans="4:5" x14ac:dyDescent="0.35">
      <c r="D498"/>
      <c r="E498"/>
    </row>
    <row r="499" spans="4:5" x14ac:dyDescent="0.35">
      <c r="D499"/>
      <c r="E499"/>
    </row>
    <row r="500" spans="4:5" x14ac:dyDescent="0.35">
      <c r="D500"/>
      <c r="E500"/>
    </row>
    <row r="501" spans="4:5" x14ac:dyDescent="0.35">
      <c r="D501"/>
      <c r="E501"/>
    </row>
    <row r="502" spans="4:5" x14ac:dyDescent="0.35">
      <c r="D502"/>
      <c r="E502"/>
    </row>
    <row r="503" spans="4:5" x14ac:dyDescent="0.35">
      <c r="D503"/>
      <c r="E503"/>
    </row>
    <row r="504" spans="4:5" x14ac:dyDescent="0.35">
      <c r="D504"/>
      <c r="E504"/>
    </row>
    <row r="505" spans="4:5" x14ac:dyDescent="0.35">
      <c r="D505"/>
      <c r="E505"/>
    </row>
    <row r="506" spans="4:5" x14ac:dyDescent="0.35">
      <c r="D506"/>
      <c r="E506"/>
    </row>
    <row r="507" spans="4:5" x14ac:dyDescent="0.35">
      <c r="D507"/>
      <c r="E507"/>
    </row>
    <row r="508" spans="4:5" x14ac:dyDescent="0.35">
      <c r="D508"/>
      <c r="E508"/>
    </row>
    <row r="509" spans="4:5" x14ac:dyDescent="0.35">
      <c r="D509"/>
      <c r="E509"/>
    </row>
    <row r="510" spans="4:5" x14ac:dyDescent="0.35">
      <c r="D510"/>
      <c r="E510"/>
    </row>
    <row r="511" spans="4:5" x14ac:dyDescent="0.35">
      <c r="D511"/>
      <c r="E511"/>
    </row>
    <row r="512" spans="4:5" x14ac:dyDescent="0.35">
      <c r="D512"/>
      <c r="E512"/>
    </row>
    <row r="513" spans="4:5" x14ac:dyDescent="0.35">
      <c r="D513"/>
      <c r="E513"/>
    </row>
    <row r="514" spans="4:5" x14ac:dyDescent="0.35">
      <c r="D514"/>
      <c r="E514"/>
    </row>
    <row r="515" spans="4:5" x14ac:dyDescent="0.35">
      <c r="D515"/>
      <c r="E515"/>
    </row>
    <row r="516" spans="4:5" x14ac:dyDescent="0.35">
      <c r="D516"/>
      <c r="E516"/>
    </row>
    <row r="517" spans="4:5" x14ac:dyDescent="0.35">
      <c r="D517"/>
      <c r="E517"/>
    </row>
    <row r="518" spans="4:5" x14ac:dyDescent="0.35">
      <c r="D518"/>
      <c r="E518"/>
    </row>
    <row r="519" spans="4:5" x14ac:dyDescent="0.35">
      <c r="D519"/>
      <c r="E519"/>
    </row>
    <row r="520" spans="4:5" x14ac:dyDescent="0.35">
      <c r="D520"/>
      <c r="E520"/>
    </row>
    <row r="521" spans="4:5" x14ac:dyDescent="0.35">
      <c r="D521"/>
      <c r="E521"/>
    </row>
    <row r="522" spans="4:5" x14ac:dyDescent="0.35">
      <c r="D522"/>
      <c r="E522"/>
    </row>
    <row r="523" spans="4:5" x14ac:dyDescent="0.35">
      <c r="D523"/>
      <c r="E523"/>
    </row>
    <row r="524" spans="4:5" x14ac:dyDescent="0.35">
      <c r="D524"/>
      <c r="E524"/>
    </row>
    <row r="525" spans="4:5" x14ac:dyDescent="0.35">
      <c r="D525"/>
      <c r="E525"/>
    </row>
    <row r="526" spans="4:5" x14ac:dyDescent="0.35">
      <c r="D526"/>
      <c r="E526"/>
    </row>
    <row r="527" spans="4:5" x14ac:dyDescent="0.35">
      <c r="D527"/>
      <c r="E527"/>
    </row>
    <row r="528" spans="4:5" x14ac:dyDescent="0.35">
      <c r="D528"/>
      <c r="E528"/>
    </row>
    <row r="529" spans="4:5" x14ac:dyDescent="0.35">
      <c r="D529"/>
      <c r="E529"/>
    </row>
    <row r="530" spans="4:5" x14ac:dyDescent="0.35">
      <c r="D530"/>
      <c r="E530"/>
    </row>
    <row r="531" spans="4:5" x14ac:dyDescent="0.35">
      <c r="D531"/>
      <c r="E531"/>
    </row>
    <row r="532" spans="4:5" x14ac:dyDescent="0.35">
      <c r="D532"/>
      <c r="E532"/>
    </row>
    <row r="533" spans="4:5" x14ac:dyDescent="0.35">
      <c r="D533"/>
      <c r="E533"/>
    </row>
    <row r="534" spans="4:5" x14ac:dyDescent="0.35">
      <c r="D534"/>
      <c r="E534"/>
    </row>
    <row r="535" spans="4:5" x14ac:dyDescent="0.35">
      <c r="D535"/>
      <c r="E535"/>
    </row>
    <row r="536" spans="4:5" x14ac:dyDescent="0.35">
      <c r="D536"/>
      <c r="E536"/>
    </row>
    <row r="537" spans="4:5" x14ac:dyDescent="0.35">
      <c r="D537"/>
      <c r="E537"/>
    </row>
    <row r="538" spans="4:5" x14ac:dyDescent="0.35">
      <c r="D538"/>
      <c r="E538"/>
    </row>
    <row r="539" spans="4:5" x14ac:dyDescent="0.35">
      <c r="D539"/>
      <c r="E539"/>
    </row>
    <row r="540" spans="4:5" x14ac:dyDescent="0.35">
      <c r="D540"/>
      <c r="E540"/>
    </row>
    <row r="541" spans="4:5" x14ac:dyDescent="0.35">
      <c r="D541"/>
      <c r="E541"/>
    </row>
    <row r="542" spans="4:5" x14ac:dyDescent="0.35">
      <c r="D542"/>
      <c r="E542"/>
    </row>
    <row r="543" spans="4:5" x14ac:dyDescent="0.35">
      <c r="D543"/>
      <c r="E543"/>
    </row>
    <row r="544" spans="4:5" x14ac:dyDescent="0.35">
      <c r="D544"/>
      <c r="E544"/>
    </row>
    <row r="545" spans="4:5" x14ac:dyDescent="0.35">
      <c r="D545"/>
      <c r="E545"/>
    </row>
    <row r="546" spans="4:5" x14ac:dyDescent="0.35">
      <c r="D546"/>
      <c r="E546"/>
    </row>
    <row r="547" spans="4:5" x14ac:dyDescent="0.35">
      <c r="D547"/>
      <c r="E547"/>
    </row>
    <row r="548" spans="4:5" x14ac:dyDescent="0.35">
      <c r="D548"/>
      <c r="E548"/>
    </row>
    <row r="549" spans="4:5" x14ac:dyDescent="0.35">
      <c r="D549"/>
      <c r="E549"/>
    </row>
    <row r="550" spans="4:5" x14ac:dyDescent="0.35">
      <c r="D550"/>
      <c r="E550"/>
    </row>
    <row r="551" spans="4:5" x14ac:dyDescent="0.35">
      <c r="D551"/>
      <c r="E551"/>
    </row>
    <row r="552" spans="4:5" x14ac:dyDescent="0.35">
      <c r="D552"/>
      <c r="E552"/>
    </row>
    <row r="553" spans="4:5" x14ac:dyDescent="0.35">
      <c r="D553"/>
      <c r="E553"/>
    </row>
    <row r="554" spans="4:5" x14ac:dyDescent="0.35">
      <c r="D554"/>
      <c r="E554"/>
    </row>
    <row r="555" spans="4:5" x14ac:dyDescent="0.35">
      <c r="D555"/>
      <c r="E555"/>
    </row>
    <row r="556" spans="4:5" x14ac:dyDescent="0.35">
      <c r="D556"/>
      <c r="E556"/>
    </row>
    <row r="557" spans="4:5" x14ac:dyDescent="0.35">
      <c r="D557"/>
      <c r="E557"/>
    </row>
    <row r="558" spans="4:5" x14ac:dyDescent="0.35">
      <c r="D558"/>
      <c r="E558"/>
    </row>
    <row r="559" spans="4:5" x14ac:dyDescent="0.35">
      <c r="D559"/>
      <c r="E559"/>
    </row>
    <row r="560" spans="4:5" x14ac:dyDescent="0.35">
      <c r="D560"/>
      <c r="E560"/>
    </row>
    <row r="561" spans="4:5" x14ac:dyDescent="0.35">
      <c r="D561"/>
      <c r="E561"/>
    </row>
    <row r="562" spans="4:5" x14ac:dyDescent="0.35">
      <c r="D562"/>
      <c r="E562"/>
    </row>
    <row r="563" spans="4:5" x14ac:dyDescent="0.35">
      <c r="D563"/>
      <c r="E563"/>
    </row>
    <row r="564" spans="4:5" x14ac:dyDescent="0.35">
      <c r="D564"/>
      <c r="E564"/>
    </row>
    <row r="565" spans="4:5" x14ac:dyDescent="0.35">
      <c r="D565"/>
      <c r="E565"/>
    </row>
    <row r="566" spans="4:5" x14ac:dyDescent="0.35">
      <c r="D566"/>
      <c r="E566"/>
    </row>
    <row r="567" spans="4:5" x14ac:dyDescent="0.35">
      <c r="D567"/>
      <c r="E567"/>
    </row>
    <row r="568" spans="4:5" x14ac:dyDescent="0.35">
      <c r="D568"/>
      <c r="E568"/>
    </row>
    <row r="569" spans="4:5" x14ac:dyDescent="0.35">
      <c r="D569"/>
      <c r="E569"/>
    </row>
    <row r="570" spans="4:5" x14ac:dyDescent="0.35">
      <c r="D570"/>
      <c r="E570"/>
    </row>
    <row r="571" spans="4:5" x14ac:dyDescent="0.35">
      <c r="D571"/>
      <c r="E571"/>
    </row>
    <row r="572" spans="4:5" x14ac:dyDescent="0.35">
      <c r="D572"/>
      <c r="E572"/>
    </row>
    <row r="573" spans="4:5" x14ac:dyDescent="0.35">
      <c r="D573"/>
      <c r="E573"/>
    </row>
    <row r="574" spans="4:5" x14ac:dyDescent="0.35">
      <c r="D574"/>
      <c r="E574"/>
    </row>
    <row r="575" spans="4:5" x14ac:dyDescent="0.35">
      <c r="D575"/>
      <c r="E575"/>
    </row>
    <row r="576" spans="4:5" x14ac:dyDescent="0.35">
      <c r="D576"/>
      <c r="E576"/>
    </row>
    <row r="577" spans="4:5" x14ac:dyDescent="0.35">
      <c r="D577"/>
      <c r="E577"/>
    </row>
    <row r="578" spans="4:5" x14ac:dyDescent="0.35">
      <c r="D578"/>
      <c r="E578"/>
    </row>
    <row r="579" spans="4:5" x14ac:dyDescent="0.35">
      <c r="D579"/>
      <c r="E579"/>
    </row>
    <row r="580" spans="4:5" x14ac:dyDescent="0.35">
      <c r="D580"/>
      <c r="E580"/>
    </row>
    <row r="581" spans="4:5" x14ac:dyDescent="0.35">
      <c r="D581"/>
      <c r="E581"/>
    </row>
    <row r="582" spans="4:5" x14ac:dyDescent="0.35">
      <c r="D582"/>
      <c r="E582"/>
    </row>
    <row r="583" spans="4:5" x14ac:dyDescent="0.35">
      <c r="D583"/>
      <c r="E583"/>
    </row>
    <row r="584" spans="4:5" x14ac:dyDescent="0.35">
      <c r="D584"/>
      <c r="E584"/>
    </row>
    <row r="585" spans="4:5" x14ac:dyDescent="0.35">
      <c r="D585"/>
      <c r="E585"/>
    </row>
    <row r="586" spans="4:5" x14ac:dyDescent="0.35">
      <c r="D586"/>
      <c r="E586"/>
    </row>
    <row r="587" spans="4:5" x14ac:dyDescent="0.35">
      <c r="D587"/>
      <c r="E587"/>
    </row>
    <row r="588" spans="4:5" x14ac:dyDescent="0.35">
      <c r="D588"/>
      <c r="E588"/>
    </row>
    <row r="589" spans="4:5" x14ac:dyDescent="0.35">
      <c r="D589"/>
      <c r="E589"/>
    </row>
    <row r="590" spans="4:5" x14ac:dyDescent="0.35">
      <c r="D590"/>
      <c r="E590"/>
    </row>
    <row r="591" spans="4:5" x14ac:dyDescent="0.35">
      <c r="D591"/>
      <c r="E591"/>
    </row>
    <row r="592" spans="4:5" x14ac:dyDescent="0.35">
      <c r="D592"/>
      <c r="E592"/>
    </row>
    <row r="593" spans="4:5" x14ac:dyDescent="0.35">
      <c r="D593"/>
      <c r="E593"/>
    </row>
    <row r="594" spans="4:5" x14ac:dyDescent="0.35">
      <c r="D594"/>
      <c r="E594"/>
    </row>
    <row r="595" spans="4:5" x14ac:dyDescent="0.35">
      <c r="D595"/>
      <c r="E595"/>
    </row>
    <row r="596" spans="4:5" x14ac:dyDescent="0.35">
      <c r="D596"/>
      <c r="E596"/>
    </row>
    <row r="597" spans="4:5" x14ac:dyDescent="0.35">
      <c r="D597"/>
      <c r="E597"/>
    </row>
    <row r="598" spans="4:5" x14ac:dyDescent="0.35">
      <c r="D598"/>
      <c r="E598"/>
    </row>
    <row r="599" spans="4:5" x14ac:dyDescent="0.35">
      <c r="D599"/>
      <c r="E599"/>
    </row>
    <row r="600" spans="4:5" x14ac:dyDescent="0.35">
      <c r="D600"/>
      <c r="E600"/>
    </row>
    <row r="601" spans="4:5" x14ac:dyDescent="0.35">
      <c r="D601"/>
      <c r="E601"/>
    </row>
    <row r="602" spans="4:5" x14ac:dyDescent="0.35">
      <c r="D602"/>
      <c r="E602"/>
    </row>
    <row r="603" spans="4:5" x14ac:dyDescent="0.35">
      <c r="D603"/>
      <c r="E603"/>
    </row>
    <row r="604" spans="4:5" x14ac:dyDescent="0.35">
      <c r="D604"/>
      <c r="E604"/>
    </row>
    <row r="605" spans="4:5" x14ac:dyDescent="0.35">
      <c r="D605"/>
      <c r="E605"/>
    </row>
    <row r="606" spans="4:5" x14ac:dyDescent="0.35">
      <c r="D606"/>
      <c r="E606"/>
    </row>
    <row r="607" spans="4:5" x14ac:dyDescent="0.35">
      <c r="D607"/>
      <c r="E607"/>
    </row>
    <row r="608" spans="4:5" x14ac:dyDescent="0.35">
      <c r="D608"/>
      <c r="E608"/>
    </row>
    <row r="609" spans="4:5" x14ac:dyDescent="0.35">
      <c r="D609"/>
      <c r="E609"/>
    </row>
    <row r="610" spans="4:5" x14ac:dyDescent="0.35">
      <c r="D610"/>
      <c r="E610"/>
    </row>
    <row r="611" spans="4:5" x14ac:dyDescent="0.35">
      <c r="D611"/>
      <c r="E611"/>
    </row>
    <row r="612" spans="4:5" x14ac:dyDescent="0.35">
      <c r="D612"/>
      <c r="E612"/>
    </row>
    <row r="613" spans="4:5" x14ac:dyDescent="0.35">
      <c r="D613"/>
      <c r="E613"/>
    </row>
    <row r="614" spans="4:5" x14ac:dyDescent="0.35">
      <c r="D614"/>
      <c r="E614"/>
    </row>
    <row r="615" spans="4:5" x14ac:dyDescent="0.35">
      <c r="D615"/>
      <c r="E615"/>
    </row>
    <row r="616" spans="4:5" x14ac:dyDescent="0.35">
      <c r="D616"/>
      <c r="E616"/>
    </row>
    <row r="617" spans="4:5" x14ac:dyDescent="0.35">
      <c r="D617"/>
      <c r="E617"/>
    </row>
    <row r="618" spans="4:5" x14ac:dyDescent="0.35">
      <c r="D618"/>
      <c r="E618"/>
    </row>
    <row r="619" spans="4:5" x14ac:dyDescent="0.35">
      <c r="D619"/>
      <c r="E619"/>
    </row>
    <row r="620" spans="4:5" x14ac:dyDescent="0.35">
      <c r="D620"/>
      <c r="E620"/>
    </row>
    <row r="621" spans="4:5" x14ac:dyDescent="0.35">
      <c r="D621"/>
      <c r="E621"/>
    </row>
    <row r="622" spans="4:5" x14ac:dyDescent="0.35">
      <c r="D622"/>
      <c r="E622"/>
    </row>
    <row r="623" spans="4:5" x14ac:dyDescent="0.35">
      <c r="D623"/>
      <c r="E623"/>
    </row>
    <row r="624" spans="4:5" x14ac:dyDescent="0.35">
      <c r="D624"/>
      <c r="E624"/>
    </row>
    <row r="625" spans="4:5" x14ac:dyDescent="0.35">
      <c r="D625"/>
      <c r="E625"/>
    </row>
    <row r="626" spans="4:5" x14ac:dyDescent="0.35">
      <c r="D626"/>
      <c r="E626"/>
    </row>
    <row r="627" spans="4:5" x14ac:dyDescent="0.35">
      <c r="D627"/>
      <c r="E627"/>
    </row>
    <row r="628" spans="4:5" x14ac:dyDescent="0.35">
      <c r="D628"/>
      <c r="E628"/>
    </row>
    <row r="629" spans="4:5" x14ac:dyDescent="0.35">
      <c r="D629"/>
      <c r="E629"/>
    </row>
    <row r="630" spans="4:5" x14ac:dyDescent="0.35">
      <c r="D630"/>
      <c r="E630"/>
    </row>
    <row r="631" spans="4:5" x14ac:dyDescent="0.35">
      <c r="D631"/>
      <c r="E631"/>
    </row>
    <row r="632" spans="4:5" x14ac:dyDescent="0.35">
      <c r="D632"/>
      <c r="E632"/>
    </row>
    <row r="633" spans="4:5" x14ac:dyDescent="0.35">
      <c r="D633"/>
      <c r="E633"/>
    </row>
    <row r="634" spans="4:5" x14ac:dyDescent="0.35">
      <c r="D634"/>
      <c r="E634"/>
    </row>
    <row r="635" spans="4:5" x14ac:dyDescent="0.35">
      <c r="D635"/>
      <c r="E635"/>
    </row>
    <row r="636" spans="4:5" x14ac:dyDescent="0.35">
      <c r="D636"/>
      <c r="E636"/>
    </row>
    <row r="637" spans="4:5" x14ac:dyDescent="0.35">
      <c r="D637"/>
      <c r="E637"/>
    </row>
    <row r="638" spans="4:5" x14ac:dyDescent="0.35">
      <c r="D638"/>
      <c r="E638"/>
    </row>
    <row r="639" spans="4:5" x14ac:dyDescent="0.35">
      <c r="D639"/>
      <c r="E639"/>
    </row>
    <row r="640" spans="4:5" x14ac:dyDescent="0.35">
      <c r="D640"/>
      <c r="E640"/>
    </row>
    <row r="641" spans="4:5" x14ac:dyDescent="0.35">
      <c r="D641"/>
      <c r="E641"/>
    </row>
    <row r="642" spans="4:5" x14ac:dyDescent="0.35">
      <c r="D642"/>
      <c r="E642"/>
    </row>
    <row r="643" spans="4:5" x14ac:dyDescent="0.35">
      <c r="D643"/>
      <c r="E643"/>
    </row>
    <row r="644" spans="4:5" x14ac:dyDescent="0.35">
      <c r="D644"/>
      <c r="E644"/>
    </row>
    <row r="645" spans="4:5" x14ac:dyDescent="0.35">
      <c r="D645"/>
      <c r="E645"/>
    </row>
    <row r="646" spans="4:5" x14ac:dyDescent="0.35">
      <c r="D646"/>
      <c r="E646"/>
    </row>
    <row r="647" spans="4:5" x14ac:dyDescent="0.35">
      <c r="D647"/>
      <c r="E647"/>
    </row>
    <row r="648" spans="4:5" x14ac:dyDescent="0.35">
      <c r="D648"/>
      <c r="E648"/>
    </row>
    <row r="649" spans="4:5" x14ac:dyDescent="0.35">
      <c r="D649"/>
      <c r="E649"/>
    </row>
    <row r="650" spans="4:5" x14ac:dyDescent="0.35">
      <c r="D650"/>
      <c r="E650"/>
    </row>
    <row r="651" spans="4:5" x14ac:dyDescent="0.35">
      <c r="D651"/>
      <c r="E651"/>
    </row>
    <row r="652" spans="4:5" x14ac:dyDescent="0.35">
      <c r="D652"/>
      <c r="E652"/>
    </row>
    <row r="653" spans="4:5" x14ac:dyDescent="0.35">
      <c r="D653"/>
      <c r="E653"/>
    </row>
    <row r="654" spans="4:5" x14ac:dyDescent="0.35">
      <c r="D654"/>
      <c r="E654"/>
    </row>
    <row r="655" spans="4:5" x14ac:dyDescent="0.35">
      <c r="D655"/>
      <c r="E655"/>
    </row>
    <row r="656" spans="4:5" x14ac:dyDescent="0.35">
      <c r="D656"/>
      <c r="E656"/>
    </row>
    <row r="657" spans="4:5" x14ac:dyDescent="0.35">
      <c r="D657"/>
      <c r="E657"/>
    </row>
    <row r="658" spans="4:5" x14ac:dyDescent="0.35">
      <c r="D658"/>
      <c r="E658"/>
    </row>
    <row r="659" spans="4:5" x14ac:dyDescent="0.35">
      <c r="D659"/>
      <c r="E659"/>
    </row>
    <row r="660" spans="4:5" x14ac:dyDescent="0.35">
      <c r="D660"/>
      <c r="E660"/>
    </row>
    <row r="661" spans="4:5" x14ac:dyDescent="0.35">
      <c r="D661"/>
      <c r="E661"/>
    </row>
    <row r="662" spans="4:5" x14ac:dyDescent="0.35">
      <c r="D662"/>
      <c r="E662"/>
    </row>
    <row r="663" spans="4:5" x14ac:dyDescent="0.35">
      <c r="D663"/>
      <c r="E663"/>
    </row>
    <row r="664" spans="4:5" x14ac:dyDescent="0.35">
      <c r="D664"/>
      <c r="E664"/>
    </row>
    <row r="665" spans="4:5" x14ac:dyDescent="0.35">
      <c r="D665"/>
      <c r="E665"/>
    </row>
    <row r="666" spans="4:5" x14ac:dyDescent="0.35">
      <c r="D666"/>
      <c r="E666"/>
    </row>
    <row r="667" spans="4:5" x14ac:dyDescent="0.35">
      <c r="D667"/>
      <c r="E667"/>
    </row>
    <row r="668" spans="4:5" x14ac:dyDescent="0.35">
      <c r="D668"/>
      <c r="E668"/>
    </row>
    <row r="669" spans="4:5" x14ac:dyDescent="0.35">
      <c r="D669"/>
      <c r="E669"/>
    </row>
    <row r="670" spans="4:5" x14ac:dyDescent="0.35">
      <c r="D670"/>
      <c r="E670"/>
    </row>
    <row r="671" spans="4:5" x14ac:dyDescent="0.35">
      <c r="D671"/>
      <c r="E671"/>
    </row>
    <row r="672" spans="4:5" x14ac:dyDescent="0.35">
      <c r="D672"/>
      <c r="E672"/>
    </row>
    <row r="673" spans="4:5" x14ac:dyDescent="0.35">
      <c r="D673"/>
      <c r="E673"/>
    </row>
    <row r="674" spans="4:5" x14ac:dyDescent="0.35">
      <c r="D674"/>
      <c r="E674"/>
    </row>
    <row r="675" spans="4:5" x14ac:dyDescent="0.35">
      <c r="D675"/>
      <c r="E675"/>
    </row>
    <row r="676" spans="4:5" x14ac:dyDescent="0.35">
      <c r="D676"/>
      <c r="E676"/>
    </row>
    <row r="677" spans="4:5" x14ac:dyDescent="0.35">
      <c r="D677"/>
      <c r="E677"/>
    </row>
    <row r="678" spans="4:5" x14ac:dyDescent="0.35">
      <c r="D678"/>
      <c r="E678"/>
    </row>
    <row r="679" spans="4:5" x14ac:dyDescent="0.35">
      <c r="D679"/>
      <c r="E679"/>
    </row>
    <row r="680" spans="4:5" x14ac:dyDescent="0.35">
      <c r="D680"/>
      <c r="E680"/>
    </row>
    <row r="681" spans="4:5" x14ac:dyDescent="0.35">
      <c r="D681"/>
      <c r="E681"/>
    </row>
    <row r="682" spans="4:5" x14ac:dyDescent="0.35">
      <c r="D682"/>
      <c r="E682"/>
    </row>
    <row r="683" spans="4:5" x14ac:dyDescent="0.35">
      <c r="D683"/>
      <c r="E683"/>
    </row>
    <row r="684" spans="4:5" x14ac:dyDescent="0.35">
      <c r="D684"/>
      <c r="E684"/>
    </row>
    <row r="685" spans="4:5" x14ac:dyDescent="0.35">
      <c r="D685"/>
      <c r="E685"/>
    </row>
    <row r="686" spans="4:5" x14ac:dyDescent="0.35">
      <c r="D686"/>
      <c r="E686"/>
    </row>
    <row r="687" spans="4:5" x14ac:dyDescent="0.35">
      <c r="D687"/>
      <c r="E687"/>
    </row>
    <row r="688" spans="4:5" x14ac:dyDescent="0.35">
      <c r="D688"/>
      <c r="E688"/>
    </row>
    <row r="689" spans="4:5" x14ac:dyDescent="0.35">
      <c r="D689"/>
      <c r="E689"/>
    </row>
    <row r="690" spans="4:5" x14ac:dyDescent="0.35">
      <c r="D690"/>
      <c r="E690"/>
    </row>
    <row r="691" spans="4:5" x14ac:dyDescent="0.35">
      <c r="D691"/>
      <c r="E691"/>
    </row>
    <row r="692" spans="4:5" x14ac:dyDescent="0.35">
      <c r="D692"/>
      <c r="E692"/>
    </row>
    <row r="693" spans="4:5" x14ac:dyDescent="0.35">
      <c r="D693"/>
      <c r="E693"/>
    </row>
    <row r="694" spans="4:5" x14ac:dyDescent="0.35">
      <c r="D694"/>
      <c r="E694"/>
    </row>
    <row r="695" spans="4:5" x14ac:dyDescent="0.35">
      <c r="D695"/>
      <c r="E695"/>
    </row>
    <row r="696" spans="4:5" x14ac:dyDescent="0.35">
      <c r="D696"/>
      <c r="E696"/>
    </row>
    <row r="697" spans="4:5" x14ac:dyDescent="0.35">
      <c r="D697"/>
      <c r="E697"/>
    </row>
    <row r="698" spans="4:5" x14ac:dyDescent="0.35">
      <c r="D698"/>
      <c r="E698"/>
    </row>
    <row r="699" spans="4:5" x14ac:dyDescent="0.35">
      <c r="D699"/>
      <c r="E699"/>
    </row>
    <row r="700" spans="4:5" x14ac:dyDescent="0.35">
      <c r="D700"/>
      <c r="E700"/>
    </row>
    <row r="701" spans="4:5" x14ac:dyDescent="0.35">
      <c r="D701"/>
      <c r="E701"/>
    </row>
    <row r="702" spans="4:5" x14ac:dyDescent="0.35">
      <c r="D702"/>
      <c r="E702"/>
    </row>
    <row r="703" spans="4:5" x14ac:dyDescent="0.35">
      <c r="D703"/>
      <c r="E703"/>
    </row>
    <row r="704" spans="4:5" x14ac:dyDescent="0.35">
      <c r="D704"/>
      <c r="E704"/>
    </row>
    <row r="705" spans="4:5" x14ac:dyDescent="0.35">
      <c r="D705"/>
      <c r="E705"/>
    </row>
    <row r="706" spans="4:5" x14ac:dyDescent="0.35">
      <c r="D706"/>
      <c r="E706"/>
    </row>
    <row r="707" spans="4:5" x14ac:dyDescent="0.35">
      <c r="D707"/>
      <c r="E707"/>
    </row>
    <row r="708" spans="4:5" x14ac:dyDescent="0.35">
      <c r="D708"/>
      <c r="E708"/>
    </row>
    <row r="709" spans="4:5" x14ac:dyDescent="0.35">
      <c r="D709"/>
      <c r="E709"/>
    </row>
    <row r="710" spans="4:5" x14ac:dyDescent="0.35">
      <c r="D710"/>
      <c r="E710"/>
    </row>
    <row r="711" spans="4:5" x14ac:dyDescent="0.35">
      <c r="D711"/>
      <c r="E711"/>
    </row>
    <row r="712" spans="4:5" x14ac:dyDescent="0.35">
      <c r="D712"/>
      <c r="E712"/>
    </row>
    <row r="713" spans="4:5" x14ac:dyDescent="0.35">
      <c r="D713"/>
      <c r="E713"/>
    </row>
    <row r="714" spans="4:5" x14ac:dyDescent="0.35">
      <c r="D714"/>
      <c r="E714"/>
    </row>
    <row r="715" spans="4:5" x14ac:dyDescent="0.35">
      <c r="D715"/>
      <c r="E715"/>
    </row>
    <row r="716" spans="4:5" x14ac:dyDescent="0.35">
      <c r="D716"/>
      <c r="E716"/>
    </row>
    <row r="717" spans="4:5" x14ac:dyDescent="0.35">
      <c r="D717"/>
      <c r="E717"/>
    </row>
    <row r="718" spans="4:5" x14ac:dyDescent="0.35">
      <c r="D718"/>
      <c r="E718"/>
    </row>
    <row r="719" spans="4:5" x14ac:dyDescent="0.35">
      <c r="D719"/>
      <c r="E719"/>
    </row>
    <row r="720" spans="4:5" x14ac:dyDescent="0.35">
      <c r="D720"/>
      <c r="E720"/>
    </row>
    <row r="721" spans="4:5" x14ac:dyDescent="0.35">
      <c r="D721"/>
      <c r="E721"/>
    </row>
    <row r="722" spans="4:5" x14ac:dyDescent="0.35">
      <c r="D722"/>
      <c r="E722"/>
    </row>
    <row r="723" spans="4:5" x14ac:dyDescent="0.35">
      <c r="D723"/>
      <c r="E723"/>
    </row>
    <row r="724" spans="4:5" x14ac:dyDescent="0.35">
      <c r="D724"/>
      <c r="E724"/>
    </row>
    <row r="725" spans="4:5" x14ac:dyDescent="0.35">
      <c r="D725"/>
      <c r="E725"/>
    </row>
    <row r="726" spans="4:5" x14ac:dyDescent="0.35">
      <c r="D726"/>
      <c r="E726"/>
    </row>
    <row r="727" spans="4:5" x14ac:dyDescent="0.35">
      <c r="D727"/>
      <c r="E727"/>
    </row>
    <row r="728" spans="4:5" x14ac:dyDescent="0.35">
      <c r="D728"/>
      <c r="E728"/>
    </row>
    <row r="729" spans="4:5" x14ac:dyDescent="0.35">
      <c r="D729"/>
      <c r="E729"/>
    </row>
    <row r="730" spans="4:5" x14ac:dyDescent="0.35">
      <c r="D730"/>
      <c r="E730"/>
    </row>
    <row r="731" spans="4:5" x14ac:dyDescent="0.35">
      <c r="D731"/>
      <c r="E731"/>
    </row>
    <row r="732" spans="4:5" x14ac:dyDescent="0.35">
      <c r="D732"/>
      <c r="E732"/>
    </row>
    <row r="733" spans="4:5" x14ac:dyDescent="0.35">
      <c r="D733"/>
      <c r="E733"/>
    </row>
    <row r="734" spans="4:5" x14ac:dyDescent="0.35">
      <c r="D734"/>
      <c r="E734"/>
    </row>
    <row r="735" spans="4:5" x14ac:dyDescent="0.35">
      <c r="D735"/>
      <c r="E735"/>
    </row>
    <row r="736" spans="4:5" x14ac:dyDescent="0.35">
      <c r="D736"/>
      <c r="E736"/>
    </row>
    <row r="737" spans="4:5" x14ac:dyDescent="0.35">
      <c r="D737"/>
      <c r="E737"/>
    </row>
    <row r="738" spans="4:5" x14ac:dyDescent="0.35">
      <c r="D738"/>
      <c r="E738"/>
    </row>
    <row r="739" spans="4:5" x14ac:dyDescent="0.35">
      <c r="D739"/>
      <c r="E739"/>
    </row>
    <row r="740" spans="4:5" x14ac:dyDescent="0.35">
      <c r="D740"/>
      <c r="E740"/>
    </row>
    <row r="741" spans="4:5" x14ac:dyDescent="0.35">
      <c r="D741"/>
      <c r="E741"/>
    </row>
    <row r="742" spans="4:5" x14ac:dyDescent="0.35">
      <c r="D742"/>
      <c r="E742"/>
    </row>
    <row r="743" spans="4:5" x14ac:dyDescent="0.35">
      <c r="D743"/>
      <c r="E743"/>
    </row>
    <row r="744" spans="4:5" x14ac:dyDescent="0.35">
      <c r="D744"/>
      <c r="E744"/>
    </row>
    <row r="745" spans="4:5" x14ac:dyDescent="0.35">
      <c r="D745"/>
      <c r="E745"/>
    </row>
    <row r="746" spans="4:5" x14ac:dyDescent="0.35">
      <c r="D746"/>
      <c r="E746"/>
    </row>
    <row r="747" spans="4:5" x14ac:dyDescent="0.35">
      <c r="D747"/>
      <c r="E747"/>
    </row>
    <row r="748" spans="4:5" x14ac:dyDescent="0.35">
      <c r="D748"/>
      <c r="E748"/>
    </row>
    <row r="749" spans="4:5" x14ac:dyDescent="0.35">
      <c r="D749"/>
      <c r="E749"/>
    </row>
    <row r="750" spans="4:5" x14ac:dyDescent="0.35">
      <c r="D750"/>
      <c r="E750"/>
    </row>
    <row r="751" spans="4:5" x14ac:dyDescent="0.35">
      <c r="D751"/>
      <c r="E751"/>
    </row>
    <row r="752" spans="4:5" x14ac:dyDescent="0.35">
      <c r="D752"/>
      <c r="E752"/>
    </row>
    <row r="753" spans="4:5" x14ac:dyDescent="0.35">
      <c r="D753"/>
      <c r="E753"/>
    </row>
    <row r="754" spans="4:5" x14ac:dyDescent="0.35">
      <c r="D754"/>
      <c r="E754"/>
    </row>
    <row r="755" spans="4:5" x14ac:dyDescent="0.35">
      <c r="D755"/>
      <c r="E755"/>
    </row>
    <row r="756" spans="4:5" x14ac:dyDescent="0.35">
      <c r="D756"/>
      <c r="E756"/>
    </row>
    <row r="757" spans="4:5" x14ac:dyDescent="0.35">
      <c r="D757"/>
      <c r="E757"/>
    </row>
    <row r="758" spans="4:5" x14ac:dyDescent="0.35">
      <c r="D758"/>
      <c r="E758"/>
    </row>
    <row r="759" spans="4:5" x14ac:dyDescent="0.35">
      <c r="D759"/>
      <c r="E759"/>
    </row>
    <row r="760" spans="4:5" x14ac:dyDescent="0.35">
      <c r="D760"/>
      <c r="E760"/>
    </row>
    <row r="761" spans="4:5" x14ac:dyDescent="0.35">
      <c r="D761"/>
      <c r="E761"/>
    </row>
    <row r="762" spans="4:5" x14ac:dyDescent="0.35">
      <c r="D762"/>
      <c r="E762"/>
    </row>
    <row r="763" spans="4:5" x14ac:dyDescent="0.35">
      <c r="D763"/>
      <c r="E763"/>
    </row>
    <row r="764" spans="4:5" x14ac:dyDescent="0.35">
      <c r="D764"/>
      <c r="E764"/>
    </row>
    <row r="765" spans="4:5" x14ac:dyDescent="0.35">
      <c r="D765"/>
      <c r="E765"/>
    </row>
    <row r="766" spans="4:5" x14ac:dyDescent="0.35">
      <c r="D766"/>
      <c r="E766"/>
    </row>
    <row r="767" spans="4:5" x14ac:dyDescent="0.35">
      <c r="D767"/>
      <c r="E767"/>
    </row>
    <row r="768" spans="4:5" x14ac:dyDescent="0.35">
      <c r="D768"/>
      <c r="E768"/>
    </row>
    <row r="769" spans="4:5" x14ac:dyDescent="0.35">
      <c r="D769"/>
      <c r="E769"/>
    </row>
    <row r="770" spans="4:5" x14ac:dyDescent="0.35">
      <c r="D770"/>
      <c r="E770"/>
    </row>
    <row r="771" spans="4:5" x14ac:dyDescent="0.35">
      <c r="D771"/>
      <c r="E771"/>
    </row>
    <row r="772" spans="4:5" x14ac:dyDescent="0.35">
      <c r="D772"/>
      <c r="E772"/>
    </row>
    <row r="773" spans="4:5" x14ac:dyDescent="0.35">
      <c r="D773"/>
      <c r="E773"/>
    </row>
    <row r="774" spans="4:5" x14ac:dyDescent="0.35">
      <c r="D774"/>
      <c r="E774"/>
    </row>
    <row r="775" spans="4:5" x14ac:dyDescent="0.35">
      <c r="D775"/>
      <c r="E775"/>
    </row>
    <row r="776" spans="4:5" x14ac:dyDescent="0.35">
      <c r="D776"/>
      <c r="E776"/>
    </row>
    <row r="777" spans="4:5" x14ac:dyDescent="0.35">
      <c r="D777"/>
      <c r="E777"/>
    </row>
    <row r="778" spans="4:5" x14ac:dyDescent="0.35">
      <c r="D778"/>
      <c r="E778"/>
    </row>
    <row r="779" spans="4:5" x14ac:dyDescent="0.35">
      <c r="D779"/>
      <c r="E779"/>
    </row>
    <row r="780" spans="4:5" x14ac:dyDescent="0.35">
      <c r="D780"/>
      <c r="E780"/>
    </row>
    <row r="781" spans="4:5" x14ac:dyDescent="0.35">
      <c r="D781"/>
      <c r="E781"/>
    </row>
    <row r="782" spans="4:5" x14ac:dyDescent="0.35">
      <c r="D782"/>
      <c r="E782"/>
    </row>
    <row r="783" spans="4:5" x14ac:dyDescent="0.35">
      <c r="D783"/>
      <c r="E783"/>
    </row>
    <row r="784" spans="4:5" x14ac:dyDescent="0.35">
      <c r="D784"/>
      <c r="E784"/>
    </row>
    <row r="785" spans="4:5" x14ac:dyDescent="0.35">
      <c r="D785"/>
      <c r="E785"/>
    </row>
    <row r="786" spans="4:5" x14ac:dyDescent="0.35">
      <c r="D786"/>
      <c r="E786"/>
    </row>
    <row r="787" spans="4:5" x14ac:dyDescent="0.35">
      <c r="D787"/>
      <c r="E787"/>
    </row>
    <row r="788" spans="4:5" x14ac:dyDescent="0.35">
      <c r="D788"/>
      <c r="E788"/>
    </row>
    <row r="789" spans="4:5" x14ac:dyDescent="0.35">
      <c r="D789"/>
      <c r="E789"/>
    </row>
    <row r="790" spans="4:5" x14ac:dyDescent="0.35">
      <c r="D790"/>
      <c r="E790"/>
    </row>
    <row r="791" spans="4:5" x14ac:dyDescent="0.35">
      <c r="D791"/>
      <c r="E791"/>
    </row>
    <row r="792" spans="4:5" x14ac:dyDescent="0.35">
      <c r="D792"/>
      <c r="E792"/>
    </row>
    <row r="793" spans="4:5" x14ac:dyDescent="0.35">
      <c r="D793"/>
      <c r="E793"/>
    </row>
    <row r="794" spans="4:5" x14ac:dyDescent="0.35">
      <c r="D794"/>
      <c r="E794"/>
    </row>
    <row r="795" spans="4:5" x14ac:dyDescent="0.35">
      <c r="D795"/>
      <c r="E795"/>
    </row>
    <row r="796" spans="4:5" x14ac:dyDescent="0.35">
      <c r="D796"/>
      <c r="E796"/>
    </row>
    <row r="797" spans="4:5" x14ac:dyDescent="0.35">
      <c r="D797"/>
      <c r="E797"/>
    </row>
    <row r="798" spans="4:5" x14ac:dyDescent="0.35">
      <c r="D798"/>
      <c r="E798"/>
    </row>
    <row r="799" spans="4:5" x14ac:dyDescent="0.35">
      <c r="D799"/>
      <c r="E799"/>
    </row>
    <row r="800" spans="4:5" x14ac:dyDescent="0.35">
      <c r="D800"/>
      <c r="E800"/>
    </row>
    <row r="801" spans="4:5" x14ac:dyDescent="0.35">
      <c r="D801"/>
      <c r="E801"/>
    </row>
    <row r="802" spans="4:5" x14ac:dyDescent="0.35">
      <c r="D802"/>
      <c r="E802"/>
    </row>
    <row r="803" spans="4:5" x14ac:dyDescent="0.35">
      <c r="D803"/>
      <c r="E803"/>
    </row>
    <row r="804" spans="4:5" x14ac:dyDescent="0.35">
      <c r="D804"/>
      <c r="E804"/>
    </row>
    <row r="805" spans="4:5" x14ac:dyDescent="0.35">
      <c r="D805"/>
      <c r="E805"/>
    </row>
    <row r="806" spans="4:5" x14ac:dyDescent="0.35">
      <c r="D806"/>
      <c r="E806"/>
    </row>
    <row r="807" spans="4:5" x14ac:dyDescent="0.35">
      <c r="D807"/>
      <c r="E807"/>
    </row>
    <row r="808" spans="4:5" x14ac:dyDescent="0.35">
      <c r="D808"/>
      <c r="E808"/>
    </row>
    <row r="809" spans="4:5" x14ac:dyDescent="0.35">
      <c r="D809"/>
      <c r="E809"/>
    </row>
    <row r="810" spans="4:5" x14ac:dyDescent="0.35">
      <c r="D810"/>
      <c r="E810"/>
    </row>
    <row r="811" spans="4:5" x14ac:dyDescent="0.35">
      <c r="D811"/>
      <c r="E811"/>
    </row>
    <row r="812" spans="4:5" x14ac:dyDescent="0.35">
      <c r="D812"/>
      <c r="E812"/>
    </row>
    <row r="813" spans="4:5" x14ac:dyDescent="0.35">
      <c r="D813"/>
      <c r="E813"/>
    </row>
    <row r="814" spans="4:5" x14ac:dyDescent="0.35">
      <c r="D814"/>
      <c r="E814"/>
    </row>
    <row r="815" spans="4:5" x14ac:dyDescent="0.35">
      <c r="D815"/>
      <c r="E815"/>
    </row>
    <row r="816" spans="4:5" x14ac:dyDescent="0.35">
      <c r="D816"/>
      <c r="E816"/>
    </row>
    <row r="817" spans="4:5" x14ac:dyDescent="0.35">
      <c r="D817"/>
      <c r="E817"/>
    </row>
    <row r="818" spans="4:5" x14ac:dyDescent="0.35">
      <c r="D818"/>
      <c r="E818"/>
    </row>
    <row r="819" spans="4:5" x14ac:dyDescent="0.35">
      <c r="D819"/>
      <c r="E819"/>
    </row>
    <row r="820" spans="4:5" x14ac:dyDescent="0.35">
      <c r="D820"/>
      <c r="E820"/>
    </row>
    <row r="821" spans="4:5" x14ac:dyDescent="0.35">
      <c r="D821"/>
      <c r="E821"/>
    </row>
    <row r="822" spans="4:5" x14ac:dyDescent="0.35">
      <c r="D822"/>
      <c r="E822"/>
    </row>
    <row r="823" spans="4:5" x14ac:dyDescent="0.35">
      <c r="D823"/>
      <c r="E823"/>
    </row>
    <row r="824" spans="4:5" x14ac:dyDescent="0.35">
      <c r="D824"/>
      <c r="E824"/>
    </row>
    <row r="825" spans="4:5" x14ac:dyDescent="0.35">
      <c r="D825"/>
      <c r="E825"/>
    </row>
    <row r="826" spans="4:5" x14ac:dyDescent="0.35">
      <c r="D826"/>
      <c r="E826"/>
    </row>
    <row r="827" spans="4:5" x14ac:dyDescent="0.35">
      <c r="D827"/>
      <c r="E827"/>
    </row>
    <row r="828" spans="4:5" x14ac:dyDescent="0.35">
      <c r="D828"/>
      <c r="E828"/>
    </row>
    <row r="829" spans="4:5" x14ac:dyDescent="0.35">
      <c r="D829"/>
      <c r="E829"/>
    </row>
    <row r="830" spans="4:5" x14ac:dyDescent="0.35">
      <c r="D830"/>
      <c r="E830"/>
    </row>
    <row r="831" spans="4:5" x14ac:dyDescent="0.35">
      <c r="D831"/>
      <c r="E831"/>
    </row>
    <row r="832" spans="4:5" x14ac:dyDescent="0.35">
      <c r="D832"/>
      <c r="E832"/>
    </row>
    <row r="833" spans="4:5" x14ac:dyDescent="0.35">
      <c r="D833"/>
      <c r="E833"/>
    </row>
    <row r="834" spans="4:5" x14ac:dyDescent="0.35">
      <c r="D834"/>
      <c r="E834"/>
    </row>
    <row r="835" spans="4:5" x14ac:dyDescent="0.35">
      <c r="D835"/>
      <c r="E835"/>
    </row>
    <row r="836" spans="4:5" x14ac:dyDescent="0.35">
      <c r="D836"/>
      <c r="E836"/>
    </row>
    <row r="837" spans="4:5" x14ac:dyDescent="0.35">
      <c r="D837"/>
      <c r="E837"/>
    </row>
    <row r="838" spans="4:5" x14ac:dyDescent="0.35">
      <c r="D838"/>
      <c r="E838"/>
    </row>
    <row r="839" spans="4:5" x14ac:dyDescent="0.35">
      <c r="D839"/>
      <c r="E839"/>
    </row>
    <row r="840" spans="4:5" x14ac:dyDescent="0.35">
      <c r="D840"/>
      <c r="E840"/>
    </row>
    <row r="841" spans="4:5" x14ac:dyDescent="0.35">
      <c r="D841"/>
      <c r="E841"/>
    </row>
    <row r="842" spans="4:5" x14ac:dyDescent="0.35">
      <c r="D842"/>
      <c r="E842"/>
    </row>
    <row r="843" spans="4:5" x14ac:dyDescent="0.35">
      <c r="D843"/>
      <c r="E843"/>
    </row>
    <row r="844" spans="4:5" x14ac:dyDescent="0.35">
      <c r="D844"/>
      <c r="E844"/>
    </row>
    <row r="845" spans="4:5" x14ac:dyDescent="0.35">
      <c r="D845"/>
      <c r="E845"/>
    </row>
    <row r="846" spans="4:5" x14ac:dyDescent="0.35">
      <c r="D846"/>
      <c r="E846"/>
    </row>
    <row r="847" spans="4:5" x14ac:dyDescent="0.35">
      <c r="D847"/>
      <c r="E847"/>
    </row>
    <row r="848" spans="4:5" x14ac:dyDescent="0.35">
      <c r="D848"/>
      <c r="E848"/>
    </row>
    <row r="849" spans="4:5" x14ac:dyDescent="0.35">
      <c r="D849"/>
      <c r="E849"/>
    </row>
    <row r="850" spans="4:5" x14ac:dyDescent="0.35">
      <c r="D850"/>
      <c r="E850"/>
    </row>
    <row r="851" spans="4:5" x14ac:dyDescent="0.35">
      <c r="D851"/>
      <c r="E851"/>
    </row>
    <row r="852" spans="4:5" x14ac:dyDescent="0.35">
      <c r="D852"/>
      <c r="E852"/>
    </row>
    <row r="853" spans="4:5" x14ac:dyDescent="0.35">
      <c r="D853"/>
      <c r="E853"/>
    </row>
    <row r="854" spans="4:5" x14ac:dyDescent="0.35">
      <c r="D854"/>
      <c r="E854"/>
    </row>
    <row r="855" spans="4:5" x14ac:dyDescent="0.35">
      <c r="D855"/>
      <c r="E855"/>
    </row>
    <row r="856" spans="4:5" x14ac:dyDescent="0.35">
      <c r="D856"/>
      <c r="E856"/>
    </row>
    <row r="857" spans="4:5" x14ac:dyDescent="0.35">
      <c r="D857"/>
      <c r="E857"/>
    </row>
    <row r="858" spans="4:5" x14ac:dyDescent="0.35">
      <c r="D858"/>
      <c r="E858"/>
    </row>
    <row r="859" spans="4:5" x14ac:dyDescent="0.35">
      <c r="D859"/>
      <c r="E859"/>
    </row>
    <row r="860" spans="4:5" x14ac:dyDescent="0.35">
      <c r="D860"/>
      <c r="E860"/>
    </row>
    <row r="861" spans="4:5" x14ac:dyDescent="0.35">
      <c r="D861"/>
      <c r="E861"/>
    </row>
    <row r="862" spans="4:5" x14ac:dyDescent="0.35">
      <c r="D862"/>
      <c r="E862"/>
    </row>
    <row r="863" spans="4:5" x14ac:dyDescent="0.35">
      <c r="D863"/>
      <c r="E863"/>
    </row>
    <row r="864" spans="4:5" x14ac:dyDescent="0.35">
      <c r="D864"/>
      <c r="E864"/>
    </row>
    <row r="865" spans="4:5" x14ac:dyDescent="0.35">
      <c r="D865"/>
      <c r="E865"/>
    </row>
    <row r="866" spans="4:5" x14ac:dyDescent="0.35">
      <c r="D866"/>
      <c r="E866"/>
    </row>
    <row r="867" spans="4:5" x14ac:dyDescent="0.35">
      <c r="D867"/>
      <c r="E867"/>
    </row>
    <row r="868" spans="4:5" x14ac:dyDescent="0.35">
      <c r="D868"/>
      <c r="E868"/>
    </row>
    <row r="869" spans="4:5" x14ac:dyDescent="0.35">
      <c r="D869"/>
      <c r="E869"/>
    </row>
    <row r="870" spans="4:5" x14ac:dyDescent="0.35">
      <c r="D870"/>
      <c r="E870"/>
    </row>
    <row r="871" spans="4:5" x14ac:dyDescent="0.35">
      <c r="D871"/>
      <c r="E871"/>
    </row>
    <row r="872" spans="4:5" x14ac:dyDescent="0.35">
      <c r="D872"/>
      <c r="E872"/>
    </row>
    <row r="873" spans="4:5" x14ac:dyDescent="0.35">
      <c r="D873"/>
      <c r="E873"/>
    </row>
    <row r="874" spans="4:5" x14ac:dyDescent="0.35">
      <c r="D874"/>
      <c r="E874"/>
    </row>
    <row r="875" spans="4:5" x14ac:dyDescent="0.35">
      <c r="D875"/>
      <c r="E875"/>
    </row>
    <row r="876" spans="4:5" x14ac:dyDescent="0.35">
      <c r="D876"/>
      <c r="E876"/>
    </row>
    <row r="877" spans="4:5" x14ac:dyDescent="0.35">
      <c r="D877"/>
      <c r="E877"/>
    </row>
    <row r="878" spans="4:5" x14ac:dyDescent="0.35">
      <c r="D878"/>
      <c r="E878"/>
    </row>
    <row r="879" spans="4:5" x14ac:dyDescent="0.35">
      <c r="D879"/>
      <c r="E879"/>
    </row>
    <row r="880" spans="4:5" x14ac:dyDescent="0.35">
      <c r="D880"/>
      <c r="E880"/>
    </row>
    <row r="881" spans="4:5" x14ac:dyDescent="0.35">
      <c r="D881"/>
      <c r="E881"/>
    </row>
    <row r="882" spans="4:5" x14ac:dyDescent="0.35">
      <c r="D882"/>
      <c r="E882"/>
    </row>
    <row r="883" spans="4:5" x14ac:dyDescent="0.35">
      <c r="D883"/>
      <c r="E883"/>
    </row>
    <row r="884" spans="4:5" x14ac:dyDescent="0.35">
      <c r="D884"/>
      <c r="E884"/>
    </row>
    <row r="885" spans="4:5" x14ac:dyDescent="0.35">
      <c r="D885"/>
      <c r="E885"/>
    </row>
    <row r="886" spans="4:5" x14ac:dyDescent="0.35">
      <c r="D886"/>
      <c r="E886"/>
    </row>
    <row r="887" spans="4:5" x14ac:dyDescent="0.35">
      <c r="D887"/>
      <c r="E887"/>
    </row>
    <row r="888" spans="4:5" x14ac:dyDescent="0.35">
      <c r="D888"/>
      <c r="E888"/>
    </row>
    <row r="889" spans="4:5" x14ac:dyDescent="0.35">
      <c r="D889"/>
      <c r="E889"/>
    </row>
    <row r="890" spans="4:5" x14ac:dyDescent="0.35">
      <c r="D890"/>
      <c r="E890"/>
    </row>
    <row r="891" spans="4:5" x14ac:dyDescent="0.35">
      <c r="D891"/>
      <c r="E891"/>
    </row>
    <row r="892" spans="4:5" x14ac:dyDescent="0.35">
      <c r="D892"/>
      <c r="E892"/>
    </row>
    <row r="893" spans="4:5" x14ac:dyDescent="0.35">
      <c r="D893"/>
      <c r="E893"/>
    </row>
    <row r="894" spans="4:5" x14ac:dyDescent="0.35">
      <c r="D894"/>
      <c r="E894"/>
    </row>
    <row r="895" spans="4:5" x14ac:dyDescent="0.35">
      <c r="D895"/>
      <c r="E895"/>
    </row>
    <row r="896" spans="4:5" x14ac:dyDescent="0.35">
      <c r="D896"/>
      <c r="E896"/>
    </row>
    <row r="897" spans="4:5" x14ac:dyDescent="0.35">
      <c r="D897"/>
      <c r="E897"/>
    </row>
    <row r="898" spans="4:5" x14ac:dyDescent="0.35">
      <c r="D898"/>
      <c r="E898"/>
    </row>
    <row r="899" spans="4:5" x14ac:dyDescent="0.35">
      <c r="D899"/>
      <c r="E899"/>
    </row>
    <row r="900" spans="4:5" x14ac:dyDescent="0.35">
      <c r="D900"/>
      <c r="E900"/>
    </row>
    <row r="901" spans="4:5" x14ac:dyDescent="0.35">
      <c r="D901"/>
      <c r="E901"/>
    </row>
    <row r="902" spans="4:5" x14ac:dyDescent="0.35">
      <c r="D902"/>
      <c r="E902"/>
    </row>
    <row r="903" spans="4:5" x14ac:dyDescent="0.35">
      <c r="D903"/>
      <c r="E903"/>
    </row>
    <row r="904" spans="4:5" x14ac:dyDescent="0.35">
      <c r="D904"/>
      <c r="E904"/>
    </row>
    <row r="905" spans="4:5" x14ac:dyDescent="0.35">
      <c r="D905"/>
      <c r="E905"/>
    </row>
    <row r="906" spans="4:5" x14ac:dyDescent="0.35">
      <c r="D906"/>
      <c r="E906"/>
    </row>
    <row r="907" spans="4:5" x14ac:dyDescent="0.35">
      <c r="D907"/>
      <c r="E907"/>
    </row>
    <row r="908" spans="4:5" x14ac:dyDescent="0.35">
      <c r="D908"/>
      <c r="E908"/>
    </row>
    <row r="909" spans="4:5" x14ac:dyDescent="0.35">
      <c r="D909"/>
      <c r="E909"/>
    </row>
    <row r="910" spans="4:5" x14ac:dyDescent="0.35">
      <c r="D910"/>
      <c r="E910"/>
    </row>
    <row r="911" spans="4:5" x14ac:dyDescent="0.35">
      <c r="D911"/>
      <c r="E911"/>
    </row>
    <row r="912" spans="4:5" x14ac:dyDescent="0.35">
      <c r="D912"/>
      <c r="E912"/>
    </row>
    <row r="913" spans="4:5" x14ac:dyDescent="0.35">
      <c r="D913"/>
      <c r="E913"/>
    </row>
    <row r="914" spans="4:5" x14ac:dyDescent="0.35">
      <c r="D914"/>
      <c r="E914"/>
    </row>
    <row r="915" spans="4:5" x14ac:dyDescent="0.35">
      <c r="D915"/>
      <c r="E915"/>
    </row>
    <row r="916" spans="4:5" x14ac:dyDescent="0.35">
      <c r="D916"/>
      <c r="E916"/>
    </row>
    <row r="917" spans="4:5" x14ac:dyDescent="0.35">
      <c r="D917"/>
      <c r="E917"/>
    </row>
    <row r="918" spans="4:5" x14ac:dyDescent="0.35">
      <c r="D918"/>
      <c r="E918"/>
    </row>
    <row r="919" spans="4:5" x14ac:dyDescent="0.35">
      <c r="D919"/>
      <c r="E919"/>
    </row>
    <row r="920" spans="4:5" x14ac:dyDescent="0.35">
      <c r="D920"/>
      <c r="E920"/>
    </row>
    <row r="921" spans="4:5" x14ac:dyDescent="0.35">
      <c r="D921"/>
      <c r="E921"/>
    </row>
    <row r="922" spans="4:5" x14ac:dyDescent="0.35">
      <c r="D922"/>
      <c r="E922"/>
    </row>
    <row r="923" spans="4:5" x14ac:dyDescent="0.35">
      <c r="D923"/>
      <c r="E923"/>
    </row>
    <row r="924" spans="4:5" x14ac:dyDescent="0.35">
      <c r="D924"/>
      <c r="E924"/>
    </row>
    <row r="925" spans="4:5" x14ac:dyDescent="0.35">
      <c r="D925"/>
      <c r="E925"/>
    </row>
    <row r="926" spans="4:5" x14ac:dyDescent="0.35">
      <c r="D926"/>
      <c r="E926"/>
    </row>
    <row r="927" spans="4:5" x14ac:dyDescent="0.35">
      <c r="D927"/>
      <c r="E927"/>
    </row>
    <row r="928" spans="4:5" x14ac:dyDescent="0.35">
      <c r="D928"/>
      <c r="E928"/>
    </row>
    <row r="929" spans="4:5" x14ac:dyDescent="0.35">
      <c r="D929"/>
      <c r="E929"/>
    </row>
    <row r="930" spans="4:5" x14ac:dyDescent="0.35">
      <c r="D930"/>
      <c r="E930"/>
    </row>
    <row r="931" spans="4:5" x14ac:dyDescent="0.35">
      <c r="D931"/>
      <c r="E931"/>
    </row>
    <row r="932" spans="4:5" x14ac:dyDescent="0.35">
      <c r="D932"/>
      <c r="E932"/>
    </row>
    <row r="933" spans="4:5" x14ac:dyDescent="0.35">
      <c r="D933"/>
      <c r="E933"/>
    </row>
    <row r="934" spans="4:5" x14ac:dyDescent="0.35">
      <c r="D934"/>
      <c r="E934"/>
    </row>
    <row r="935" spans="4:5" x14ac:dyDescent="0.35">
      <c r="D935"/>
      <c r="E935"/>
    </row>
    <row r="936" spans="4:5" x14ac:dyDescent="0.35">
      <c r="D936"/>
      <c r="E936"/>
    </row>
    <row r="937" spans="4:5" x14ac:dyDescent="0.35">
      <c r="D937"/>
      <c r="E937"/>
    </row>
    <row r="938" spans="4:5" x14ac:dyDescent="0.35">
      <c r="D938"/>
      <c r="E938"/>
    </row>
    <row r="939" spans="4:5" x14ac:dyDescent="0.35">
      <c r="D939"/>
      <c r="E939"/>
    </row>
    <row r="940" spans="4:5" x14ac:dyDescent="0.35">
      <c r="D940"/>
      <c r="E940"/>
    </row>
    <row r="941" spans="4:5" x14ac:dyDescent="0.35">
      <c r="D941"/>
      <c r="E941"/>
    </row>
    <row r="942" spans="4:5" x14ac:dyDescent="0.35">
      <c r="D942"/>
      <c r="E942"/>
    </row>
    <row r="943" spans="4:5" x14ac:dyDescent="0.35">
      <c r="D943"/>
      <c r="E943"/>
    </row>
    <row r="944" spans="4:5" x14ac:dyDescent="0.35">
      <c r="D944"/>
      <c r="E944"/>
    </row>
    <row r="945" spans="4:5" x14ac:dyDescent="0.35">
      <c r="D945"/>
      <c r="E945"/>
    </row>
    <row r="946" spans="4:5" x14ac:dyDescent="0.35">
      <c r="D946"/>
      <c r="E946"/>
    </row>
    <row r="947" spans="4:5" x14ac:dyDescent="0.35">
      <c r="D947"/>
      <c r="E947"/>
    </row>
    <row r="948" spans="4:5" x14ac:dyDescent="0.35">
      <c r="D948"/>
      <c r="E948"/>
    </row>
    <row r="949" spans="4:5" x14ac:dyDescent="0.35">
      <c r="D949"/>
      <c r="E949"/>
    </row>
    <row r="950" spans="4:5" x14ac:dyDescent="0.35">
      <c r="D950"/>
      <c r="E950"/>
    </row>
    <row r="951" spans="4:5" x14ac:dyDescent="0.35">
      <c r="D951"/>
      <c r="E951"/>
    </row>
    <row r="952" spans="4:5" x14ac:dyDescent="0.35">
      <c r="D952"/>
      <c r="E952"/>
    </row>
    <row r="953" spans="4:5" x14ac:dyDescent="0.35">
      <c r="D953"/>
      <c r="E953"/>
    </row>
    <row r="954" spans="4:5" x14ac:dyDescent="0.35">
      <c r="D954"/>
      <c r="E954"/>
    </row>
    <row r="955" spans="4:5" x14ac:dyDescent="0.35">
      <c r="D955"/>
      <c r="E955"/>
    </row>
    <row r="956" spans="4:5" x14ac:dyDescent="0.35">
      <c r="D956"/>
      <c r="E956"/>
    </row>
    <row r="957" spans="4:5" x14ac:dyDescent="0.35">
      <c r="D957"/>
      <c r="E957"/>
    </row>
    <row r="958" spans="4:5" x14ac:dyDescent="0.35">
      <c r="D958"/>
      <c r="E958"/>
    </row>
    <row r="959" spans="4:5" x14ac:dyDescent="0.35">
      <c r="D959"/>
      <c r="E959"/>
    </row>
    <row r="960" spans="4:5" x14ac:dyDescent="0.35">
      <c r="D960"/>
      <c r="E960"/>
    </row>
    <row r="961" spans="4:5" x14ac:dyDescent="0.35">
      <c r="D961"/>
      <c r="E961"/>
    </row>
    <row r="962" spans="4:5" x14ac:dyDescent="0.35">
      <c r="D962"/>
      <c r="E962"/>
    </row>
    <row r="963" spans="4:5" x14ac:dyDescent="0.35">
      <c r="D963"/>
      <c r="E963"/>
    </row>
    <row r="964" spans="4:5" x14ac:dyDescent="0.35">
      <c r="D964"/>
      <c r="E964"/>
    </row>
    <row r="965" spans="4:5" x14ac:dyDescent="0.35">
      <c r="D965"/>
      <c r="E965"/>
    </row>
    <row r="966" spans="4:5" x14ac:dyDescent="0.35">
      <c r="D966"/>
      <c r="E966"/>
    </row>
    <row r="967" spans="4:5" x14ac:dyDescent="0.35">
      <c r="D967"/>
      <c r="E967"/>
    </row>
    <row r="968" spans="4:5" x14ac:dyDescent="0.35">
      <c r="D968"/>
      <c r="E968"/>
    </row>
    <row r="969" spans="4:5" x14ac:dyDescent="0.35">
      <c r="D969"/>
      <c r="E969"/>
    </row>
    <row r="970" spans="4:5" x14ac:dyDescent="0.35">
      <c r="D970"/>
      <c r="E970"/>
    </row>
    <row r="971" spans="4:5" x14ac:dyDescent="0.35">
      <c r="D971"/>
      <c r="E971"/>
    </row>
    <row r="972" spans="4:5" x14ac:dyDescent="0.35">
      <c r="D972"/>
      <c r="E972"/>
    </row>
    <row r="973" spans="4:5" x14ac:dyDescent="0.35">
      <c r="D973"/>
      <c r="E973"/>
    </row>
    <row r="974" spans="4:5" x14ac:dyDescent="0.35">
      <c r="D974"/>
      <c r="E974"/>
    </row>
    <row r="975" spans="4:5" x14ac:dyDescent="0.35">
      <c r="D975"/>
      <c r="E975"/>
    </row>
    <row r="976" spans="4:5" x14ac:dyDescent="0.35">
      <c r="D976"/>
      <c r="E976"/>
    </row>
    <row r="977" spans="4:5" x14ac:dyDescent="0.35">
      <c r="D977"/>
      <c r="E977"/>
    </row>
    <row r="978" spans="4:5" x14ac:dyDescent="0.35">
      <c r="D978"/>
      <c r="E978"/>
    </row>
    <row r="979" spans="4:5" x14ac:dyDescent="0.35">
      <c r="D979"/>
      <c r="E979"/>
    </row>
    <row r="980" spans="4:5" x14ac:dyDescent="0.35">
      <c r="D980"/>
      <c r="E980"/>
    </row>
    <row r="981" spans="4:5" x14ac:dyDescent="0.35">
      <c r="D981"/>
      <c r="E981"/>
    </row>
    <row r="982" spans="4:5" x14ac:dyDescent="0.35">
      <c r="D982"/>
      <c r="E982"/>
    </row>
    <row r="983" spans="4:5" x14ac:dyDescent="0.35">
      <c r="D983"/>
      <c r="E983"/>
    </row>
    <row r="984" spans="4:5" x14ac:dyDescent="0.35">
      <c r="D984"/>
      <c r="E984"/>
    </row>
    <row r="985" spans="4:5" x14ac:dyDescent="0.35">
      <c r="D985"/>
      <c r="E985"/>
    </row>
    <row r="986" spans="4:5" x14ac:dyDescent="0.35">
      <c r="D986"/>
      <c r="E986"/>
    </row>
    <row r="987" spans="4:5" x14ac:dyDescent="0.35">
      <c r="D987"/>
      <c r="E987"/>
    </row>
    <row r="988" spans="4:5" x14ac:dyDescent="0.35">
      <c r="D988"/>
      <c r="E988"/>
    </row>
    <row r="989" spans="4:5" x14ac:dyDescent="0.35">
      <c r="D989"/>
      <c r="E989"/>
    </row>
    <row r="990" spans="4:5" x14ac:dyDescent="0.35">
      <c r="D990"/>
      <c r="E990"/>
    </row>
    <row r="991" spans="4:5" x14ac:dyDescent="0.35">
      <c r="D991"/>
      <c r="E991"/>
    </row>
    <row r="992" spans="4:5" x14ac:dyDescent="0.35">
      <c r="D992"/>
      <c r="E992"/>
    </row>
    <row r="993" spans="4:5" x14ac:dyDescent="0.35">
      <c r="D993"/>
      <c r="E993"/>
    </row>
    <row r="994" spans="4:5" x14ac:dyDescent="0.35">
      <c r="D994"/>
      <c r="E994"/>
    </row>
    <row r="995" spans="4:5" x14ac:dyDescent="0.35">
      <c r="D995"/>
      <c r="E995"/>
    </row>
    <row r="996" spans="4:5" x14ac:dyDescent="0.35">
      <c r="D996"/>
      <c r="E996"/>
    </row>
    <row r="997" spans="4:5" x14ac:dyDescent="0.35">
      <c r="D997"/>
      <c r="E997"/>
    </row>
    <row r="998" spans="4:5" x14ac:dyDescent="0.35">
      <c r="D998"/>
      <c r="E998"/>
    </row>
    <row r="999" spans="4:5" x14ac:dyDescent="0.35">
      <c r="D999"/>
      <c r="E999"/>
    </row>
    <row r="1000" spans="4:5" x14ac:dyDescent="0.35">
      <c r="D1000"/>
      <c r="E1000"/>
    </row>
    <row r="1001" spans="4:5" x14ac:dyDescent="0.35">
      <c r="D1001"/>
      <c r="E1001"/>
    </row>
    <row r="1002" spans="4:5" x14ac:dyDescent="0.35">
      <c r="D1002"/>
      <c r="E1002"/>
    </row>
    <row r="1003" spans="4:5" x14ac:dyDescent="0.35">
      <c r="D1003"/>
      <c r="E1003"/>
    </row>
    <row r="1004" spans="4:5" x14ac:dyDescent="0.35">
      <c r="D1004"/>
      <c r="E1004"/>
    </row>
    <row r="1005" spans="4:5" x14ac:dyDescent="0.35">
      <c r="D1005"/>
      <c r="E1005"/>
    </row>
    <row r="1006" spans="4:5" x14ac:dyDescent="0.35">
      <c r="D1006"/>
      <c r="E1006"/>
    </row>
    <row r="1007" spans="4:5" x14ac:dyDescent="0.35">
      <c r="D1007"/>
      <c r="E1007"/>
    </row>
    <row r="1008" spans="4:5" x14ac:dyDescent="0.35">
      <c r="D1008"/>
      <c r="E1008"/>
    </row>
    <row r="1009" spans="4:5" x14ac:dyDescent="0.35">
      <c r="D1009"/>
      <c r="E1009"/>
    </row>
    <row r="1010" spans="4:5" x14ac:dyDescent="0.35">
      <c r="D1010"/>
      <c r="E1010"/>
    </row>
    <row r="1011" spans="4:5" x14ac:dyDescent="0.35">
      <c r="D1011"/>
      <c r="E1011"/>
    </row>
    <row r="1012" spans="4:5" x14ac:dyDescent="0.35">
      <c r="D1012"/>
      <c r="E1012"/>
    </row>
    <row r="1013" spans="4:5" x14ac:dyDescent="0.35">
      <c r="D1013"/>
      <c r="E1013"/>
    </row>
    <row r="1014" spans="4:5" x14ac:dyDescent="0.35">
      <c r="D1014"/>
      <c r="E1014"/>
    </row>
    <row r="1015" spans="4:5" x14ac:dyDescent="0.35">
      <c r="D1015"/>
      <c r="E1015"/>
    </row>
    <row r="1016" spans="4:5" x14ac:dyDescent="0.35">
      <c r="D1016"/>
      <c r="E1016"/>
    </row>
    <row r="1017" spans="4:5" x14ac:dyDescent="0.35">
      <c r="D1017"/>
      <c r="E1017"/>
    </row>
    <row r="1018" spans="4:5" x14ac:dyDescent="0.35">
      <c r="D1018"/>
      <c r="E1018"/>
    </row>
    <row r="1019" spans="4:5" x14ac:dyDescent="0.35">
      <c r="D1019"/>
      <c r="E1019"/>
    </row>
    <row r="1020" spans="4:5" x14ac:dyDescent="0.35">
      <c r="D1020"/>
      <c r="E1020"/>
    </row>
    <row r="1021" spans="4:5" x14ac:dyDescent="0.35">
      <c r="D1021"/>
      <c r="E1021"/>
    </row>
    <row r="1022" spans="4:5" x14ac:dyDescent="0.35">
      <c r="D1022"/>
      <c r="E1022"/>
    </row>
    <row r="1023" spans="4:5" x14ac:dyDescent="0.35">
      <c r="D1023"/>
      <c r="E1023"/>
    </row>
    <row r="1024" spans="4:5" x14ac:dyDescent="0.35">
      <c r="D1024"/>
      <c r="E1024"/>
    </row>
    <row r="1025" spans="4:5" x14ac:dyDescent="0.35">
      <c r="D1025"/>
      <c r="E1025"/>
    </row>
    <row r="1026" spans="4:5" x14ac:dyDescent="0.35">
      <c r="D1026"/>
      <c r="E1026"/>
    </row>
    <row r="1027" spans="4:5" x14ac:dyDescent="0.35">
      <c r="D1027"/>
      <c r="E1027"/>
    </row>
    <row r="1028" spans="4:5" x14ac:dyDescent="0.35">
      <c r="D1028"/>
      <c r="E1028"/>
    </row>
    <row r="1029" spans="4:5" x14ac:dyDescent="0.35">
      <c r="D1029"/>
      <c r="E1029"/>
    </row>
    <row r="1030" spans="4:5" x14ac:dyDescent="0.35">
      <c r="D1030"/>
      <c r="E1030"/>
    </row>
    <row r="1031" spans="4:5" x14ac:dyDescent="0.35">
      <c r="D1031"/>
      <c r="E1031"/>
    </row>
    <row r="1032" spans="4:5" x14ac:dyDescent="0.35">
      <c r="D1032"/>
      <c r="E1032"/>
    </row>
    <row r="1033" spans="4:5" x14ac:dyDescent="0.35">
      <c r="D1033"/>
      <c r="E1033"/>
    </row>
    <row r="1034" spans="4:5" x14ac:dyDescent="0.35">
      <c r="D1034"/>
      <c r="E1034"/>
    </row>
    <row r="1035" spans="4:5" x14ac:dyDescent="0.35">
      <c r="D1035"/>
      <c r="E1035"/>
    </row>
    <row r="1036" spans="4:5" x14ac:dyDescent="0.35">
      <c r="D1036"/>
      <c r="E1036"/>
    </row>
    <row r="1037" spans="4:5" x14ac:dyDescent="0.35">
      <c r="D1037"/>
      <c r="E1037"/>
    </row>
    <row r="1038" spans="4:5" x14ac:dyDescent="0.35">
      <c r="D1038"/>
      <c r="E1038"/>
    </row>
    <row r="1039" spans="4:5" x14ac:dyDescent="0.35">
      <c r="D1039"/>
      <c r="E1039"/>
    </row>
    <row r="1040" spans="4:5" x14ac:dyDescent="0.35">
      <c r="D1040"/>
      <c r="E1040"/>
    </row>
    <row r="1041" spans="4:5" x14ac:dyDescent="0.35">
      <c r="D1041"/>
      <c r="E1041"/>
    </row>
    <row r="1042" spans="4:5" x14ac:dyDescent="0.35">
      <c r="D1042"/>
      <c r="E1042"/>
    </row>
    <row r="1043" spans="4:5" x14ac:dyDescent="0.35">
      <c r="D1043"/>
      <c r="E1043"/>
    </row>
    <row r="1044" spans="4:5" x14ac:dyDescent="0.35">
      <c r="D1044"/>
      <c r="E1044"/>
    </row>
    <row r="1045" spans="4:5" x14ac:dyDescent="0.35">
      <c r="D1045"/>
      <c r="E1045"/>
    </row>
    <row r="1046" spans="4:5" x14ac:dyDescent="0.35">
      <c r="D1046"/>
      <c r="E1046"/>
    </row>
    <row r="1047" spans="4:5" x14ac:dyDescent="0.35">
      <c r="D1047"/>
      <c r="E1047"/>
    </row>
    <row r="1048" spans="4:5" x14ac:dyDescent="0.35">
      <c r="D1048"/>
      <c r="E1048"/>
    </row>
    <row r="1049" spans="4:5" x14ac:dyDescent="0.35">
      <c r="D1049"/>
      <c r="E1049"/>
    </row>
    <row r="1050" spans="4:5" x14ac:dyDescent="0.35">
      <c r="D1050"/>
      <c r="E1050"/>
    </row>
    <row r="1051" spans="4:5" x14ac:dyDescent="0.35">
      <c r="D1051"/>
      <c r="E1051"/>
    </row>
    <row r="1052" spans="4:5" x14ac:dyDescent="0.35">
      <c r="D1052"/>
      <c r="E1052"/>
    </row>
    <row r="1053" spans="4:5" x14ac:dyDescent="0.35">
      <c r="D1053"/>
      <c r="E1053"/>
    </row>
    <row r="1054" spans="4:5" x14ac:dyDescent="0.35">
      <c r="D1054"/>
      <c r="E1054"/>
    </row>
    <row r="1055" spans="4:5" x14ac:dyDescent="0.35">
      <c r="D1055"/>
      <c r="E1055"/>
    </row>
    <row r="1056" spans="4:5" x14ac:dyDescent="0.35">
      <c r="D1056"/>
      <c r="E1056"/>
    </row>
    <row r="1057" spans="4:5" x14ac:dyDescent="0.35">
      <c r="D1057"/>
      <c r="E1057"/>
    </row>
    <row r="1058" spans="4:5" x14ac:dyDescent="0.35">
      <c r="D1058"/>
      <c r="E1058"/>
    </row>
    <row r="1059" spans="4:5" x14ac:dyDescent="0.35">
      <c r="D1059"/>
      <c r="E1059"/>
    </row>
    <row r="1060" spans="4:5" x14ac:dyDescent="0.35">
      <c r="D1060"/>
      <c r="E1060"/>
    </row>
    <row r="1061" spans="4:5" x14ac:dyDescent="0.35">
      <c r="D1061"/>
      <c r="E1061"/>
    </row>
    <row r="1062" spans="4:5" x14ac:dyDescent="0.35">
      <c r="D1062"/>
      <c r="E1062"/>
    </row>
    <row r="1063" spans="4:5" x14ac:dyDescent="0.35">
      <c r="D1063"/>
      <c r="E1063"/>
    </row>
    <row r="1064" spans="4:5" x14ac:dyDescent="0.35">
      <c r="D1064"/>
      <c r="E1064"/>
    </row>
    <row r="1065" spans="4:5" x14ac:dyDescent="0.35">
      <c r="D1065"/>
      <c r="E1065"/>
    </row>
    <row r="1066" spans="4:5" x14ac:dyDescent="0.35">
      <c r="D1066"/>
      <c r="E1066"/>
    </row>
    <row r="1067" spans="4:5" x14ac:dyDescent="0.35">
      <c r="D1067"/>
      <c r="E1067"/>
    </row>
    <row r="1068" spans="4:5" x14ac:dyDescent="0.35">
      <c r="D1068"/>
      <c r="E1068"/>
    </row>
    <row r="1069" spans="4:5" x14ac:dyDescent="0.35">
      <c r="D1069"/>
      <c r="E1069"/>
    </row>
    <row r="1070" spans="4:5" x14ac:dyDescent="0.35">
      <c r="D1070"/>
      <c r="E1070"/>
    </row>
    <row r="1071" spans="4:5" x14ac:dyDescent="0.35">
      <c r="D1071"/>
      <c r="E1071"/>
    </row>
    <row r="1072" spans="4:5" x14ac:dyDescent="0.35">
      <c r="D1072"/>
      <c r="E1072"/>
    </row>
    <row r="1073" spans="4:5" x14ac:dyDescent="0.35">
      <c r="D1073"/>
      <c r="E1073"/>
    </row>
    <row r="1074" spans="4:5" x14ac:dyDescent="0.35">
      <c r="D1074"/>
      <c r="E1074"/>
    </row>
    <row r="1075" spans="4:5" x14ac:dyDescent="0.35">
      <c r="D1075"/>
      <c r="E1075"/>
    </row>
    <row r="1076" spans="4:5" x14ac:dyDescent="0.35">
      <c r="D1076"/>
      <c r="E1076"/>
    </row>
    <row r="1077" spans="4:5" x14ac:dyDescent="0.35">
      <c r="D1077"/>
      <c r="E1077"/>
    </row>
    <row r="1078" spans="4:5" x14ac:dyDescent="0.35">
      <c r="D1078"/>
      <c r="E1078"/>
    </row>
    <row r="1079" spans="4:5" x14ac:dyDescent="0.35">
      <c r="D1079"/>
      <c r="E1079"/>
    </row>
    <row r="1080" spans="4:5" x14ac:dyDescent="0.35">
      <c r="D1080"/>
      <c r="E1080"/>
    </row>
    <row r="1081" spans="4:5" x14ac:dyDescent="0.35">
      <c r="D1081"/>
      <c r="E1081"/>
    </row>
    <row r="1082" spans="4:5" x14ac:dyDescent="0.35">
      <c r="D1082"/>
      <c r="E1082"/>
    </row>
    <row r="1083" spans="4:5" x14ac:dyDescent="0.35">
      <c r="D1083"/>
      <c r="E1083"/>
    </row>
    <row r="1084" spans="4:5" x14ac:dyDescent="0.35">
      <c r="D1084"/>
      <c r="E1084"/>
    </row>
    <row r="1085" spans="4:5" x14ac:dyDescent="0.35">
      <c r="D1085"/>
      <c r="E1085"/>
    </row>
    <row r="1086" spans="4:5" x14ac:dyDescent="0.35">
      <c r="D1086"/>
      <c r="E1086"/>
    </row>
    <row r="1087" spans="4:5" x14ac:dyDescent="0.35">
      <c r="D1087"/>
      <c r="E1087"/>
    </row>
    <row r="1088" spans="4:5" x14ac:dyDescent="0.35">
      <c r="D1088"/>
      <c r="E1088"/>
    </row>
    <row r="1089" spans="4:5" x14ac:dyDescent="0.35">
      <c r="D1089"/>
      <c r="E1089"/>
    </row>
    <row r="1090" spans="4:5" x14ac:dyDescent="0.35">
      <c r="D1090"/>
      <c r="E1090"/>
    </row>
    <row r="1091" spans="4:5" x14ac:dyDescent="0.35">
      <c r="D1091"/>
      <c r="E1091"/>
    </row>
    <row r="1092" spans="4:5" x14ac:dyDescent="0.35">
      <c r="D1092"/>
      <c r="E1092"/>
    </row>
    <row r="1093" spans="4:5" x14ac:dyDescent="0.35">
      <c r="D1093"/>
      <c r="E1093"/>
    </row>
    <row r="1094" spans="4:5" x14ac:dyDescent="0.35">
      <c r="D1094"/>
      <c r="E1094"/>
    </row>
    <row r="1095" spans="4:5" x14ac:dyDescent="0.35">
      <c r="D1095"/>
      <c r="E1095"/>
    </row>
    <row r="1096" spans="4:5" x14ac:dyDescent="0.35">
      <c r="D1096"/>
      <c r="E1096"/>
    </row>
    <row r="1097" spans="4:5" x14ac:dyDescent="0.35">
      <c r="D1097"/>
      <c r="E1097"/>
    </row>
    <row r="1098" spans="4:5" x14ac:dyDescent="0.35">
      <c r="D1098"/>
      <c r="E1098"/>
    </row>
    <row r="1099" spans="4:5" x14ac:dyDescent="0.35">
      <c r="D1099"/>
      <c r="E1099"/>
    </row>
    <row r="1100" spans="4:5" x14ac:dyDescent="0.35">
      <c r="D1100"/>
      <c r="E1100"/>
    </row>
    <row r="1101" spans="4:5" x14ac:dyDescent="0.35">
      <c r="D1101"/>
      <c r="E1101"/>
    </row>
    <row r="1102" spans="4:5" x14ac:dyDescent="0.35">
      <c r="D1102"/>
      <c r="E1102"/>
    </row>
    <row r="1103" spans="4:5" x14ac:dyDescent="0.35">
      <c r="D1103"/>
      <c r="E1103"/>
    </row>
    <row r="1104" spans="4:5" x14ac:dyDescent="0.35">
      <c r="D1104"/>
      <c r="E1104"/>
    </row>
    <row r="1105" spans="4:5" x14ac:dyDescent="0.35">
      <c r="D1105"/>
      <c r="E1105"/>
    </row>
    <row r="1106" spans="4:5" x14ac:dyDescent="0.35">
      <c r="D1106"/>
      <c r="E1106"/>
    </row>
    <row r="1107" spans="4:5" x14ac:dyDescent="0.35">
      <c r="D1107"/>
      <c r="E1107"/>
    </row>
    <row r="1108" spans="4:5" x14ac:dyDescent="0.35">
      <c r="D1108"/>
      <c r="E1108"/>
    </row>
    <row r="1109" spans="4:5" x14ac:dyDescent="0.35">
      <c r="D1109"/>
      <c r="E1109"/>
    </row>
    <row r="1110" spans="4:5" x14ac:dyDescent="0.35">
      <c r="D1110"/>
      <c r="E1110"/>
    </row>
  </sheetData>
  <mergeCells count="38">
    <mergeCell ref="E106:E109"/>
    <mergeCell ref="E111:E113"/>
    <mergeCell ref="E115:E117"/>
    <mergeCell ref="E2:E5"/>
    <mergeCell ref="F115:F117"/>
    <mergeCell ref="E64:E67"/>
    <mergeCell ref="E69:E72"/>
    <mergeCell ref="E74:E78"/>
    <mergeCell ref="E80:E92"/>
    <mergeCell ref="E94:E104"/>
    <mergeCell ref="F61:F62"/>
    <mergeCell ref="E25:E29"/>
    <mergeCell ref="E31:E36"/>
    <mergeCell ref="E38:E50"/>
    <mergeCell ref="E52:E53"/>
    <mergeCell ref="E55:E59"/>
    <mergeCell ref="E61:E62"/>
    <mergeCell ref="F7:F9"/>
    <mergeCell ref="F11:F12"/>
    <mergeCell ref="F14:F23"/>
    <mergeCell ref="B4:C4"/>
    <mergeCell ref="F25:F29"/>
    <mergeCell ref="F31:F36"/>
    <mergeCell ref="F38:F50"/>
    <mergeCell ref="F52:F53"/>
    <mergeCell ref="F55:F59"/>
    <mergeCell ref="D2:D5"/>
    <mergeCell ref="F2:F5"/>
    <mergeCell ref="E7:E9"/>
    <mergeCell ref="E11:E12"/>
    <mergeCell ref="E14:E23"/>
    <mergeCell ref="F111:F113"/>
    <mergeCell ref="F64:F67"/>
    <mergeCell ref="F69:F72"/>
    <mergeCell ref="F74:F78"/>
    <mergeCell ref="F80:F92"/>
    <mergeCell ref="F94:F104"/>
    <mergeCell ref="F106:F109"/>
  </mergeCells>
  <phoneticPr fontId="20" type="noConversion"/>
  <conditionalFormatting sqref="D2">
    <cfRule type="colorScale" priority="3">
      <colorScale>
        <cfvo type="min"/>
        <cfvo type="max"/>
        <color theme="8" tint="0.79998168889431442"/>
        <color theme="8" tint="-0.249977111117893"/>
      </colorScale>
    </cfRule>
    <cfRule type="colorScale" priority="4">
      <colorScale>
        <cfvo type="min"/>
        <cfvo type="max"/>
        <color rgb="FFFFEF9C"/>
        <color rgb="FF63BE7B"/>
      </colorScale>
    </cfRule>
    <cfRule type="colorScale" priority="5">
      <colorScale>
        <cfvo type="min"/>
        <cfvo type="percentile" val="50"/>
        <cfvo type="max"/>
        <color rgb="FFF8696B"/>
        <color rgb="FFFFEB84"/>
        <color rgb="FF63BE7B"/>
      </colorScale>
    </cfRule>
  </conditionalFormatting>
  <conditionalFormatting sqref="D7:E7 E111 D2 D106:E109 E94:E99 E80:E86 E61 E69:E71 E74 E55 E52 E38 E31 E14:E18 D11:E12 E25 D8:D117">
    <cfRule type="colorScale" priority="5443">
      <colorScale>
        <cfvo type="min"/>
        <cfvo type="max"/>
        <color rgb="FFFCFCFF"/>
        <color rgb="FFF8696B"/>
      </colorScale>
    </cfRule>
    <cfRule type="colorScale" priority="5444">
      <colorScale>
        <cfvo type="min"/>
        <cfvo type="percentile" val="50"/>
        <cfvo type="max"/>
        <color rgb="FFF8696B"/>
        <color rgb="FFFCFCFF"/>
        <color rgb="FF5A8AC6"/>
      </colorScale>
    </cfRule>
  </conditionalFormatting>
  <conditionalFormatting sqref="D105:E109 E114 E79:E86 D63:E67 E60:E61 E54:E55 E51:E52 E30:E31 E24:E25 D10:E12 E37:E38 E73:E74 E93:E99 D6:E7 D1:E2 D3:D5 E13:E18 E68:E71 E110:E111 D8:D117">
    <cfRule type="colorScale" priority="5442">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6F940-0F2C-49FD-95A5-5AA66A8A8E0B}">
  <dimension ref="A1:L210"/>
  <sheetViews>
    <sheetView topLeftCell="A203" zoomScale="92" zoomScaleNormal="92" workbookViewId="0">
      <pane xSplit="1" topLeftCell="K1" activePane="topRight" state="frozen"/>
      <selection activeCell="A3" sqref="A3"/>
      <selection pane="topRight" activeCell="L190" sqref="L190:L196"/>
    </sheetView>
  </sheetViews>
  <sheetFormatPr defaultRowHeight="14.5" x14ac:dyDescent="0.35"/>
  <cols>
    <col min="1" max="1" width="91.7265625" customWidth="1"/>
    <col min="5" max="5" width="10.453125" customWidth="1"/>
    <col min="9" max="9" width="9.6328125" customWidth="1"/>
    <col min="10" max="10" width="13.7265625" customWidth="1"/>
    <col min="11" max="11" width="25.08984375" customWidth="1"/>
    <col min="12" max="12" width="66.7265625" style="338" customWidth="1"/>
  </cols>
  <sheetData>
    <row r="1" spans="1:12" ht="20.5" thickBot="1" x14ac:dyDescent="0.45">
      <c r="A1" s="34" t="s">
        <v>1472</v>
      </c>
      <c r="B1" s="35"/>
      <c r="C1" s="35"/>
      <c r="D1" s="35"/>
      <c r="E1" s="582"/>
      <c r="F1" s="35"/>
      <c r="G1" s="35"/>
      <c r="H1" s="35"/>
      <c r="I1" s="582"/>
      <c r="J1" s="36"/>
      <c r="K1" s="36"/>
      <c r="L1" s="335"/>
    </row>
    <row r="2" spans="1:12" ht="16.5" customHeight="1" x14ac:dyDescent="0.35">
      <c r="A2" s="320" t="s">
        <v>934</v>
      </c>
      <c r="B2" s="324" t="s">
        <v>1270</v>
      </c>
      <c r="C2" s="324" t="s">
        <v>1271</v>
      </c>
      <c r="D2" s="324" t="s">
        <v>1272</v>
      </c>
      <c r="E2" s="582"/>
      <c r="F2" s="324" t="s">
        <v>1273</v>
      </c>
      <c r="G2" s="324" t="s">
        <v>1274</v>
      </c>
      <c r="H2" s="324" t="s">
        <v>1275</v>
      </c>
      <c r="I2" s="582"/>
      <c r="J2" s="400" t="s">
        <v>48</v>
      </c>
      <c r="K2" s="578" t="s">
        <v>196</v>
      </c>
      <c r="L2" s="423" t="s">
        <v>49</v>
      </c>
    </row>
    <row r="3" spans="1:12" ht="14.5" customHeight="1" x14ac:dyDescent="0.35">
      <c r="A3" s="320" t="s">
        <v>100</v>
      </c>
      <c r="B3" s="322">
        <v>3</v>
      </c>
      <c r="C3" s="322">
        <v>4</v>
      </c>
      <c r="D3" s="322">
        <v>5</v>
      </c>
      <c r="E3" s="583"/>
      <c r="F3" s="322">
        <v>4</v>
      </c>
      <c r="G3" s="322">
        <v>4</v>
      </c>
      <c r="H3" s="322">
        <v>4</v>
      </c>
      <c r="I3" s="582"/>
      <c r="J3" s="401"/>
      <c r="K3" s="579"/>
      <c r="L3" s="423"/>
    </row>
    <row r="4" spans="1:12" ht="15" thickBot="1" x14ac:dyDescent="0.4">
      <c r="A4" s="245" t="s">
        <v>69</v>
      </c>
      <c r="B4" s="458" t="s">
        <v>1269</v>
      </c>
      <c r="C4" s="458"/>
      <c r="D4" s="458"/>
      <c r="E4" s="576"/>
      <c r="F4" s="458"/>
      <c r="G4" s="458"/>
      <c r="H4" s="458"/>
      <c r="I4" s="351"/>
      <c r="J4" s="584"/>
      <c r="K4" s="579"/>
      <c r="L4" s="423"/>
    </row>
    <row r="5" spans="1:12" ht="42.5" thickBot="1" x14ac:dyDescent="0.4">
      <c r="A5" s="320" t="s">
        <v>68</v>
      </c>
      <c r="B5" s="323" t="s">
        <v>1501</v>
      </c>
      <c r="C5" s="323" t="s">
        <v>1409</v>
      </c>
      <c r="D5" s="327" t="s">
        <v>1410</v>
      </c>
      <c r="E5" s="574" t="s">
        <v>1512</v>
      </c>
      <c r="F5" s="575" t="s">
        <v>1276</v>
      </c>
      <c r="G5" s="323" t="s">
        <v>1277</v>
      </c>
      <c r="H5" s="327" t="s">
        <v>1278</v>
      </c>
      <c r="I5" s="585" t="s">
        <v>1513</v>
      </c>
      <c r="J5" s="581"/>
      <c r="K5" s="580"/>
      <c r="L5" s="423"/>
    </row>
    <row r="6" spans="1:12" ht="14.5" customHeight="1" x14ac:dyDescent="0.35">
      <c r="A6" s="37" t="s">
        <v>131</v>
      </c>
      <c r="B6" s="38"/>
      <c r="C6" s="38"/>
      <c r="D6" s="38"/>
      <c r="E6" s="573"/>
      <c r="F6" s="38"/>
      <c r="G6" s="38"/>
      <c r="H6" s="38"/>
      <c r="I6" s="573"/>
      <c r="J6" s="573"/>
      <c r="K6" s="38"/>
      <c r="L6" s="334" t="s">
        <v>1281</v>
      </c>
    </row>
    <row r="7" spans="1:12" x14ac:dyDescent="0.35">
      <c r="A7" s="64" t="s">
        <v>1279</v>
      </c>
      <c r="B7" s="65"/>
      <c r="C7" s="65"/>
      <c r="D7" s="66"/>
      <c r="E7" s="66">
        <f>B7+C7+D7</f>
        <v>0</v>
      </c>
      <c r="F7" s="66">
        <v>1</v>
      </c>
      <c r="G7" s="66"/>
      <c r="H7" s="66"/>
      <c r="I7" s="215">
        <f>F7+G7+H7</f>
        <v>1</v>
      </c>
      <c r="J7" s="67">
        <f>B7+C7+D7+F7+G7+H7</f>
        <v>1</v>
      </c>
      <c r="K7" s="431"/>
      <c r="L7" s="419" t="s">
        <v>1490</v>
      </c>
    </row>
    <row r="8" spans="1:12" x14ac:dyDescent="0.35">
      <c r="A8" s="64" t="s">
        <v>873</v>
      </c>
      <c r="B8" s="68"/>
      <c r="C8" s="68"/>
      <c r="D8" s="68"/>
      <c r="E8" s="66">
        <f t="shared" ref="E8:E71" si="0">B8+C8+D8</f>
        <v>0</v>
      </c>
      <c r="F8" s="68">
        <v>2</v>
      </c>
      <c r="G8" s="68"/>
      <c r="H8" s="68">
        <v>3</v>
      </c>
      <c r="I8" s="215">
        <f t="shared" ref="I8:I71" si="1">F8+G8+H8</f>
        <v>5</v>
      </c>
      <c r="J8" s="67">
        <f t="shared" ref="J8:J13" si="2">B8+C8+D8+F8+G8+H8</f>
        <v>5</v>
      </c>
      <c r="K8" s="432"/>
      <c r="L8" s="419"/>
    </row>
    <row r="9" spans="1:12" x14ac:dyDescent="0.35">
      <c r="A9" s="64" t="s">
        <v>893</v>
      </c>
      <c r="B9" s="65"/>
      <c r="C9" s="65"/>
      <c r="D9" s="65"/>
      <c r="E9" s="66">
        <f t="shared" si="0"/>
        <v>0</v>
      </c>
      <c r="F9" s="65">
        <v>1</v>
      </c>
      <c r="G9" s="65"/>
      <c r="H9" s="65"/>
      <c r="I9" s="215">
        <f t="shared" si="1"/>
        <v>1</v>
      </c>
      <c r="J9" s="67">
        <f t="shared" si="2"/>
        <v>1</v>
      </c>
      <c r="K9" s="432"/>
      <c r="L9" s="419"/>
    </row>
    <row r="10" spans="1:12" x14ac:dyDescent="0.35">
      <c r="A10" s="64" t="s">
        <v>427</v>
      </c>
      <c r="B10" s="65">
        <v>3</v>
      </c>
      <c r="C10" s="65">
        <v>4</v>
      </c>
      <c r="D10" s="66">
        <v>4</v>
      </c>
      <c r="E10" s="66">
        <f t="shared" si="0"/>
        <v>11</v>
      </c>
      <c r="F10" s="66"/>
      <c r="G10" s="66">
        <v>2</v>
      </c>
      <c r="H10" s="66">
        <v>1</v>
      </c>
      <c r="I10" s="215">
        <f t="shared" si="1"/>
        <v>3</v>
      </c>
      <c r="J10" s="67">
        <f t="shared" si="2"/>
        <v>14</v>
      </c>
      <c r="K10" s="432"/>
      <c r="L10" s="419"/>
    </row>
    <row r="11" spans="1:12" x14ac:dyDescent="0.35">
      <c r="A11" s="346" t="s">
        <v>1280</v>
      </c>
      <c r="B11" s="65"/>
      <c r="C11" s="65"/>
      <c r="D11" s="65"/>
      <c r="E11" s="66">
        <f t="shared" si="0"/>
        <v>0</v>
      </c>
      <c r="F11" s="65"/>
      <c r="G11" s="65">
        <v>1</v>
      </c>
      <c r="H11" s="65"/>
      <c r="I11" s="215">
        <f t="shared" si="1"/>
        <v>1</v>
      </c>
      <c r="J11" s="67">
        <f t="shared" si="2"/>
        <v>1</v>
      </c>
      <c r="K11" s="432"/>
      <c r="L11" s="419"/>
    </row>
    <row r="12" spans="1:12" x14ac:dyDescent="0.35">
      <c r="A12" s="64" t="s">
        <v>1492</v>
      </c>
      <c r="B12" s="65"/>
      <c r="C12" s="65"/>
      <c r="D12" s="65"/>
      <c r="E12" s="66">
        <f t="shared" si="0"/>
        <v>0</v>
      </c>
      <c r="F12" s="65"/>
      <c r="G12" s="65">
        <v>1</v>
      </c>
      <c r="H12" s="65"/>
      <c r="I12" s="215">
        <f t="shared" si="1"/>
        <v>1</v>
      </c>
      <c r="J12" s="67">
        <f t="shared" si="2"/>
        <v>1</v>
      </c>
      <c r="K12" s="432"/>
      <c r="L12" s="419"/>
    </row>
    <row r="13" spans="1:12" x14ac:dyDescent="0.35">
      <c r="A13" s="64" t="s">
        <v>1491</v>
      </c>
      <c r="B13" s="65"/>
      <c r="C13" s="65"/>
      <c r="D13" s="66">
        <v>1</v>
      </c>
      <c r="E13" s="66">
        <f t="shared" si="0"/>
        <v>1</v>
      </c>
      <c r="F13" s="66"/>
      <c r="G13" s="66"/>
      <c r="H13" s="66"/>
      <c r="I13" s="215">
        <f t="shared" si="1"/>
        <v>0</v>
      </c>
      <c r="J13" s="67">
        <f t="shared" si="2"/>
        <v>1</v>
      </c>
      <c r="K13" s="432"/>
      <c r="L13" s="419"/>
    </row>
    <row r="14" spans="1:12" x14ac:dyDescent="0.35">
      <c r="A14" s="40" t="s">
        <v>132</v>
      </c>
      <c r="B14" s="41"/>
      <c r="C14" s="41"/>
      <c r="D14" s="41"/>
      <c r="E14" s="571"/>
      <c r="F14" s="41"/>
      <c r="G14" s="41"/>
      <c r="H14" s="41"/>
      <c r="I14" s="572"/>
      <c r="J14" s="340"/>
      <c r="K14" s="41"/>
      <c r="L14" s="337" t="s">
        <v>1282</v>
      </c>
    </row>
    <row r="15" spans="1:12" x14ac:dyDescent="0.35">
      <c r="A15" s="42" t="s">
        <v>1283</v>
      </c>
      <c r="B15" s="43"/>
      <c r="C15" s="43"/>
      <c r="D15" s="44"/>
      <c r="E15" s="66">
        <f t="shared" si="0"/>
        <v>0</v>
      </c>
      <c r="F15" s="44">
        <v>1</v>
      </c>
      <c r="G15" s="44">
        <v>2</v>
      </c>
      <c r="H15" s="44"/>
      <c r="I15" s="215">
        <f t="shared" si="1"/>
        <v>3</v>
      </c>
      <c r="J15" s="67">
        <f t="shared" ref="J15:J73" si="3">B15+C15+D15+F15+G15+H15</f>
        <v>3</v>
      </c>
      <c r="K15" s="429" t="s">
        <v>1462</v>
      </c>
      <c r="L15" s="421" t="s">
        <v>1573</v>
      </c>
    </row>
    <row r="16" spans="1:12" x14ac:dyDescent="0.35">
      <c r="A16" s="42" t="s">
        <v>1473</v>
      </c>
      <c r="B16" s="43">
        <v>1</v>
      </c>
      <c r="C16" s="43"/>
      <c r="D16" s="44"/>
      <c r="E16" s="66">
        <f t="shared" si="0"/>
        <v>1</v>
      </c>
      <c r="F16" s="44"/>
      <c r="G16" s="44"/>
      <c r="H16" s="44"/>
      <c r="I16" s="215">
        <f t="shared" si="1"/>
        <v>0</v>
      </c>
      <c r="J16" s="67">
        <f t="shared" si="3"/>
        <v>1</v>
      </c>
      <c r="K16" s="430"/>
      <c r="L16" s="421"/>
    </row>
    <row r="17" spans="1:12" x14ac:dyDescent="0.35">
      <c r="A17" s="42" t="s">
        <v>1284</v>
      </c>
      <c r="B17" s="43"/>
      <c r="C17" s="43">
        <v>1</v>
      </c>
      <c r="D17" s="44">
        <v>3</v>
      </c>
      <c r="E17" s="66">
        <f t="shared" si="0"/>
        <v>4</v>
      </c>
      <c r="F17" s="44">
        <v>2</v>
      </c>
      <c r="G17" s="44">
        <v>1</v>
      </c>
      <c r="H17" s="44"/>
      <c r="I17" s="215">
        <f t="shared" si="1"/>
        <v>3</v>
      </c>
      <c r="J17" s="67">
        <f t="shared" si="3"/>
        <v>7</v>
      </c>
      <c r="K17" s="430"/>
      <c r="L17" s="421"/>
    </row>
    <row r="18" spans="1:12" x14ac:dyDescent="0.35">
      <c r="A18" s="42" t="s">
        <v>1411</v>
      </c>
      <c r="B18" s="43"/>
      <c r="C18" s="43">
        <v>1</v>
      </c>
      <c r="D18" s="44"/>
      <c r="E18" s="66">
        <f t="shared" si="0"/>
        <v>1</v>
      </c>
      <c r="F18" s="44"/>
      <c r="G18" s="44"/>
      <c r="H18" s="44"/>
      <c r="I18" s="215">
        <f t="shared" si="1"/>
        <v>0</v>
      </c>
      <c r="J18" s="67">
        <f t="shared" si="3"/>
        <v>1</v>
      </c>
      <c r="K18" s="430"/>
      <c r="L18" s="421"/>
    </row>
    <row r="19" spans="1:12" x14ac:dyDescent="0.35">
      <c r="A19" s="42" t="s">
        <v>1412</v>
      </c>
      <c r="B19" s="43"/>
      <c r="C19" s="43">
        <v>1</v>
      </c>
      <c r="D19" s="44"/>
      <c r="E19" s="66">
        <f t="shared" si="0"/>
        <v>1</v>
      </c>
      <c r="F19" s="44"/>
      <c r="G19" s="44"/>
      <c r="H19" s="44"/>
      <c r="I19" s="215">
        <f t="shared" si="1"/>
        <v>0</v>
      </c>
      <c r="J19" s="67">
        <f t="shared" si="3"/>
        <v>1</v>
      </c>
      <c r="K19" s="430"/>
      <c r="L19" s="421"/>
    </row>
    <row r="20" spans="1:12" x14ac:dyDescent="0.35">
      <c r="A20" s="42" t="s">
        <v>1285</v>
      </c>
      <c r="B20" s="43"/>
      <c r="C20" s="43">
        <v>1</v>
      </c>
      <c r="D20" s="44"/>
      <c r="E20" s="66">
        <f t="shared" si="0"/>
        <v>1</v>
      </c>
      <c r="F20" s="44">
        <v>1</v>
      </c>
      <c r="G20" s="44">
        <v>1</v>
      </c>
      <c r="H20" s="44"/>
      <c r="I20" s="215">
        <f t="shared" si="1"/>
        <v>2</v>
      </c>
      <c r="J20" s="67">
        <f t="shared" si="3"/>
        <v>3</v>
      </c>
      <c r="K20" s="430"/>
      <c r="L20" s="421"/>
    </row>
    <row r="21" spans="1:12" x14ac:dyDescent="0.35">
      <c r="A21" s="42" t="s">
        <v>1286</v>
      </c>
      <c r="B21" s="43"/>
      <c r="C21" s="43"/>
      <c r="D21" s="44"/>
      <c r="E21" s="66">
        <f t="shared" si="0"/>
        <v>0</v>
      </c>
      <c r="F21" s="44"/>
      <c r="G21" s="44">
        <v>1</v>
      </c>
      <c r="H21" s="44">
        <v>1</v>
      </c>
      <c r="I21" s="215">
        <f t="shared" si="1"/>
        <v>2</v>
      </c>
      <c r="J21" s="67">
        <f t="shared" si="3"/>
        <v>2</v>
      </c>
      <c r="K21" s="430"/>
      <c r="L21" s="421"/>
    </row>
    <row r="22" spans="1:12" x14ac:dyDescent="0.35">
      <c r="A22" s="42" t="s">
        <v>1287</v>
      </c>
      <c r="B22" s="43">
        <v>1</v>
      </c>
      <c r="C22" s="43"/>
      <c r="D22" s="44"/>
      <c r="E22" s="66">
        <f t="shared" si="0"/>
        <v>1</v>
      </c>
      <c r="F22" s="44"/>
      <c r="G22" s="44">
        <v>1</v>
      </c>
      <c r="H22" s="44">
        <v>2</v>
      </c>
      <c r="I22" s="215">
        <f t="shared" si="1"/>
        <v>3</v>
      </c>
      <c r="J22" s="67">
        <f t="shared" si="3"/>
        <v>4</v>
      </c>
      <c r="K22" s="430"/>
      <c r="L22" s="421"/>
    </row>
    <row r="23" spans="1:12" x14ac:dyDescent="0.35">
      <c r="A23" s="42" t="s">
        <v>1288</v>
      </c>
      <c r="B23" s="44"/>
      <c r="C23" s="44"/>
      <c r="D23" s="44">
        <v>2</v>
      </c>
      <c r="E23" s="66">
        <f t="shared" si="0"/>
        <v>2</v>
      </c>
      <c r="F23" s="44"/>
      <c r="G23" s="44"/>
      <c r="H23" s="44">
        <v>1</v>
      </c>
      <c r="I23" s="215">
        <f t="shared" si="1"/>
        <v>1</v>
      </c>
      <c r="J23" s="67">
        <f t="shared" si="3"/>
        <v>3</v>
      </c>
      <c r="K23" s="430"/>
      <c r="L23" s="421"/>
    </row>
    <row r="24" spans="1:12" x14ac:dyDescent="0.35">
      <c r="A24" s="45" t="s">
        <v>1289</v>
      </c>
      <c r="B24" s="44">
        <v>1</v>
      </c>
      <c r="C24" s="44"/>
      <c r="D24" s="44"/>
      <c r="E24" s="66">
        <f t="shared" si="0"/>
        <v>1</v>
      </c>
      <c r="F24" s="44"/>
      <c r="G24" s="44"/>
      <c r="H24" s="44">
        <v>1</v>
      </c>
      <c r="I24" s="215">
        <f t="shared" si="1"/>
        <v>1</v>
      </c>
      <c r="J24" s="67">
        <f t="shared" si="3"/>
        <v>2</v>
      </c>
      <c r="K24" s="459"/>
      <c r="L24" s="421"/>
    </row>
    <row r="25" spans="1:12" x14ac:dyDescent="0.35">
      <c r="A25" s="40" t="s">
        <v>133</v>
      </c>
      <c r="B25" s="41"/>
      <c r="C25" s="41"/>
      <c r="D25" s="41"/>
      <c r="E25" s="571"/>
      <c r="F25" s="41"/>
      <c r="G25" s="41"/>
      <c r="H25" s="41"/>
      <c r="I25" s="572"/>
      <c r="J25" s="340"/>
      <c r="K25" s="41"/>
      <c r="L25" s="337" t="s">
        <v>1460</v>
      </c>
    </row>
    <row r="26" spans="1:12" x14ac:dyDescent="0.35">
      <c r="A26" s="50" t="s">
        <v>1292</v>
      </c>
      <c r="B26" s="68"/>
      <c r="C26" s="68"/>
      <c r="D26" s="68">
        <v>3</v>
      </c>
      <c r="E26" s="66">
        <f t="shared" si="0"/>
        <v>3</v>
      </c>
      <c r="F26" s="68">
        <v>4</v>
      </c>
      <c r="G26" s="68"/>
      <c r="H26" s="68"/>
      <c r="I26" s="215">
        <f t="shared" si="1"/>
        <v>4</v>
      </c>
      <c r="J26" s="67">
        <f t="shared" si="3"/>
        <v>7</v>
      </c>
      <c r="K26" s="431"/>
      <c r="L26" s="419" t="s">
        <v>1574</v>
      </c>
    </row>
    <row r="27" spans="1:12" x14ac:dyDescent="0.35">
      <c r="A27" s="50" t="s">
        <v>1290</v>
      </c>
      <c r="B27" s="68"/>
      <c r="C27" s="68"/>
      <c r="D27" s="68"/>
      <c r="E27" s="66">
        <f t="shared" si="0"/>
        <v>0</v>
      </c>
      <c r="F27" s="68"/>
      <c r="G27" s="68">
        <v>1</v>
      </c>
      <c r="H27" s="68"/>
      <c r="I27" s="215">
        <f t="shared" si="1"/>
        <v>1</v>
      </c>
      <c r="J27" s="67">
        <f t="shared" si="3"/>
        <v>1</v>
      </c>
      <c r="K27" s="432"/>
      <c r="L27" s="419"/>
    </row>
    <row r="28" spans="1:12" x14ac:dyDescent="0.35">
      <c r="A28" s="50" t="s">
        <v>1291</v>
      </c>
      <c r="B28" s="68"/>
      <c r="C28" s="68"/>
      <c r="D28" s="68">
        <v>2</v>
      </c>
      <c r="E28" s="66">
        <f t="shared" si="0"/>
        <v>2</v>
      </c>
      <c r="F28" s="68"/>
      <c r="G28" s="68">
        <v>3</v>
      </c>
      <c r="H28" s="68"/>
      <c r="I28" s="215">
        <f t="shared" si="1"/>
        <v>3</v>
      </c>
      <c r="J28" s="67">
        <f t="shared" si="3"/>
        <v>5</v>
      </c>
      <c r="K28" s="432"/>
      <c r="L28" s="419"/>
    </row>
    <row r="29" spans="1:12" x14ac:dyDescent="0.35">
      <c r="A29" s="50" t="s">
        <v>1474</v>
      </c>
      <c r="B29" s="68">
        <v>1</v>
      </c>
      <c r="C29" s="68"/>
      <c r="D29" s="68"/>
      <c r="E29" s="66">
        <f t="shared" si="0"/>
        <v>1</v>
      </c>
      <c r="F29" s="68"/>
      <c r="G29" s="68"/>
      <c r="H29" s="68">
        <v>1</v>
      </c>
      <c r="I29" s="215">
        <f t="shared" si="1"/>
        <v>1</v>
      </c>
      <c r="J29" s="67">
        <f t="shared" si="3"/>
        <v>2</v>
      </c>
      <c r="K29" s="432"/>
      <c r="L29" s="419"/>
    </row>
    <row r="30" spans="1:12" x14ac:dyDescent="0.35">
      <c r="A30" s="50" t="s">
        <v>1413</v>
      </c>
      <c r="B30" s="68"/>
      <c r="C30" s="68">
        <v>1</v>
      </c>
      <c r="D30" s="68"/>
      <c r="E30" s="66">
        <f t="shared" si="0"/>
        <v>1</v>
      </c>
      <c r="F30" s="68"/>
      <c r="G30" s="68"/>
      <c r="H30" s="68"/>
      <c r="I30" s="215">
        <f t="shared" si="1"/>
        <v>0</v>
      </c>
      <c r="J30" s="67">
        <f t="shared" si="3"/>
        <v>1</v>
      </c>
      <c r="K30" s="432"/>
      <c r="L30" s="419"/>
    </row>
    <row r="31" spans="1:12" x14ac:dyDescent="0.35">
      <c r="A31" s="50" t="s">
        <v>1293</v>
      </c>
      <c r="B31" s="68">
        <v>2</v>
      </c>
      <c r="C31" s="68">
        <v>3</v>
      </c>
      <c r="D31" s="68"/>
      <c r="E31" s="66">
        <f t="shared" si="0"/>
        <v>5</v>
      </c>
      <c r="F31" s="68"/>
      <c r="G31" s="68"/>
      <c r="H31" s="68">
        <v>3</v>
      </c>
      <c r="I31" s="215">
        <f t="shared" si="1"/>
        <v>3</v>
      </c>
      <c r="J31" s="67">
        <f t="shared" si="3"/>
        <v>8</v>
      </c>
      <c r="K31" s="432"/>
      <c r="L31" s="419"/>
    </row>
    <row r="32" spans="1:12" x14ac:dyDescent="0.35">
      <c r="A32" s="50" t="s">
        <v>1475</v>
      </c>
      <c r="B32" s="68"/>
      <c r="C32" s="68">
        <v>1</v>
      </c>
      <c r="D32" s="68">
        <v>5</v>
      </c>
      <c r="E32" s="66">
        <f t="shared" si="0"/>
        <v>6</v>
      </c>
      <c r="F32" s="68">
        <v>2</v>
      </c>
      <c r="G32" s="68">
        <v>4</v>
      </c>
      <c r="H32" s="68">
        <v>3</v>
      </c>
      <c r="I32" s="215">
        <f t="shared" si="1"/>
        <v>9</v>
      </c>
      <c r="J32" s="67">
        <f t="shared" si="3"/>
        <v>15</v>
      </c>
      <c r="K32" s="432"/>
      <c r="L32" s="419"/>
    </row>
    <row r="33" spans="1:12" x14ac:dyDescent="0.35">
      <c r="A33" s="50" t="s">
        <v>1476</v>
      </c>
      <c r="B33" s="68">
        <v>3</v>
      </c>
      <c r="C33" s="68">
        <v>3</v>
      </c>
      <c r="D33" s="68"/>
      <c r="E33" s="66">
        <f t="shared" si="0"/>
        <v>6</v>
      </c>
      <c r="F33" s="68">
        <v>2</v>
      </c>
      <c r="G33" s="68"/>
      <c r="H33" s="68">
        <v>1</v>
      </c>
      <c r="I33" s="215">
        <f t="shared" si="1"/>
        <v>3</v>
      </c>
      <c r="J33" s="67">
        <f t="shared" si="3"/>
        <v>9</v>
      </c>
      <c r="K33" s="432"/>
      <c r="L33" s="419"/>
    </row>
    <row r="34" spans="1:12" x14ac:dyDescent="0.35">
      <c r="A34" s="40" t="s">
        <v>1307</v>
      </c>
      <c r="B34" s="41"/>
      <c r="C34" s="41"/>
      <c r="D34" s="41"/>
      <c r="E34" s="571"/>
      <c r="F34" s="41"/>
      <c r="G34" s="41"/>
      <c r="H34" s="41"/>
      <c r="I34" s="572"/>
      <c r="J34" s="340"/>
      <c r="K34" s="41"/>
      <c r="L34" s="337" t="s">
        <v>1459</v>
      </c>
    </row>
    <row r="35" spans="1:12" ht="14.5" customHeight="1" x14ac:dyDescent="0.35">
      <c r="A35" s="46" t="s">
        <v>1310</v>
      </c>
      <c r="B35" s="47">
        <v>1</v>
      </c>
      <c r="C35" s="47"/>
      <c r="D35" s="47">
        <v>3</v>
      </c>
      <c r="E35" s="66">
        <f t="shared" si="0"/>
        <v>4</v>
      </c>
      <c r="F35" s="47">
        <v>2</v>
      </c>
      <c r="G35" s="47">
        <v>1</v>
      </c>
      <c r="H35" s="47">
        <v>2</v>
      </c>
      <c r="I35" s="215">
        <f t="shared" si="1"/>
        <v>5</v>
      </c>
      <c r="J35" s="67">
        <f t="shared" si="3"/>
        <v>9</v>
      </c>
      <c r="K35" s="429" t="s">
        <v>1300</v>
      </c>
      <c r="L35" s="557" t="s">
        <v>1638</v>
      </c>
    </row>
    <row r="36" spans="1:12" x14ac:dyDescent="0.35">
      <c r="A36" s="59" t="s">
        <v>1478</v>
      </c>
      <c r="B36" s="44"/>
      <c r="C36" s="43"/>
      <c r="D36" s="44"/>
      <c r="E36" s="66">
        <f t="shared" si="0"/>
        <v>0</v>
      </c>
      <c r="F36" s="44">
        <v>1</v>
      </c>
      <c r="G36" s="44"/>
      <c r="H36" s="44"/>
      <c r="I36" s="215">
        <f t="shared" si="1"/>
        <v>1</v>
      </c>
      <c r="J36" s="67">
        <f t="shared" si="3"/>
        <v>1</v>
      </c>
      <c r="K36" s="430"/>
      <c r="L36" s="554"/>
    </row>
    <row r="37" spans="1:12" x14ac:dyDescent="0.35">
      <c r="A37" s="59" t="s">
        <v>1294</v>
      </c>
      <c r="B37" s="44"/>
      <c r="C37" s="43"/>
      <c r="D37" s="44"/>
      <c r="E37" s="66">
        <f t="shared" si="0"/>
        <v>0</v>
      </c>
      <c r="F37" s="44">
        <v>1</v>
      </c>
      <c r="G37" s="44"/>
      <c r="H37" s="44"/>
      <c r="I37" s="215">
        <f t="shared" si="1"/>
        <v>1</v>
      </c>
      <c r="J37" s="67">
        <f t="shared" si="3"/>
        <v>1</v>
      </c>
      <c r="K37" s="430"/>
      <c r="L37" s="554"/>
    </row>
    <row r="38" spans="1:12" x14ac:dyDescent="0.35">
      <c r="A38" s="59" t="s">
        <v>1305</v>
      </c>
      <c r="B38" s="44"/>
      <c r="C38" s="43"/>
      <c r="D38" s="44"/>
      <c r="E38" s="66">
        <f t="shared" si="0"/>
        <v>0</v>
      </c>
      <c r="F38" s="44"/>
      <c r="G38" s="44"/>
      <c r="H38" s="44">
        <v>1</v>
      </c>
      <c r="I38" s="215">
        <f t="shared" si="1"/>
        <v>1</v>
      </c>
      <c r="J38" s="67">
        <f t="shared" si="3"/>
        <v>1</v>
      </c>
      <c r="K38" s="430"/>
      <c r="L38" s="554"/>
    </row>
    <row r="39" spans="1:12" x14ac:dyDescent="0.35">
      <c r="A39" s="59" t="s">
        <v>1477</v>
      </c>
      <c r="B39" s="44">
        <v>1</v>
      </c>
      <c r="C39" s="43"/>
      <c r="D39" s="44"/>
      <c r="E39" s="66">
        <f t="shared" si="0"/>
        <v>1</v>
      </c>
      <c r="F39" s="44"/>
      <c r="G39" s="44"/>
      <c r="H39" s="44"/>
      <c r="I39" s="215">
        <f t="shared" si="1"/>
        <v>0</v>
      </c>
      <c r="J39" s="67">
        <f t="shared" si="3"/>
        <v>1</v>
      </c>
      <c r="K39" s="430"/>
      <c r="L39" s="554"/>
    </row>
    <row r="40" spans="1:12" x14ac:dyDescent="0.35">
      <c r="A40" s="59" t="s">
        <v>1295</v>
      </c>
      <c r="B40" s="47"/>
      <c r="C40" s="47"/>
      <c r="D40" s="47"/>
      <c r="E40" s="66">
        <f t="shared" si="0"/>
        <v>0</v>
      </c>
      <c r="F40" s="47">
        <v>1</v>
      </c>
      <c r="G40" s="47"/>
      <c r="H40" s="47"/>
      <c r="I40" s="215">
        <f t="shared" si="1"/>
        <v>1</v>
      </c>
      <c r="J40" s="67">
        <f t="shared" si="3"/>
        <v>1</v>
      </c>
      <c r="K40" s="430"/>
      <c r="L40" s="554"/>
    </row>
    <row r="41" spans="1:12" x14ac:dyDescent="0.35">
      <c r="A41" s="59" t="s">
        <v>1296</v>
      </c>
      <c r="B41" s="47"/>
      <c r="C41" s="47"/>
      <c r="D41" s="47">
        <v>4</v>
      </c>
      <c r="E41" s="66">
        <f t="shared" si="0"/>
        <v>4</v>
      </c>
      <c r="F41" s="47">
        <v>2</v>
      </c>
      <c r="G41" s="47"/>
      <c r="H41" s="47">
        <v>1</v>
      </c>
      <c r="I41" s="215">
        <f t="shared" si="1"/>
        <v>3</v>
      </c>
      <c r="J41" s="67">
        <f t="shared" si="3"/>
        <v>7</v>
      </c>
      <c r="K41" s="430"/>
      <c r="L41" s="554"/>
    </row>
    <row r="42" spans="1:12" x14ac:dyDescent="0.35">
      <c r="A42" s="59" t="s">
        <v>1415</v>
      </c>
      <c r="B42" s="47"/>
      <c r="C42" s="47"/>
      <c r="D42" s="47">
        <v>1</v>
      </c>
      <c r="E42" s="66">
        <f t="shared" si="0"/>
        <v>1</v>
      </c>
      <c r="F42" s="47"/>
      <c r="G42" s="47"/>
      <c r="H42" s="47"/>
      <c r="I42" s="215">
        <f t="shared" si="1"/>
        <v>0</v>
      </c>
      <c r="J42" s="67">
        <f t="shared" si="3"/>
        <v>1</v>
      </c>
      <c r="K42" s="430"/>
      <c r="L42" s="554"/>
    </row>
    <row r="43" spans="1:12" x14ac:dyDescent="0.35">
      <c r="A43" s="59" t="s">
        <v>1301</v>
      </c>
      <c r="B43" s="47"/>
      <c r="C43" s="47"/>
      <c r="D43" s="47"/>
      <c r="E43" s="66">
        <f t="shared" si="0"/>
        <v>0</v>
      </c>
      <c r="F43" s="47"/>
      <c r="G43" s="47">
        <v>1</v>
      </c>
      <c r="H43" s="47"/>
      <c r="I43" s="215">
        <f t="shared" si="1"/>
        <v>1</v>
      </c>
      <c r="J43" s="67">
        <f t="shared" si="3"/>
        <v>1</v>
      </c>
      <c r="K43" s="430"/>
      <c r="L43" s="554"/>
    </row>
    <row r="44" spans="1:12" x14ac:dyDescent="0.35">
      <c r="A44" s="59" t="s">
        <v>1304</v>
      </c>
      <c r="B44" s="47">
        <v>1</v>
      </c>
      <c r="C44" s="47"/>
      <c r="D44" s="47">
        <v>3</v>
      </c>
      <c r="E44" s="66">
        <f t="shared" si="0"/>
        <v>4</v>
      </c>
      <c r="F44" s="47"/>
      <c r="G44" s="47"/>
      <c r="H44" s="47">
        <v>1</v>
      </c>
      <c r="I44" s="215">
        <f t="shared" si="1"/>
        <v>1</v>
      </c>
      <c r="J44" s="67">
        <f t="shared" si="3"/>
        <v>5</v>
      </c>
      <c r="K44" s="430"/>
      <c r="L44" s="554"/>
    </row>
    <row r="45" spans="1:12" x14ac:dyDescent="0.35">
      <c r="A45" s="48" t="s">
        <v>1311</v>
      </c>
      <c r="B45" s="47">
        <v>2</v>
      </c>
      <c r="C45" s="47">
        <v>4</v>
      </c>
      <c r="D45" s="47">
        <v>2</v>
      </c>
      <c r="E45" s="66">
        <f t="shared" si="0"/>
        <v>8</v>
      </c>
      <c r="F45" s="47"/>
      <c r="G45" s="47">
        <v>3</v>
      </c>
      <c r="H45" s="47">
        <v>2</v>
      </c>
      <c r="I45" s="215">
        <f t="shared" si="1"/>
        <v>5</v>
      </c>
      <c r="J45" s="67">
        <f t="shared" si="3"/>
        <v>13</v>
      </c>
      <c r="K45" s="430"/>
      <c r="L45" s="554"/>
    </row>
    <row r="46" spans="1:12" x14ac:dyDescent="0.35">
      <c r="A46" s="59" t="s">
        <v>1302</v>
      </c>
      <c r="B46" s="47"/>
      <c r="C46" s="47"/>
      <c r="D46" s="47"/>
      <c r="E46" s="66">
        <f t="shared" si="0"/>
        <v>0</v>
      </c>
      <c r="F46" s="47"/>
      <c r="G46" s="47">
        <v>2</v>
      </c>
      <c r="H46" s="47">
        <v>3</v>
      </c>
      <c r="I46" s="215">
        <f t="shared" si="1"/>
        <v>5</v>
      </c>
      <c r="J46" s="67">
        <f t="shared" si="3"/>
        <v>5</v>
      </c>
      <c r="K46" s="430"/>
      <c r="L46" s="554"/>
    </row>
    <row r="47" spans="1:12" x14ac:dyDescent="0.35">
      <c r="A47" s="59" t="s">
        <v>1297</v>
      </c>
      <c r="B47" s="47"/>
      <c r="C47" s="47"/>
      <c r="D47" s="47"/>
      <c r="E47" s="66">
        <f t="shared" si="0"/>
        <v>0</v>
      </c>
      <c r="F47" s="47">
        <v>1</v>
      </c>
      <c r="G47" s="47"/>
      <c r="H47" s="47"/>
      <c r="I47" s="215">
        <f t="shared" si="1"/>
        <v>1</v>
      </c>
      <c r="J47" s="67">
        <f t="shared" si="3"/>
        <v>1</v>
      </c>
      <c r="K47" s="430"/>
      <c r="L47" s="554"/>
    </row>
    <row r="48" spans="1:12" x14ac:dyDescent="0.35">
      <c r="A48" s="59" t="s">
        <v>1298</v>
      </c>
      <c r="B48" s="47"/>
      <c r="C48" s="47">
        <v>2</v>
      </c>
      <c r="D48" s="47"/>
      <c r="E48" s="66">
        <f t="shared" si="0"/>
        <v>2</v>
      </c>
      <c r="F48" s="47">
        <v>3</v>
      </c>
      <c r="G48" s="47">
        <v>1</v>
      </c>
      <c r="H48" s="47"/>
      <c r="I48" s="215">
        <f t="shared" si="1"/>
        <v>4</v>
      </c>
      <c r="J48" s="67">
        <f t="shared" si="3"/>
        <v>6</v>
      </c>
      <c r="K48" s="430"/>
      <c r="L48" s="554"/>
    </row>
    <row r="49" spans="1:12" x14ac:dyDescent="0.35">
      <c r="A49" s="59" t="s">
        <v>1479</v>
      </c>
      <c r="B49" s="47">
        <v>1</v>
      </c>
      <c r="C49" s="47"/>
      <c r="D49" s="47"/>
      <c r="E49" s="66">
        <f t="shared" si="0"/>
        <v>1</v>
      </c>
      <c r="F49" s="47"/>
      <c r="G49" s="47"/>
      <c r="H49" s="47"/>
      <c r="I49" s="215">
        <f t="shared" si="1"/>
        <v>0</v>
      </c>
      <c r="J49" s="67">
        <f t="shared" si="3"/>
        <v>1</v>
      </c>
      <c r="K49" s="430"/>
      <c r="L49" s="554"/>
    </row>
    <row r="50" spans="1:12" x14ac:dyDescent="0.35">
      <c r="A50" s="59" t="s">
        <v>1303</v>
      </c>
      <c r="B50" s="47"/>
      <c r="C50" s="47"/>
      <c r="D50" s="47"/>
      <c r="E50" s="66">
        <f t="shared" si="0"/>
        <v>0</v>
      </c>
      <c r="F50" s="47"/>
      <c r="G50" s="47">
        <v>1</v>
      </c>
      <c r="H50" s="47"/>
      <c r="I50" s="215">
        <f t="shared" si="1"/>
        <v>1</v>
      </c>
      <c r="J50" s="67">
        <f t="shared" si="3"/>
        <v>1</v>
      </c>
      <c r="K50" s="430"/>
      <c r="L50" s="554"/>
    </row>
    <row r="51" spans="1:12" x14ac:dyDescent="0.35">
      <c r="A51" s="59" t="s">
        <v>1306</v>
      </c>
      <c r="B51" s="47"/>
      <c r="C51" s="47">
        <v>3</v>
      </c>
      <c r="D51" s="47">
        <v>1</v>
      </c>
      <c r="E51" s="66">
        <f t="shared" si="0"/>
        <v>4</v>
      </c>
      <c r="F51" s="47"/>
      <c r="G51" s="47"/>
      <c r="H51" s="47">
        <v>1</v>
      </c>
      <c r="I51" s="215">
        <f t="shared" si="1"/>
        <v>1</v>
      </c>
      <c r="J51" s="67">
        <f t="shared" si="3"/>
        <v>5</v>
      </c>
      <c r="K51" s="430"/>
      <c r="L51" s="554"/>
    </row>
    <row r="52" spans="1:12" x14ac:dyDescent="0.35">
      <c r="A52" s="59" t="s">
        <v>1414</v>
      </c>
      <c r="B52" s="47">
        <v>1</v>
      </c>
      <c r="C52" s="47"/>
      <c r="D52" s="47">
        <v>4</v>
      </c>
      <c r="E52" s="66">
        <f t="shared" si="0"/>
        <v>5</v>
      </c>
      <c r="F52" s="47"/>
      <c r="G52" s="47"/>
      <c r="H52" s="47"/>
      <c r="I52" s="215">
        <f t="shared" si="1"/>
        <v>0</v>
      </c>
      <c r="J52" s="67">
        <f t="shared" si="3"/>
        <v>5</v>
      </c>
      <c r="K52" s="430"/>
      <c r="L52" s="554"/>
    </row>
    <row r="53" spans="1:12" x14ac:dyDescent="0.35">
      <c r="A53" s="59" t="s">
        <v>1416</v>
      </c>
      <c r="B53" s="49">
        <v>1</v>
      </c>
      <c r="C53" s="49">
        <v>1</v>
      </c>
      <c r="D53" s="49">
        <v>2</v>
      </c>
      <c r="E53" s="66">
        <f t="shared" si="0"/>
        <v>4</v>
      </c>
      <c r="F53" s="49">
        <v>2</v>
      </c>
      <c r="G53" s="49"/>
      <c r="H53" s="49"/>
      <c r="I53" s="215">
        <f t="shared" si="1"/>
        <v>2</v>
      </c>
      <c r="J53" s="67">
        <f t="shared" si="3"/>
        <v>6</v>
      </c>
      <c r="K53" s="430"/>
      <c r="L53" s="554"/>
    </row>
    <row r="54" spans="1:12" x14ac:dyDescent="0.35">
      <c r="A54" s="59" t="s">
        <v>1299</v>
      </c>
      <c r="B54" s="49"/>
      <c r="C54" s="49"/>
      <c r="D54" s="49"/>
      <c r="E54" s="66">
        <f t="shared" si="0"/>
        <v>0</v>
      </c>
      <c r="F54" s="49">
        <v>3</v>
      </c>
      <c r="G54" s="49"/>
      <c r="H54" s="49"/>
      <c r="I54" s="215">
        <f t="shared" si="1"/>
        <v>3</v>
      </c>
      <c r="J54" s="67">
        <f t="shared" si="3"/>
        <v>3</v>
      </c>
      <c r="K54" s="430"/>
      <c r="L54" s="554"/>
    </row>
    <row r="55" spans="1:12" x14ac:dyDescent="0.35">
      <c r="A55" s="46" t="s">
        <v>1308</v>
      </c>
      <c r="B55" s="49">
        <v>2</v>
      </c>
      <c r="C55" s="49">
        <v>3</v>
      </c>
      <c r="D55" s="49">
        <v>5</v>
      </c>
      <c r="E55" s="66">
        <f t="shared" si="0"/>
        <v>10</v>
      </c>
      <c r="F55" s="49">
        <v>4</v>
      </c>
      <c r="G55" s="49"/>
      <c r="H55" s="49">
        <v>4</v>
      </c>
      <c r="I55" s="215">
        <f t="shared" si="1"/>
        <v>8</v>
      </c>
      <c r="J55" s="67">
        <f t="shared" si="3"/>
        <v>18</v>
      </c>
      <c r="K55" s="430"/>
      <c r="L55" s="554"/>
    </row>
    <row r="56" spans="1:12" x14ac:dyDescent="0.35">
      <c r="A56" s="46" t="s">
        <v>1309</v>
      </c>
      <c r="B56" s="49"/>
      <c r="C56" s="49">
        <v>1</v>
      </c>
      <c r="D56" s="49"/>
      <c r="E56" s="66">
        <f t="shared" si="0"/>
        <v>1</v>
      </c>
      <c r="F56" s="49"/>
      <c r="G56" s="49">
        <v>4</v>
      </c>
      <c r="H56" s="49"/>
      <c r="I56" s="215">
        <f t="shared" si="1"/>
        <v>4</v>
      </c>
      <c r="J56" s="67">
        <f t="shared" si="3"/>
        <v>5</v>
      </c>
      <c r="K56" s="430"/>
      <c r="L56" s="554"/>
    </row>
    <row r="57" spans="1:12" x14ac:dyDescent="0.35">
      <c r="A57" s="46" t="s">
        <v>1312</v>
      </c>
      <c r="B57" s="49">
        <v>2</v>
      </c>
      <c r="C57" s="49">
        <v>2</v>
      </c>
      <c r="D57" s="49">
        <v>2</v>
      </c>
      <c r="E57" s="66">
        <f t="shared" si="0"/>
        <v>6</v>
      </c>
      <c r="F57" s="49">
        <v>4</v>
      </c>
      <c r="G57" s="49">
        <v>4</v>
      </c>
      <c r="H57" s="49">
        <v>4</v>
      </c>
      <c r="I57" s="215">
        <f t="shared" si="1"/>
        <v>12</v>
      </c>
      <c r="J57" s="67">
        <f t="shared" si="3"/>
        <v>18</v>
      </c>
      <c r="K57" s="459"/>
      <c r="L57" s="605"/>
    </row>
    <row r="58" spans="1:12" x14ac:dyDescent="0.35">
      <c r="A58" s="40" t="s">
        <v>1518</v>
      </c>
      <c r="B58" s="41"/>
      <c r="C58" s="41"/>
      <c r="D58" s="41"/>
      <c r="E58" s="571"/>
      <c r="F58" s="41"/>
      <c r="G58" s="41"/>
      <c r="H58" s="41"/>
      <c r="I58" s="572"/>
      <c r="J58" s="340"/>
      <c r="K58" s="41"/>
      <c r="L58" s="337" t="s">
        <v>1458</v>
      </c>
    </row>
    <row r="59" spans="1:12" x14ac:dyDescent="0.35">
      <c r="A59" s="64" t="s">
        <v>1313</v>
      </c>
      <c r="B59" s="68">
        <v>3</v>
      </c>
      <c r="C59" s="68">
        <v>3</v>
      </c>
      <c r="D59" s="68">
        <v>3</v>
      </c>
      <c r="E59" s="66">
        <f t="shared" si="0"/>
        <v>9</v>
      </c>
      <c r="F59" s="68">
        <v>2</v>
      </c>
      <c r="G59" s="68">
        <v>3</v>
      </c>
      <c r="H59" s="68"/>
      <c r="I59" s="215">
        <f t="shared" si="1"/>
        <v>5</v>
      </c>
      <c r="J59" s="67">
        <f t="shared" si="3"/>
        <v>14</v>
      </c>
      <c r="K59" s="427" t="s">
        <v>1461</v>
      </c>
      <c r="L59" s="422" t="s">
        <v>1639</v>
      </c>
    </row>
    <row r="60" spans="1:12" x14ac:dyDescent="0.35">
      <c r="A60" s="64" t="s">
        <v>1315</v>
      </c>
      <c r="B60" s="68"/>
      <c r="C60" s="68"/>
      <c r="D60" s="68">
        <v>2</v>
      </c>
      <c r="E60" s="66">
        <f t="shared" si="0"/>
        <v>2</v>
      </c>
      <c r="F60" s="68">
        <v>2</v>
      </c>
      <c r="G60" s="68">
        <v>1</v>
      </c>
      <c r="H60" s="68"/>
      <c r="I60" s="215">
        <f t="shared" si="1"/>
        <v>3</v>
      </c>
      <c r="J60" s="67">
        <f t="shared" si="3"/>
        <v>5</v>
      </c>
      <c r="K60" s="428"/>
      <c r="L60" s="422"/>
    </row>
    <row r="61" spans="1:12" x14ac:dyDescent="0.35">
      <c r="A61" s="332" t="s">
        <v>1320</v>
      </c>
      <c r="B61" s="68"/>
      <c r="C61" s="68">
        <v>1</v>
      </c>
      <c r="D61" s="68">
        <v>1</v>
      </c>
      <c r="E61" s="66">
        <f t="shared" si="0"/>
        <v>2</v>
      </c>
      <c r="F61" s="68"/>
      <c r="G61" s="68">
        <v>1</v>
      </c>
      <c r="H61" s="68"/>
      <c r="I61" s="215">
        <f t="shared" si="1"/>
        <v>1</v>
      </c>
      <c r="J61" s="67">
        <f t="shared" si="3"/>
        <v>3</v>
      </c>
      <c r="K61" s="428"/>
      <c r="L61" s="422"/>
    </row>
    <row r="62" spans="1:12" x14ac:dyDescent="0.35">
      <c r="A62" s="332" t="s">
        <v>1417</v>
      </c>
      <c r="B62" s="68"/>
      <c r="C62" s="68"/>
      <c r="D62" s="68">
        <v>1</v>
      </c>
      <c r="E62" s="66">
        <f t="shared" si="0"/>
        <v>1</v>
      </c>
      <c r="F62" s="68"/>
      <c r="G62" s="68"/>
      <c r="H62" s="68"/>
      <c r="I62" s="215">
        <f t="shared" si="1"/>
        <v>0</v>
      </c>
      <c r="J62" s="67">
        <f t="shared" si="3"/>
        <v>1</v>
      </c>
      <c r="K62" s="428"/>
      <c r="L62" s="422"/>
    </row>
    <row r="63" spans="1:12" x14ac:dyDescent="0.35">
      <c r="A63" s="332" t="s">
        <v>1316</v>
      </c>
      <c r="B63" s="68"/>
      <c r="C63" s="68">
        <v>1</v>
      </c>
      <c r="D63" s="68"/>
      <c r="E63" s="66">
        <f t="shared" si="0"/>
        <v>1</v>
      </c>
      <c r="F63" s="68">
        <v>2</v>
      </c>
      <c r="G63" s="68"/>
      <c r="H63" s="68">
        <v>4</v>
      </c>
      <c r="I63" s="215">
        <f t="shared" si="1"/>
        <v>6</v>
      </c>
      <c r="J63" s="67">
        <f t="shared" si="3"/>
        <v>7</v>
      </c>
      <c r="K63" s="428"/>
      <c r="L63" s="422"/>
    </row>
    <row r="64" spans="1:12" x14ac:dyDescent="0.35">
      <c r="A64" s="64" t="s">
        <v>1314</v>
      </c>
      <c r="B64" s="68"/>
      <c r="C64" s="68">
        <v>1</v>
      </c>
      <c r="D64" s="68"/>
      <c r="E64" s="66">
        <f t="shared" si="0"/>
        <v>1</v>
      </c>
      <c r="F64" s="68"/>
      <c r="G64" s="68"/>
      <c r="H64" s="68">
        <v>4</v>
      </c>
      <c r="I64" s="215">
        <f t="shared" si="1"/>
        <v>4</v>
      </c>
      <c r="J64" s="67">
        <f t="shared" si="3"/>
        <v>5</v>
      </c>
      <c r="K64" s="428"/>
      <c r="L64" s="422"/>
    </row>
    <row r="65" spans="1:12" x14ac:dyDescent="0.35">
      <c r="A65" s="64" t="s">
        <v>1321</v>
      </c>
      <c r="B65" s="68"/>
      <c r="C65" s="68"/>
      <c r="D65" s="68"/>
      <c r="E65" s="66">
        <f t="shared" si="0"/>
        <v>0</v>
      </c>
      <c r="F65" s="68"/>
      <c r="G65" s="68"/>
      <c r="H65" s="68">
        <v>2</v>
      </c>
      <c r="I65" s="215">
        <f t="shared" si="1"/>
        <v>2</v>
      </c>
      <c r="J65" s="67">
        <f t="shared" si="3"/>
        <v>2</v>
      </c>
      <c r="K65" s="428"/>
      <c r="L65" s="422"/>
    </row>
    <row r="66" spans="1:12" x14ac:dyDescent="0.35">
      <c r="A66" s="64" t="s">
        <v>1322</v>
      </c>
      <c r="B66" s="68"/>
      <c r="C66" s="68"/>
      <c r="D66" s="68"/>
      <c r="E66" s="66">
        <f t="shared" si="0"/>
        <v>0</v>
      </c>
      <c r="F66" s="68"/>
      <c r="G66" s="68"/>
      <c r="H66" s="68">
        <v>1</v>
      </c>
      <c r="I66" s="215">
        <f t="shared" si="1"/>
        <v>1</v>
      </c>
      <c r="J66" s="67">
        <f t="shared" si="3"/>
        <v>1</v>
      </c>
      <c r="K66" s="428"/>
      <c r="L66" s="422"/>
    </row>
    <row r="67" spans="1:12" x14ac:dyDescent="0.35">
      <c r="A67" s="64" t="s">
        <v>1317</v>
      </c>
      <c r="B67" s="68">
        <v>2</v>
      </c>
      <c r="C67" s="68">
        <v>3</v>
      </c>
      <c r="D67" s="68">
        <v>2</v>
      </c>
      <c r="E67" s="66">
        <f t="shared" si="0"/>
        <v>7</v>
      </c>
      <c r="F67" s="68">
        <v>4</v>
      </c>
      <c r="G67" s="68">
        <v>2</v>
      </c>
      <c r="H67" s="68"/>
      <c r="I67" s="215">
        <f t="shared" si="1"/>
        <v>6</v>
      </c>
      <c r="J67" s="67">
        <f t="shared" si="3"/>
        <v>13</v>
      </c>
      <c r="K67" s="428"/>
      <c r="L67" s="422"/>
    </row>
    <row r="68" spans="1:12" x14ac:dyDescent="0.35">
      <c r="A68" s="64" t="s">
        <v>1318</v>
      </c>
      <c r="B68" s="68">
        <v>1</v>
      </c>
      <c r="C68" s="68">
        <v>1</v>
      </c>
      <c r="D68" s="68">
        <v>3</v>
      </c>
      <c r="E68" s="66">
        <f t="shared" si="0"/>
        <v>5</v>
      </c>
      <c r="F68" s="68">
        <v>1</v>
      </c>
      <c r="G68" s="68">
        <v>2</v>
      </c>
      <c r="H68" s="68"/>
      <c r="I68" s="215">
        <f t="shared" si="1"/>
        <v>3</v>
      </c>
      <c r="J68" s="67">
        <f t="shared" si="3"/>
        <v>8</v>
      </c>
      <c r="K68" s="428"/>
      <c r="L68" s="422"/>
    </row>
    <row r="69" spans="1:12" x14ac:dyDescent="0.35">
      <c r="A69" s="64" t="s">
        <v>1319</v>
      </c>
      <c r="B69" s="70">
        <v>1</v>
      </c>
      <c r="C69" s="70">
        <v>2</v>
      </c>
      <c r="D69" s="70">
        <v>1</v>
      </c>
      <c r="E69" s="66">
        <f t="shared" si="0"/>
        <v>4</v>
      </c>
      <c r="F69" s="70">
        <v>4</v>
      </c>
      <c r="G69" s="70">
        <v>3</v>
      </c>
      <c r="H69" s="70">
        <v>4</v>
      </c>
      <c r="I69" s="215">
        <f t="shared" si="1"/>
        <v>11</v>
      </c>
      <c r="J69" s="67">
        <f t="shared" si="3"/>
        <v>15</v>
      </c>
      <c r="K69" s="428"/>
      <c r="L69" s="422"/>
    </row>
    <row r="70" spans="1:12" x14ac:dyDescent="0.35">
      <c r="A70" s="40" t="s">
        <v>1519</v>
      </c>
      <c r="B70" s="41"/>
      <c r="C70" s="41"/>
      <c r="D70" s="41"/>
      <c r="E70" s="571"/>
      <c r="F70" s="41"/>
      <c r="G70" s="41"/>
      <c r="H70" s="41"/>
      <c r="I70" s="572"/>
      <c r="J70" s="340"/>
      <c r="K70" s="41"/>
      <c r="L70" s="337" t="s">
        <v>1457</v>
      </c>
    </row>
    <row r="71" spans="1:12" x14ac:dyDescent="0.35">
      <c r="A71" s="46" t="s">
        <v>1323</v>
      </c>
      <c r="B71" s="47">
        <v>3</v>
      </c>
      <c r="C71" s="47">
        <v>2</v>
      </c>
      <c r="D71" s="47">
        <v>4</v>
      </c>
      <c r="E71" s="66">
        <f t="shared" si="0"/>
        <v>9</v>
      </c>
      <c r="F71" s="47">
        <v>3</v>
      </c>
      <c r="G71" s="47">
        <v>3</v>
      </c>
      <c r="H71" s="47">
        <v>2</v>
      </c>
      <c r="I71" s="215">
        <f t="shared" si="1"/>
        <v>8</v>
      </c>
      <c r="J71" s="67">
        <f t="shared" si="3"/>
        <v>17</v>
      </c>
      <c r="K71" s="431"/>
      <c r="L71" s="421" t="s">
        <v>1493</v>
      </c>
    </row>
    <row r="72" spans="1:12" x14ac:dyDescent="0.35">
      <c r="A72" s="46" t="s">
        <v>1324</v>
      </c>
      <c r="B72" s="54"/>
      <c r="C72" s="54"/>
      <c r="D72" s="44"/>
      <c r="E72" s="66">
        <f t="shared" ref="E72:E135" si="4">B72+C72+D72</f>
        <v>0</v>
      </c>
      <c r="F72" s="44">
        <v>1</v>
      </c>
      <c r="G72" s="44"/>
      <c r="H72" s="44"/>
      <c r="I72" s="215">
        <f t="shared" ref="I72:I135" si="5">F72+G72+H72</f>
        <v>1</v>
      </c>
      <c r="J72" s="67">
        <f t="shared" si="3"/>
        <v>1</v>
      </c>
      <c r="K72" s="432"/>
      <c r="L72" s="421"/>
    </row>
    <row r="73" spans="1:12" x14ac:dyDescent="0.35">
      <c r="A73" s="46" t="s">
        <v>1325</v>
      </c>
      <c r="B73" s="47"/>
      <c r="C73" s="47"/>
      <c r="D73" s="47"/>
      <c r="E73" s="66">
        <f t="shared" si="4"/>
        <v>0</v>
      </c>
      <c r="F73" s="47"/>
      <c r="G73" s="47">
        <v>1</v>
      </c>
      <c r="H73" s="47"/>
      <c r="I73" s="215">
        <f t="shared" si="5"/>
        <v>1</v>
      </c>
      <c r="J73" s="67">
        <f t="shared" si="3"/>
        <v>1</v>
      </c>
      <c r="K73" s="432"/>
      <c r="L73" s="421"/>
    </row>
    <row r="74" spans="1:12" x14ac:dyDescent="0.35">
      <c r="A74" s="46" t="s">
        <v>1418</v>
      </c>
      <c r="B74" s="56"/>
      <c r="C74" s="56">
        <v>1</v>
      </c>
      <c r="D74" s="56">
        <v>1</v>
      </c>
      <c r="E74" s="66">
        <f t="shared" si="4"/>
        <v>2</v>
      </c>
      <c r="F74" s="56"/>
      <c r="G74" s="56"/>
      <c r="H74" s="49"/>
      <c r="I74" s="215">
        <f t="shared" si="5"/>
        <v>0</v>
      </c>
      <c r="J74" s="67">
        <f t="shared" ref="J74:J76" si="6">B74+C74+D74+F74+G74+H74</f>
        <v>2</v>
      </c>
      <c r="K74" s="432"/>
      <c r="L74" s="421"/>
    </row>
    <row r="75" spans="1:12" x14ac:dyDescent="0.35">
      <c r="A75" s="46" t="s">
        <v>1419</v>
      </c>
      <c r="B75" s="56"/>
      <c r="C75" s="56">
        <v>2</v>
      </c>
      <c r="D75" s="56">
        <v>1</v>
      </c>
      <c r="E75" s="66">
        <f t="shared" si="4"/>
        <v>3</v>
      </c>
      <c r="F75" s="56"/>
      <c r="G75" s="56"/>
      <c r="H75" s="49"/>
      <c r="I75" s="215">
        <f t="shared" si="5"/>
        <v>0</v>
      </c>
      <c r="J75" s="67">
        <f t="shared" si="6"/>
        <v>3</v>
      </c>
      <c r="K75" s="432"/>
      <c r="L75" s="421"/>
    </row>
    <row r="76" spans="1:12" x14ac:dyDescent="0.35">
      <c r="A76" s="46" t="s">
        <v>1326</v>
      </c>
      <c r="B76" s="56"/>
      <c r="C76" s="56"/>
      <c r="D76" s="56"/>
      <c r="E76" s="66">
        <f t="shared" si="4"/>
        <v>0</v>
      </c>
      <c r="F76" s="56"/>
      <c r="G76" s="56"/>
      <c r="H76" s="49">
        <v>2</v>
      </c>
      <c r="I76" s="215">
        <f t="shared" si="5"/>
        <v>2</v>
      </c>
      <c r="J76" s="67">
        <f t="shared" si="6"/>
        <v>2</v>
      </c>
      <c r="K76" s="432"/>
      <c r="L76" s="421"/>
    </row>
    <row r="77" spans="1:12" ht="15" customHeight="1" x14ac:dyDescent="0.35">
      <c r="A77" s="40" t="s">
        <v>1520</v>
      </c>
      <c r="B77" s="41"/>
      <c r="C77" s="41"/>
      <c r="D77" s="41"/>
      <c r="E77" s="571"/>
      <c r="F77" s="41"/>
      <c r="G77" s="41"/>
      <c r="H77" s="41"/>
      <c r="I77" s="572"/>
      <c r="J77" s="340"/>
      <c r="K77" s="41"/>
      <c r="L77" s="184" t="s">
        <v>1455</v>
      </c>
    </row>
    <row r="78" spans="1:12" ht="15" customHeight="1" x14ac:dyDescent="0.35">
      <c r="A78" s="51" t="s">
        <v>1327</v>
      </c>
      <c r="B78" s="68">
        <v>2</v>
      </c>
      <c r="C78" s="68">
        <v>4</v>
      </c>
      <c r="D78" s="68">
        <v>5</v>
      </c>
      <c r="E78" s="66">
        <f t="shared" si="4"/>
        <v>11</v>
      </c>
      <c r="F78" s="68">
        <v>2</v>
      </c>
      <c r="G78" s="68">
        <v>3</v>
      </c>
      <c r="H78" s="68">
        <v>1</v>
      </c>
      <c r="I78" s="215">
        <f t="shared" si="5"/>
        <v>6</v>
      </c>
      <c r="J78" s="67">
        <f t="shared" ref="J78:J139" si="7">B78+C78+D78+F78+G78+H78</f>
        <v>17</v>
      </c>
      <c r="K78" s="427" t="s">
        <v>1456</v>
      </c>
      <c r="L78" s="422" t="s">
        <v>1640</v>
      </c>
    </row>
    <row r="79" spans="1:12" ht="15" customHeight="1" x14ac:dyDescent="0.35">
      <c r="A79" s="50" t="s">
        <v>1328</v>
      </c>
      <c r="B79" s="68">
        <v>1</v>
      </c>
      <c r="C79" s="68"/>
      <c r="D79" s="68"/>
      <c r="E79" s="66">
        <f t="shared" si="4"/>
        <v>1</v>
      </c>
      <c r="F79" s="68">
        <v>2</v>
      </c>
      <c r="G79" s="68">
        <v>1</v>
      </c>
      <c r="H79" s="68">
        <v>3</v>
      </c>
      <c r="I79" s="215">
        <f t="shared" si="5"/>
        <v>6</v>
      </c>
      <c r="J79" s="67">
        <f t="shared" si="7"/>
        <v>7</v>
      </c>
      <c r="K79" s="428"/>
      <c r="L79" s="422"/>
    </row>
    <row r="80" spans="1:12" ht="15" customHeight="1" x14ac:dyDescent="0.35">
      <c r="A80" s="50" t="s">
        <v>1329</v>
      </c>
      <c r="B80" s="68"/>
      <c r="C80" s="68"/>
      <c r="D80" s="68"/>
      <c r="E80" s="66">
        <f t="shared" si="4"/>
        <v>0</v>
      </c>
      <c r="F80" s="68">
        <v>1</v>
      </c>
      <c r="G80" s="68"/>
      <c r="H80" s="68"/>
      <c r="I80" s="215">
        <f t="shared" si="5"/>
        <v>1</v>
      </c>
      <c r="J80" s="67">
        <f t="shared" si="7"/>
        <v>1</v>
      </c>
      <c r="K80" s="428"/>
      <c r="L80" s="422"/>
    </row>
    <row r="81" spans="1:12" ht="15" customHeight="1" x14ac:dyDescent="0.35">
      <c r="A81" s="50" t="s">
        <v>1330</v>
      </c>
      <c r="B81" s="68"/>
      <c r="C81" s="68"/>
      <c r="D81" s="68"/>
      <c r="E81" s="66">
        <f t="shared" si="4"/>
        <v>0</v>
      </c>
      <c r="F81" s="68"/>
      <c r="G81" s="68">
        <v>2</v>
      </c>
      <c r="H81" s="68"/>
      <c r="I81" s="215">
        <f t="shared" si="5"/>
        <v>2</v>
      </c>
      <c r="J81" s="67">
        <f t="shared" si="7"/>
        <v>2</v>
      </c>
      <c r="K81" s="428"/>
      <c r="L81" s="422"/>
    </row>
    <row r="82" spans="1:12" ht="15" customHeight="1" x14ac:dyDescent="0.35">
      <c r="A82" s="50" t="s">
        <v>1421</v>
      </c>
      <c r="B82" s="68"/>
      <c r="C82" s="68"/>
      <c r="D82" s="68">
        <v>4</v>
      </c>
      <c r="E82" s="66">
        <f t="shared" si="4"/>
        <v>4</v>
      </c>
      <c r="F82" s="68"/>
      <c r="G82" s="68"/>
      <c r="H82" s="68"/>
      <c r="I82" s="215">
        <f t="shared" si="5"/>
        <v>0</v>
      </c>
      <c r="J82" s="67">
        <f t="shared" si="7"/>
        <v>4</v>
      </c>
      <c r="K82" s="428"/>
      <c r="L82" s="422"/>
    </row>
    <row r="83" spans="1:12" ht="15" customHeight="1" x14ac:dyDescent="0.35">
      <c r="A83" s="50" t="s">
        <v>1331</v>
      </c>
      <c r="B83" s="68"/>
      <c r="C83" s="68"/>
      <c r="D83" s="68"/>
      <c r="E83" s="66">
        <f t="shared" si="4"/>
        <v>0</v>
      </c>
      <c r="F83" s="68"/>
      <c r="G83" s="68">
        <v>1</v>
      </c>
      <c r="H83" s="68"/>
      <c r="I83" s="215">
        <f t="shared" si="5"/>
        <v>1</v>
      </c>
      <c r="J83" s="67">
        <f t="shared" si="7"/>
        <v>1</v>
      </c>
      <c r="K83" s="428"/>
      <c r="L83" s="422"/>
    </row>
    <row r="84" spans="1:12" ht="15" customHeight="1" x14ac:dyDescent="0.35">
      <c r="A84" s="50" t="s">
        <v>1481</v>
      </c>
      <c r="B84" s="68">
        <v>1</v>
      </c>
      <c r="C84" s="68"/>
      <c r="D84" s="68"/>
      <c r="E84" s="66">
        <f t="shared" si="4"/>
        <v>1</v>
      </c>
      <c r="F84" s="68"/>
      <c r="G84" s="68"/>
      <c r="H84" s="68"/>
      <c r="I84" s="215">
        <f t="shared" si="5"/>
        <v>0</v>
      </c>
      <c r="J84" s="67">
        <f t="shared" si="7"/>
        <v>1</v>
      </c>
      <c r="K84" s="428"/>
      <c r="L84" s="422"/>
    </row>
    <row r="85" spans="1:12" ht="15" customHeight="1" x14ac:dyDescent="0.35">
      <c r="A85" s="50" t="s">
        <v>1480</v>
      </c>
      <c r="B85" s="68">
        <v>1</v>
      </c>
      <c r="C85" s="68"/>
      <c r="D85" s="68"/>
      <c r="E85" s="66">
        <f t="shared" si="4"/>
        <v>1</v>
      </c>
      <c r="F85" s="68"/>
      <c r="G85" s="68"/>
      <c r="H85" s="68"/>
      <c r="I85" s="215">
        <f t="shared" si="5"/>
        <v>0</v>
      </c>
      <c r="J85" s="67">
        <f t="shared" si="7"/>
        <v>1</v>
      </c>
      <c r="K85" s="428"/>
      <c r="L85" s="422"/>
    </row>
    <row r="86" spans="1:12" ht="15" customHeight="1" x14ac:dyDescent="0.35">
      <c r="A86" s="50" t="s">
        <v>1332</v>
      </c>
      <c r="B86" s="68"/>
      <c r="C86" s="68"/>
      <c r="D86" s="68">
        <v>2</v>
      </c>
      <c r="E86" s="66">
        <f t="shared" si="4"/>
        <v>2</v>
      </c>
      <c r="F86" s="68"/>
      <c r="G86" s="68"/>
      <c r="H86" s="68">
        <v>1</v>
      </c>
      <c r="I86" s="215">
        <f t="shared" si="5"/>
        <v>1</v>
      </c>
      <c r="J86" s="67">
        <f t="shared" si="7"/>
        <v>3</v>
      </c>
      <c r="K86" s="428"/>
      <c r="L86" s="422"/>
    </row>
    <row r="87" spans="1:12" ht="15" customHeight="1" x14ac:dyDescent="0.35">
      <c r="A87" s="50" t="s">
        <v>1420</v>
      </c>
      <c r="B87" s="70"/>
      <c r="C87" s="70">
        <v>1</v>
      </c>
      <c r="D87" s="70"/>
      <c r="E87" s="66">
        <f t="shared" si="4"/>
        <v>1</v>
      </c>
      <c r="F87" s="70"/>
      <c r="G87" s="70"/>
      <c r="H87" s="70"/>
      <c r="I87" s="215">
        <f t="shared" si="5"/>
        <v>0</v>
      </c>
      <c r="J87" s="67">
        <f t="shared" si="7"/>
        <v>1</v>
      </c>
      <c r="K87" s="466"/>
      <c r="L87" s="422"/>
    </row>
    <row r="88" spans="1:12" ht="15" customHeight="1" x14ac:dyDescent="0.35">
      <c r="A88" s="40" t="s">
        <v>1521</v>
      </c>
      <c r="B88" s="41"/>
      <c r="C88" s="41"/>
      <c r="D88" s="41"/>
      <c r="E88" s="571"/>
      <c r="F88" s="41"/>
      <c r="G88" s="41"/>
      <c r="H88" s="41"/>
      <c r="I88" s="572"/>
      <c r="J88" s="340"/>
      <c r="K88" s="41"/>
      <c r="L88" s="337" t="s">
        <v>1454</v>
      </c>
    </row>
    <row r="89" spans="1:12" ht="15" customHeight="1" x14ac:dyDescent="0.35">
      <c r="A89" s="57" t="s">
        <v>254</v>
      </c>
      <c r="B89" s="58">
        <v>1</v>
      </c>
      <c r="C89" s="58">
        <v>2</v>
      </c>
      <c r="D89" s="58"/>
      <c r="E89" s="66">
        <f t="shared" si="4"/>
        <v>3</v>
      </c>
      <c r="F89" s="58">
        <v>4</v>
      </c>
      <c r="G89" s="58">
        <v>4</v>
      </c>
      <c r="H89" s="58">
        <v>3</v>
      </c>
      <c r="I89" s="215">
        <f t="shared" si="5"/>
        <v>11</v>
      </c>
      <c r="J89" s="67">
        <f t="shared" si="7"/>
        <v>14</v>
      </c>
      <c r="K89" s="467" t="s">
        <v>1422</v>
      </c>
      <c r="L89" s="420" t="s">
        <v>1641</v>
      </c>
    </row>
    <row r="90" spans="1:12" ht="15" customHeight="1" x14ac:dyDescent="0.35">
      <c r="A90" s="57" t="s">
        <v>1333</v>
      </c>
      <c r="B90" s="58">
        <v>1</v>
      </c>
      <c r="C90" s="58">
        <v>1</v>
      </c>
      <c r="D90" s="58"/>
      <c r="E90" s="66">
        <f t="shared" si="4"/>
        <v>2</v>
      </c>
      <c r="F90" s="58">
        <v>3</v>
      </c>
      <c r="G90" s="58">
        <v>1</v>
      </c>
      <c r="H90" s="58"/>
      <c r="I90" s="215">
        <f t="shared" si="5"/>
        <v>4</v>
      </c>
      <c r="J90" s="67">
        <f t="shared" si="7"/>
        <v>6</v>
      </c>
      <c r="K90" s="468"/>
      <c r="L90" s="420"/>
    </row>
    <row r="91" spans="1:12" ht="15" customHeight="1" x14ac:dyDescent="0.35">
      <c r="A91" s="57" t="s">
        <v>1334</v>
      </c>
      <c r="B91" s="58"/>
      <c r="C91" s="58">
        <v>2</v>
      </c>
      <c r="D91" s="58"/>
      <c r="E91" s="66">
        <f t="shared" si="4"/>
        <v>2</v>
      </c>
      <c r="F91" s="58">
        <v>1</v>
      </c>
      <c r="G91" s="58">
        <v>1</v>
      </c>
      <c r="H91" s="58">
        <v>1</v>
      </c>
      <c r="I91" s="215">
        <f t="shared" si="5"/>
        <v>3</v>
      </c>
      <c r="J91" s="67">
        <f t="shared" si="7"/>
        <v>5</v>
      </c>
      <c r="K91" s="468"/>
      <c r="L91" s="420"/>
    </row>
    <row r="92" spans="1:12" ht="15" customHeight="1" x14ac:dyDescent="0.35">
      <c r="A92" s="57" t="s">
        <v>1340</v>
      </c>
      <c r="B92" s="58"/>
      <c r="C92" s="58"/>
      <c r="D92" s="58"/>
      <c r="E92" s="66">
        <f t="shared" si="4"/>
        <v>0</v>
      </c>
      <c r="F92" s="58"/>
      <c r="G92" s="58">
        <v>2</v>
      </c>
      <c r="H92" s="58">
        <v>2</v>
      </c>
      <c r="I92" s="215">
        <f t="shared" si="5"/>
        <v>4</v>
      </c>
      <c r="J92" s="67">
        <f t="shared" si="7"/>
        <v>4</v>
      </c>
      <c r="K92" s="468"/>
      <c r="L92" s="420"/>
    </row>
    <row r="93" spans="1:12" ht="15" customHeight="1" x14ac:dyDescent="0.35">
      <c r="A93" s="57" t="s">
        <v>249</v>
      </c>
      <c r="B93" s="58">
        <v>1</v>
      </c>
      <c r="C93" s="58">
        <v>1</v>
      </c>
      <c r="D93" s="58">
        <v>5</v>
      </c>
      <c r="E93" s="66">
        <f t="shared" si="4"/>
        <v>7</v>
      </c>
      <c r="F93" s="58"/>
      <c r="G93" s="58">
        <v>1</v>
      </c>
      <c r="H93" s="58">
        <v>1</v>
      </c>
      <c r="I93" s="215">
        <f t="shared" si="5"/>
        <v>2</v>
      </c>
      <c r="J93" s="67">
        <f t="shared" si="7"/>
        <v>9</v>
      </c>
      <c r="K93" s="468"/>
      <c r="L93" s="420"/>
    </row>
    <row r="94" spans="1:12" ht="15" customHeight="1" x14ac:dyDescent="0.35">
      <c r="A94" s="57" t="s">
        <v>1335</v>
      </c>
      <c r="B94" s="58"/>
      <c r="C94" s="58"/>
      <c r="D94" s="58"/>
      <c r="E94" s="66">
        <f t="shared" si="4"/>
        <v>0</v>
      </c>
      <c r="F94" s="58"/>
      <c r="G94" s="58"/>
      <c r="H94" s="58"/>
      <c r="I94" s="215">
        <f t="shared" si="5"/>
        <v>0</v>
      </c>
      <c r="J94" s="67">
        <f t="shared" si="7"/>
        <v>0</v>
      </c>
      <c r="K94" s="468"/>
      <c r="L94" s="420"/>
    </row>
    <row r="95" spans="1:12" ht="15" customHeight="1" x14ac:dyDescent="0.35">
      <c r="A95" s="57" t="s">
        <v>1336</v>
      </c>
      <c r="B95" s="58"/>
      <c r="C95" s="58">
        <v>3</v>
      </c>
      <c r="D95" s="58">
        <v>4</v>
      </c>
      <c r="E95" s="66">
        <f t="shared" si="4"/>
        <v>7</v>
      </c>
      <c r="F95" s="58">
        <v>4</v>
      </c>
      <c r="G95" s="58">
        <v>3</v>
      </c>
      <c r="H95" s="58">
        <v>3</v>
      </c>
      <c r="I95" s="215">
        <f t="shared" si="5"/>
        <v>10</v>
      </c>
      <c r="J95" s="67">
        <f t="shared" si="7"/>
        <v>17</v>
      </c>
      <c r="K95" s="468"/>
      <c r="L95" s="420"/>
    </row>
    <row r="96" spans="1:12" ht="15" customHeight="1" x14ac:dyDescent="0.35">
      <c r="A96" s="283" t="s">
        <v>1341</v>
      </c>
      <c r="B96" s="58"/>
      <c r="C96" s="58"/>
      <c r="D96" s="58"/>
      <c r="E96" s="66">
        <f t="shared" si="4"/>
        <v>0</v>
      </c>
      <c r="F96" s="58"/>
      <c r="G96" s="58"/>
      <c r="H96" s="58">
        <v>2</v>
      </c>
      <c r="I96" s="215">
        <f t="shared" si="5"/>
        <v>2</v>
      </c>
      <c r="J96" s="67">
        <f t="shared" si="7"/>
        <v>2</v>
      </c>
      <c r="K96" s="468"/>
      <c r="L96" s="420"/>
    </row>
    <row r="97" spans="1:12" ht="15" customHeight="1" x14ac:dyDescent="0.35">
      <c r="A97" s="40" t="s">
        <v>1522</v>
      </c>
      <c r="B97" s="41"/>
      <c r="C97" s="41"/>
      <c r="D97" s="41"/>
      <c r="E97" s="571"/>
      <c r="F97" s="41"/>
      <c r="G97" s="41"/>
      <c r="H97" s="41"/>
      <c r="I97" s="572"/>
      <c r="J97" s="340"/>
      <c r="K97" s="41"/>
      <c r="L97" s="337" t="s">
        <v>1452</v>
      </c>
    </row>
    <row r="98" spans="1:12" ht="15" customHeight="1" x14ac:dyDescent="0.35">
      <c r="A98" s="50" t="s">
        <v>1337</v>
      </c>
      <c r="B98" s="68">
        <v>1</v>
      </c>
      <c r="C98" s="68">
        <v>3</v>
      </c>
      <c r="D98" s="68"/>
      <c r="E98" s="66">
        <f t="shared" si="4"/>
        <v>4</v>
      </c>
      <c r="F98" s="68">
        <v>4</v>
      </c>
      <c r="G98" s="68">
        <v>3</v>
      </c>
      <c r="H98" s="68">
        <v>1</v>
      </c>
      <c r="I98" s="215">
        <f t="shared" si="5"/>
        <v>8</v>
      </c>
      <c r="J98" s="67">
        <f t="shared" si="7"/>
        <v>12</v>
      </c>
      <c r="K98" s="461" t="s">
        <v>1453</v>
      </c>
      <c r="L98" s="419" t="s">
        <v>1494</v>
      </c>
    </row>
    <row r="99" spans="1:12" ht="15" customHeight="1" x14ac:dyDescent="0.35">
      <c r="A99" s="50" t="s">
        <v>1338</v>
      </c>
      <c r="B99" s="68"/>
      <c r="C99" s="68">
        <v>2</v>
      </c>
      <c r="D99" s="68">
        <v>5</v>
      </c>
      <c r="E99" s="66">
        <f t="shared" si="4"/>
        <v>7</v>
      </c>
      <c r="F99" s="68"/>
      <c r="G99" s="68"/>
      <c r="H99" s="68">
        <v>2</v>
      </c>
      <c r="I99" s="215">
        <f t="shared" si="5"/>
        <v>2</v>
      </c>
      <c r="J99" s="67">
        <f t="shared" si="7"/>
        <v>9</v>
      </c>
      <c r="K99" s="428"/>
      <c r="L99" s="419"/>
    </row>
    <row r="100" spans="1:12" ht="15" customHeight="1" x14ac:dyDescent="0.35">
      <c r="A100" s="50" t="s">
        <v>1342</v>
      </c>
      <c r="B100" s="68"/>
      <c r="C100" s="68"/>
      <c r="D100" s="68"/>
      <c r="E100" s="66">
        <f t="shared" si="4"/>
        <v>0</v>
      </c>
      <c r="F100" s="68"/>
      <c r="G100" s="68"/>
      <c r="H100" s="68">
        <v>1</v>
      </c>
      <c r="I100" s="215">
        <f t="shared" si="5"/>
        <v>1</v>
      </c>
      <c r="J100" s="67">
        <f t="shared" si="7"/>
        <v>1</v>
      </c>
      <c r="K100" s="428"/>
      <c r="L100" s="419"/>
    </row>
    <row r="101" spans="1:12" ht="15" customHeight="1" x14ac:dyDescent="0.35">
      <c r="A101" s="50" t="s">
        <v>1423</v>
      </c>
      <c r="B101" s="68">
        <v>1</v>
      </c>
      <c r="C101" s="68">
        <v>3</v>
      </c>
      <c r="D101" s="68">
        <v>3</v>
      </c>
      <c r="E101" s="66">
        <f t="shared" si="4"/>
        <v>7</v>
      </c>
      <c r="F101" s="68"/>
      <c r="G101" s="68"/>
      <c r="H101" s="68"/>
      <c r="I101" s="215">
        <f t="shared" si="5"/>
        <v>0</v>
      </c>
      <c r="J101" s="67">
        <f t="shared" si="7"/>
        <v>7</v>
      </c>
      <c r="K101" s="428"/>
      <c r="L101" s="419"/>
    </row>
    <row r="102" spans="1:12" ht="15" customHeight="1" x14ac:dyDescent="0.35">
      <c r="A102" s="50" t="s">
        <v>1339</v>
      </c>
      <c r="B102" s="68">
        <v>1</v>
      </c>
      <c r="C102" s="68"/>
      <c r="D102" s="68"/>
      <c r="E102" s="66">
        <f t="shared" si="4"/>
        <v>1</v>
      </c>
      <c r="F102" s="68">
        <v>4</v>
      </c>
      <c r="G102" s="68">
        <v>3</v>
      </c>
      <c r="H102" s="68"/>
      <c r="I102" s="215">
        <f t="shared" si="5"/>
        <v>7</v>
      </c>
      <c r="J102" s="67">
        <f t="shared" si="7"/>
        <v>8</v>
      </c>
      <c r="K102" s="428"/>
      <c r="L102" s="419"/>
    </row>
    <row r="103" spans="1:12" ht="15" customHeight="1" x14ac:dyDescent="0.35">
      <c r="A103" s="50" t="s">
        <v>1343</v>
      </c>
      <c r="B103" s="68"/>
      <c r="C103" s="68"/>
      <c r="D103" s="68"/>
      <c r="E103" s="66">
        <f t="shared" si="4"/>
        <v>0</v>
      </c>
      <c r="F103" s="68"/>
      <c r="G103" s="68"/>
      <c r="H103" s="68">
        <v>1</v>
      </c>
      <c r="I103" s="215">
        <f t="shared" si="5"/>
        <v>1</v>
      </c>
      <c r="J103" s="67">
        <f t="shared" si="7"/>
        <v>1</v>
      </c>
      <c r="K103" s="428"/>
      <c r="L103" s="419"/>
    </row>
    <row r="104" spans="1:12" x14ac:dyDescent="0.35">
      <c r="A104" s="40" t="s">
        <v>1523</v>
      </c>
      <c r="B104" s="41"/>
      <c r="C104" s="41"/>
      <c r="D104" s="41"/>
      <c r="E104" s="571"/>
      <c r="F104" s="41"/>
      <c r="G104" s="41"/>
      <c r="H104" s="41"/>
      <c r="I104" s="572"/>
      <c r="J104" s="340"/>
      <c r="K104" s="41"/>
      <c r="L104" s="337" t="s">
        <v>1451</v>
      </c>
    </row>
    <row r="105" spans="1:12" x14ac:dyDescent="0.35">
      <c r="A105" s="48" t="s">
        <v>1344</v>
      </c>
      <c r="B105" s="49">
        <v>3</v>
      </c>
      <c r="C105" s="49">
        <v>3</v>
      </c>
      <c r="D105" s="49">
        <v>5</v>
      </c>
      <c r="E105" s="66">
        <f t="shared" si="4"/>
        <v>11</v>
      </c>
      <c r="F105" s="49">
        <v>2</v>
      </c>
      <c r="G105" s="49">
        <v>3</v>
      </c>
      <c r="H105" s="49">
        <v>4</v>
      </c>
      <c r="I105" s="215">
        <f t="shared" si="5"/>
        <v>9</v>
      </c>
      <c r="J105" s="67">
        <f t="shared" si="7"/>
        <v>20</v>
      </c>
      <c r="K105" s="431"/>
      <c r="L105" s="420" t="s">
        <v>1642</v>
      </c>
    </row>
    <row r="106" spans="1:12" x14ac:dyDescent="0.35">
      <c r="A106" s="48" t="s">
        <v>1345</v>
      </c>
      <c r="B106" s="49"/>
      <c r="C106" s="49"/>
      <c r="D106" s="49"/>
      <c r="E106" s="66">
        <f t="shared" si="4"/>
        <v>0</v>
      </c>
      <c r="F106" s="49">
        <v>1</v>
      </c>
      <c r="G106" s="49"/>
      <c r="H106" s="49">
        <v>3</v>
      </c>
      <c r="I106" s="215">
        <f t="shared" si="5"/>
        <v>4</v>
      </c>
      <c r="J106" s="67">
        <f t="shared" si="7"/>
        <v>4</v>
      </c>
      <c r="K106" s="432"/>
      <c r="L106" s="420"/>
    </row>
    <row r="107" spans="1:12" x14ac:dyDescent="0.35">
      <c r="A107" s="48" t="s">
        <v>1347</v>
      </c>
      <c r="B107" s="49"/>
      <c r="C107" s="49">
        <v>1</v>
      </c>
      <c r="D107" s="49">
        <v>1</v>
      </c>
      <c r="E107" s="66">
        <f t="shared" si="4"/>
        <v>2</v>
      </c>
      <c r="F107" s="49">
        <v>3</v>
      </c>
      <c r="G107" s="49">
        <v>1</v>
      </c>
      <c r="H107" s="49">
        <v>2</v>
      </c>
      <c r="I107" s="215">
        <f t="shared" si="5"/>
        <v>6</v>
      </c>
      <c r="J107" s="67">
        <f t="shared" si="7"/>
        <v>8</v>
      </c>
      <c r="K107" s="432"/>
      <c r="L107" s="420"/>
    </row>
    <row r="108" spans="1:12" x14ac:dyDescent="0.35">
      <c r="A108" s="48" t="s">
        <v>1346</v>
      </c>
      <c r="B108" s="49"/>
      <c r="C108" s="49"/>
      <c r="D108" s="49"/>
      <c r="E108" s="66">
        <f t="shared" si="4"/>
        <v>0</v>
      </c>
      <c r="F108" s="49">
        <v>1</v>
      </c>
      <c r="G108" s="49"/>
      <c r="H108" s="49"/>
      <c r="I108" s="215">
        <f t="shared" si="5"/>
        <v>1</v>
      </c>
      <c r="J108" s="67">
        <f t="shared" si="7"/>
        <v>1</v>
      </c>
      <c r="K108" s="432"/>
      <c r="L108" s="420"/>
    </row>
    <row r="109" spans="1:12" x14ac:dyDescent="0.35">
      <c r="A109" s="48" t="s">
        <v>1424</v>
      </c>
      <c r="B109" s="47"/>
      <c r="C109" s="47">
        <v>1</v>
      </c>
      <c r="D109" s="47">
        <v>1</v>
      </c>
      <c r="E109" s="66">
        <f t="shared" si="4"/>
        <v>2</v>
      </c>
      <c r="F109" s="47"/>
      <c r="G109" s="47"/>
      <c r="H109" s="47"/>
      <c r="I109" s="215">
        <f t="shared" si="5"/>
        <v>0</v>
      </c>
      <c r="J109" s="67">
        <f t="shared" si="7"/>
        <v>2</v>
      </c>
      <c r="K109" s="432"/>
      <c r="L109" s="420"/>
    </row>
    <row r="110" spans="1:12" x14ac:dyDescent="0.35">
      <c r="A110" s="48" t="s">
        <v>1348</v>
      </c>
      <c r="B110" s="49"/>
      <c r="C110" s="49"/>
      <c r="D110" s="49"/>
      <c r="E110" s="66">
        <f t="shared" si="4"/>
        <v>0</v>
      </c>
      <c r="F110" s="49"/>
      <c r="G110" s="49">
        <v>1</v>
      </c>
      <c r="H110" s="49"/>
      <c r="I110" s="215">
        <f t="shared" si="5"/>
        <v>1</v>
      </c>
      <c r="J110" s="67">
        <f t="shared" si="7"/>
        <v>1</v>
      </c>
      <c r="K110" s="432"/>
      <c r="L110" s="420"/>
    </row>
    <row r="111" spans="1:12" x14ac:dyDescent="0.35">
      <c r="A111" s="40" t="s">
        <v>1524</v>
      </c>
      <c r="B111" s="41"/>
      <c r="C111" s="41"/>
      <c r="D111" s="41"/>
      <c r="E111" s="571"/>
      <c r="F111" s="41"/>
      <c r="G111" s="41"/>
      <c r="H111" s="41"/>
      <c r="I111" s="572"/>
      <c r="J111" s="340"/>
      <c r="K111" s="41"/>
      <c r="L111" s="337" t="s">
        <v>1450</v>
      </c>
    </row>
    <row r="112" spans="1:12" x14ac:dyDescent="0.35">
      <c r="A112" s="51" t="s">
        <v>1356</v>
      </c>
      <c r="B112" s="70">
        <v>3</v>
      </c>
      <c r="C112" s="70">
        <v>1</v>
      </c>
      <c r="D112" s="70">
        <v>1</v>
      </c>
      <c r="E112" s="66">
        <f t="shared" si="4"/>
        <v>5</v>
      </c>
      <c r="F112" s="70">
        <v>4</v>
      </c>
      <c r="G112" s="70"/>
      <c r="H112" s="70">
        <v>3</v>
      </c>
      <c r="I112" s="215">
        <f t="shared" si="5"/>
        <v>7</v>
      </c>
      <c r="J112" s="67">
        <f t="shared" si="7"/>
        <v>12</v>
      </c>
      <c r="K112" s="431"/>
      <c r="L112" s="422" t="s">
        <v>1495</v>
      </c>
    </row>
    <row r="113" spans="1:12" x14ac:dyDescent="0.35">
      <c r="A113" s="51" t="s">
        <v>1349</v>
      </c>
      <c r="B113" s="68"/>
      <c r="C113" s="68">
        <v>1</v>
      </c>
      <c r="D113" s="68">
        <v>1</v>
      </c>
      <c r="E113" s="66">
        <f t="shared" si="4"/>
        <v>2</v>
      </c>
      <c r="F113" s="68">
        <v>1</v>
      </c>
      <c r="G113" s="68">
        <v>1</v>
      </c>
      <c r="H113" s="68"/>
      <c r="I113" s="215">
        <f t="shared" si="5"/>
        <v>2</v>
      </c>
      <c r="J113" s="67">
        <f t="shared" si="7"/>
        <v>4</v>
      </c>
      <c r="K113" s="432"/>
      <c r="L113" s="422"/>
    </row>
    <row r="114" spans="1:12" x14ac:dyDescent="0.35">
      <c r="A114" s="51" t="s">
        <v>1350</v>
      </c>
      <c r="B114" s="68"/>
      <c r="C114" s="68">
        <v>2</v>
      </c>
      <c r="D114" s="68">
        <v>1</v>
      </c>
      <c r="E114" s="66">
        <f t="shared" si="4"/>
        <v>3</v>
      </c>
      <c r="F114" s="68"/>
      <c r="G114" s="68"/>
      <c r="H114" s="68"/>
      <c r="I114" s="215">
        <f t="shared" si="5"/>
        <v>0</v>
      </c>
      <c r="J114" s="67">
        <f t="shared" si="7"/>
        <v>3</v>
      </c>
      <c r="K114" s="432"/>
      <c r="L114" s="422"/>
    </row>
    <row r="115" spans="1:12" x14ac:dyDescent="0.35">
      <c r="A115" s="50" t="s">
        <v>805</v>
      </c>
      <c r="B115" s="68"/>
      <c r="C115" s="68"/>
      <c r="D115" s="68">
        <v>3</v>
      </c>
      <c r="E115" s="66">
        <f t="shared" si="4"/>
        <v>3</v>
      </c>
      <c r="F115" s="68"/>
      <c r="G115" s="68">
        <v>3</v>
      </c>
      <c r="H115" s="68"/>
      <c r="I115" s="215">
        <f t="shared" si="5"/>
        <v>3</v>
      </c>
      <c r="J115" s="67">
        <f t="shared" si="7"/>
        <v>6</v>
      </c>
      <c r="K115" s="432"/>
      <c r="L115" s="422"/>
    </row>
    <row r="116" spans="1:12" x14ac:dyDescent="0.35">
      <c r="A116" s="50" t="s">
        <v>1355</v>
      </c>
      <c r="B116" s="68"/>
      <c r="C116" s="68"/>
      <c r="D116" s="68"/>
      <c r="E116" s="66">
        <f t="shared" si="4"/>
        <v>0</v>
      </c>
      <c r="F116" s="68"/>
      <c r="G116" s="68"/>
      <c r="H116" s="68">
        <v>3</v>
      </c>
      <c r="I116" s="215">
        <f t="shared" si="5"/>
        <v>3</v>
      </c>
      <c r="J116" s="67">
        <f t="shared" si="7"/>
        <v>3</v>
      </c>
      <c r="K116" s="432"/>
      <c r="L116" s="422"/>
    </row>
    <row r="117" spans="1:12" x14ac:dyDescent="0.35">
      <c r="A117" s="40" t="s">
        <v>1525</v>
      </c>
      <c r="B117" s="41"/>
      <c r="C117" s="41"/>
      <c r="D117" s="41"/>
      <c r="E117" s="571"/>
      <c r="F117" s="41"/>
      <c r="G117" s="41"/>
      <c r="H117" s="41"/>
      <c r="I117" s="572"/>
      <c r="J117" s="340"/>
      <c r="K117" s="41"/>
      <c r="L117" s="337" t="s">
        <v>1575</v>
      </c>
    </row>
    <row r="118" spans="1:12" x14ac:dyDescent="0.35">
      <c r="A118" s="46" t="s">
        <v>1351</v>
      </c>
      <c r="B118" s="47">
        <v>1</v>
      </c>
      <c r="C118" s="47"/>
      <c r="D118" s="47">
        <v>1</v>
      </c>
      <c r="E118" s="66">
        <f t="shared" si="4"/>
        <v>2</v>
      </c>
      <c r="F118" s="47">
        <v>2</v>
      </c>
      <c r="G118" s="47"/>
      <c r="H118" s="47"/>
      <c r="I118" s="215">
        <f t="shared" si="5"/>
        <v>2</v>
      </c>
      <c r="J118" s="67">
        <f t="shared" si="7"/>
        <v>4</v>
      </c>
      <c r="K118" s="431"/>
      <c r="L118" s="421" t="s">
        <v>1496</v>
      </c>
    </row>
    <row r="119" spans="1:12" x14ac:dyDescent="0.35">
      <c r="A119" s="48" t="s">
        <v>1352</v>
      </c>
      <c r="B119" s="47">
        <v>2</v>
      </c>
      <c r="C119" s="49">
        <v>4</v>
      </c>
      <c r="D119" s="49">
        <v>4</v>
      </c>
      <c r="E119" s="66">
        <f t="shared" si="4"/>
        <v>10</v>
      </c>
      <c r="F119" s="49">
        <v>2</v>
      </c>
      <c r="G119" s="49">
        <v>4</v>
      </c>
      <c r="H119" s="49">
        <v>4</v>
      </c>
      <c r="I119" s="215">
        <f t="shared" si="5"/>
        <v>10</v>
      </c>
      <c r="J119" s="67">
        <f t="shared" si="7"/>
        <v>20</v>
      </c>
      <c r="K119" s="432"/>
      <c r="L119" s="421"/>
    </row>
    <row r="120" spans="1:12" x14ac:dyDescent="0.35">
      <c r="A120" s="48" t="s">
        <v>1353</v>
      </c>
      <c r="B120" s="47"/>
      <c r="C120" s="49"/>
      <c r="D120" s="49"/>
      <c r="E120" s="66">
        <f t="shared" si="4"/>
        <v>0</v>
      </c>
      <c r="F120" s="49">
        <v>1</v>
      </c>
      <c r="G120" s="49"/>
      <c r="H120" s="49"/>
      <c r="I120" s="215">
        <f t="shared" si="5"/>
        <v>1</v>
      </c>
      <c r="J120" s="67">
        <f t="shared" si="7"/>
        <v>1</v>
      </c>
      <c r="K120" s="432"/>
      <c r="L120" s="421"/>
    </row>
    <row r="121" spans="1:12" x14ac:dyDescent="0.35">
      <c r="A121" s="48" t="s">
        <v>1354</v>
      </c>
      <c r="B121" s="49">
        <v>1</v>
      </c>
      <c r="C121" s="49">
        <v>4</v>
      </c>
      <c r="D121" s="49">
        <v>4</v>
      </c>
      <c r="E121" s="66">
        <f t="shared" si="4"/>
        <v>9</v>
      </c>
      <c r="F121" s="49">
        <v>3</v>
      </c>
      <c r="G121" s="49">
        <v>4</v>
      </c>
      <c r="H121" s="49"/>
      <c r="I121" s="215">
        <f t="shared" si="5"/>
        <v>7</v>
      </c>
      <c r="J121" s="67">
        <f t="shared" si="7"/>
        <v>16</v>
      </c>
      <c r="K121" s="433"/>
      <c r="L121" s="421"/>
    </row>
    <row r="122" spans="1:12" x14ac:dyDescent="0.35">
      <c r="A122" s="61" t="s">
        <v>1526</v>
      </c>
      <c r="B122" s="62"/>
      <c r="C122" s="62"/>
      <c r="D122" s="62"/>
      <c r="E122" s="571"/>
      <c r="F122" s="62"/>
      <c r="G122" s="62"/>
      <c r="H122" s="62"/>
      <c r="I122" s="572"/>
      <c r="J122" s="340"/>
      <c r="K122" s="62"/>
      <c r="L122" s="345" t="s">
        <v>1576</v>
      </c>
    </row>
    <row r="123" spans="1:12" x14ac:dyDescent="0.35">
      <c r="A123" s="50" t="s">
        <v>1357</v>
      </c>
      <c r="B123" s="68">
        <v>2</v>
      </c>
      <c r="C123" s="68">
        <v>2</v>
      </c>
      <c r="D123" s="68"/>
      <c r="E123" s="66">
        <f t="shared" si="4"/>
        <v>4</v>
      </c>
      <c r="F123" s="68">
        <v>2</v>
      </c>
      <c r="G123" s="68">
        <v>2</v>
      </c>
      <c r="H123" s="68">
        <v>3</v>
      </c>
      <c r="I123" s="215">
        <f t="shared" si="5"/>
        <v>7</v>
      </c>
      <c r="J123" s="67">
        <f t="shared" si="7"/>
        <v>11</v>
      </c>
      <c r="K123" s="427" t="s">
        <v>1449</v>
      </c>
      <c r="L123" s="422" t="s">
        <v>1643</v>
      </c>
    </row>
    <row r="124" spans="1:12" x14ac:dyDescent="0.35">
      <c r="A124" s="331" t="s">
        <v>1360</v>
      </c>
      <c r="B124" s="68">
        <v>1</v>
      </c>
      <c r="C124" s="68">
        <v>2</v>
      </c>
      <c r="D124" s="68"/>
      <c r="E124" s="66">
        <f t="shared" si="4"/>
        <v>3</v>
      </c>
      <c r="F124" s="68">
        <v>1</v>
      </c>
      <c r="G124" s="68">
        <v>1</v>
      </c>
      <c r="H124" s="68">
        <v>2</v>
      </c>
      <c r="I124" s="215">
        <f t="shared" si="5"/>
        <v>4</v>
      </c>
      <c r="J124" s="67">
        <f t="shared" si="7"/>
        <v>7</v>
      </c>
      <c r="K124" s="428"/>
      <c r="L124" s="422"/>
    </row>
    <row r="125" spans="1:12" x14ac:dyDescent="0.35">
      <c r="A125" s="331" t="s">
        <v>1482</v>
      </c>
      <c r="B125" s="68">
        <v>1</v>
      </c>
      <c r="C125" s="68"/>
      <c r="D125" s="68"/>
      <c r="E125" s="66">
        <f t="shared" si="4"/>
        <v>1</v>
      </c>
      <c r="F125" s="68"/>
      <c r="G125" s="68"/>
      <c r="H125" s="68"/>
      <c r="I125" s="215">
        <f t="shared" si="5"/>
        <v>0</v>
      </c>
      <c r="J125" s="67">
        <f t="shared" si="7"/>
        <v>1</v>
      </c>
      <c r="K125" s="428"/>
      <c r="L125" s="422"/>
    </row>
    <row r="126" spans="1:12" x14ac:dyDescent="0.35">
      <c r="A126" s="331" t="s">
        <v>1362</v>
      </c>
      <c r="B126" s="68"/>
      <c r="C126" s="68"/>
      <c r="D126" s="68"/>
      <c r="E126" s="66">
        <f t="shared" si="4"/>
        <v>0</v>
      </c>
      <c r="F126" s="68"/>
      <c r="G126" s="68">
        <v>1</v>
      </c>
      <c r="H126" s="68">
        <v>1</v>
      </c>
      <c r="I126" s="215">
        <f t="shared" si="5"/>
        <v>2</v>
      </c>
      <c r="J126" s="67">
        <f t="shared" si="7"/>
        <v>2</v>
      </c>
      <c r="K126" s="428"/>
      <c r="L126" s="422"/>
    </row>
    <row r="127" spans="1:12" x14ac:dyDescent="0.35">
      <c r="A127" s="331" t="s">
        <v>1364</v>
      </c>
      <c r="B127" s="68"/>
      <c r="C127" s="68"/>
      <c r="D127" s="68"/>
      <c r="E127" s="66">
        <f t="shared" si="4"/>
        <v>0</v>
      </c>
      <c r="F127" s="68"/>
      <c r="G127" s="68"/>
      <c r="H127" s="176">
        <v>1</v>
      </c>
      <c r="I127" s="215">
        <f t="shared" si="5"/>
        <v>1</v>
      </c>
      <c r="J127" s="67">
        <f t="shared" si="7"/>
        <v>1</v>
      </c>
      <c r="K127" s="428"/>
      <c r="L127" s="422"/>
    </row>
    <row r="128" spans="1:12" x14ac:dyDescent="0.35">
      <c r="A128" s="50" t="s">
        <v>1358</v>
      </c>
      <c r="B128" s="68">
        <v>1</v>
      </c>
      <c r="C128" s="68">
        <v>2</v>
      </c>
      <c r="D128" s="68">
        <v>5</v>
      </c>
      <c r="E128" s="66">
        <f t="shared" si="4"/>
        <v>8</v>
      </c>
      <c r="F128" s="68">
        <v>2</v>
      </c>
      <c r="G128" s="68">
        <v>1</v>
      </c>
      <c r="H128" s="68"/>
      <c r="I128" s="215">
        <f t="shared" si="5"/>
        <v>3</v>
      </c>
      <c r="J128" s="67">
        <f t="shared" si="7"/>
        <v>11</v>
      </c>
      <c r="K128" s="428"/>
      <c r="L128" s="422"/>
    </row>
    <row r="129" spans="1:12" x14ac:dyDescent="0.35">
      <c r="A129" s="331" t="s">
        <v>1359</v>
      </c>
      <c r="B129" s="68">
        <v>1</v>
      </c>
      <c r="C129" s="68">
        <v>2</v>
      </c>
      <c r="D129" s="68">
        <v>2</v>
      </c>
      <c r="E129" s="66">
        <f t="shared" si="4"/>
        <v>5</v>
      </c>
      <c r="F129" s="68">
        <v>2</v>
      </c>
      <c r="G129" s="68"/>
      <c r="H129" s="68"/>
      <c r="I129" s="215">
        <f t="shared" si="5"/>
        <v>2</v>
      </c>
      <c r="J129" s="67">
        <f t="shared" si="7"/>
        <v>7</v>
      </c>
      <c r="K129" s="428"/>
      <c r="L129" s="422"/>
    </row>
    <row r="130" spans="1:12" x14ac:dyDescent="0.35">
      <c r="A130" s="331" t="s">
        <v>1363</v>
      </c>
      <c r="B130" s="68"/>
      <c r="C130" s="68"/>
      <c r="D130" s="68"/>
      <c r="E130" s="66">
        <f t="shared" si="4"/>
        <v>0</v>
      </c>
      <c r="F130" s="68"/>
      <c r="G130" s="68">
        <v>1</v>
      </c>
      <c r="H130" s="68"/>
      <c r="I130" s="215">
        <f t="shared" si="5"/>
        <v>1</v>
      </c>
      <c r="J130" s="67">
        <f t="shared" si="7"/>
        <v>1</v>
      </c>
      <c r="K130" s="428"/>
      <c r="L130" s="422"/>
    </row>
    <row r="131" spans="1:12" x14ac:dyDescent="0.35">
      <c r="A131" s="331" t="s">
        <v>1425</v>
      </c>
      <c r="B131" s="68"/>
      <c r="C131" s="68"/>
      <c r="D131" s="68">
        <v>3</v>
      </c>
      <c r="E131" s="66">
        <f t="shared" si="4"/>
        <v>3</v>
      </c>
      <c r="F131" s="68"/>
      <c r="G131" s="68"/>
      <c r="H131" s="68"/>
      <c r="I131" s="215">
        <f t="shared" si="5"/>
        <v>0</v>
      </c>
      <c r="J131" s="67">
        <f t="shared" si="7"/>
        <v>3</v>
      </c>
      <c r="K131" s="428"/>
      <c r="L131" s="422"/>
    </row>
    <row r="132" spans="1:12" x14ac:dyDescent="0.35">
      <c r="A132" s="50" t="s">
        <v>1361</v>
      </c>
      <c r="B132" s="68"/>
      <c r="C132" s="68"/>
      <c r="D132" s="68"/>
      <c r="E132" s="66">
        <f t="shared" si="4"/>
        <v>0</v>
      </c>
      <c r="F132" s="68"/>
      <c r="G132" s="68"/>
      <c r="H132" s="68">
        <v>1</v>
      </c>
      <c r="I132" s="215">
        <f t="shared" si="5"/>
        <v>1</v>
      </c>
      <c r="J132" s="67">
        <f t="shared" si="7"/>
        <v>1</v>
      </c>
      <c r="K132" s="428"/>
      <c r="L132" s="422"/>
    </row>
    <row r="133" spans="1:12" x14ac:dyDescent="0.35">
      <c r="A133" s="331" t="s">
        <v>1365</v>
      </c>
      <c r="B133" s="68"/>
      <c r="C133" s="68"/>
      <c r="D133" s="68"/>
      <c r="E133" s="66">
        <f t="shared" si="4"/>
        <v>0</v>
      </c>
      <c r="F133" s="68"/>
      <c r="G133" s="68"/>
      <c r="H133" s="68">
        <v>1</v>
      </c>
      <c r="I133" s="215">
        <f t="shared" si="5"/>
        <v>1</v>
      </c>
      <c r="J133" s="67">
        <f t="shared" si="7"/>
        <v>1</v>
      </c>
      <c r="K133" s="428"/>
      <c r="L133" s="422"/>
    </row>
    <row r="134" spans="1:12" ht="13" customHeight="1" x14ac:dyDescent="0.35">
      <c r="A134" s="40" t="s">
        <v>1527</v>
      </c>
      <c r="B134" s="41"/>
      <c r="C134" s="41"/>
      <c r="D134" s="41"/>
      <c r="E134" s="571"/>
      <c r="F134" s="41"/>
      <c r="G134" s="41"/>
      <c r="H134" s="41"/>
      <c r="I134" s="572"/>
      <c r="J134" s="340"/>
      <c r="K134" s="41"/>
      <c r="L134" s="337" t="s">
        <v>1577</v>
      </c>
    </row>
    <row r="135" spans="1:12" x14ac:dyDescent="0.35">
      <c r="A135" s="48" t="s">
        <v>1366</v>
      </c>
      <c r="B135" s="49"/>
      <c r="C135" s="49"/>
      <c r="D135" s="49"/>
      <c r="E135" s="66">
        <f t="shared" si="4"/>
        <v>0</v>
      </c>
      <c r="F135" s="49"/>
      <c r="G135" s="49">
        <v>2</v>
      </c>
      <c r="H135" s="49">
        <v>3</v>
      </c>
      <c r="I135" s="215">
        <f t="shared" si="5"/>
        <v>5</v>
      </c>
      <c r="J135" s="67">
        <f t="shared" si="7"/>
        <v>5</v>
      </c>
      <c r="K135" s="431"/>
      <c r="L135" s="420" t="s">
        <v>1644</v>
      </c>
    </row>
    <row r="136" spans="1:12" x14ac:dyDescent="0.35">
      <c r="A136" s="48" t="s">
        <v>1368</v>
      </c>
      <c r="B136" s="49"/>
      <c r="C136" s="49"/>
      <c r="D136" s="49"/>
      <c r="E136" s="66">
        <f t="shared" ref="E136:E199" si="8">B136+C136+D136</f>
        <v>0</v>
      </c>
      <c r="F136" s="49"/>
      <c r="G136" s="49">
        <v>2</v>
      </c>
      <c r="H136" s="49"/>
      <c r="I136" s="215">
        <f t="shared" ref="I136:I199" si="9">F136+G136+H136</f>
        <v>2</v>
      </c>
      <c r="J136" s="67">
        <f t="shared" si="7"/>
        <v>2</v>
      </c>
      <c r="K136" s="432"/>
      <c r="L136" s="420"/>
    </row>
    <row r="137" spans="1:12" x14ac:dyDescent="0.35">
      <c r="A137" s="48" t="s">
        <v>1369</v>
      </c>
      <c r="B137" s="49"/>
      <c r="C137" s="49"/>
      <c r="D137" s="49"/>
      <c r="E137" s="66">
        <f t="shared" si="8"/>
        <v>0</v>
      </c>
      <c r="F137" s="49"/>
      <c r="G137" s="49"/>
      <c r="H137" s="49">
        <v>2</v>
      </c>
      <c r="I137" s="215">
        <f t="shared" si="9"/>
        <v>2</v>
      </c>
      <c r="J137" s="67">
        <f t="shared" si="7"/>
        <v>2</v>
      </c>
      <c r="K137" s="432"/>
      <c r="L137" s="420"/>
    </row>
    <row r="138" spans="1:12" x14ac:dyDescent="0.35">
      <c r="A138" s="48" t="s">
        <v>1370</v>
      </c>
      <c r="B138" s="49"/>
      <c r="C138" s="49"/>
      <c r="D138" s="49"/>
      <c r="E138" s="66">
        <f t="shared" si="8"/>
        <v>0</v>
      </c>
      <c r="F138" s="49"/>
      <c r="G138" s="49"/>
      <c r="H138" s="49">
        <v>1</v>
      </c>
      <c r="I138" s="215">
        <f t="shared" si="9"/>
        <v>1</v>
      </c>
      <c r="J138" s="67">
        <f t="shared" si="7"/>
        <v>1</v>
      </c>
      <c r="K138" s="432"/>
      <c r="L138" s="420"/>
    </row>
    <row r="139" spans="1:12" x14ac:dyDescent="0.35">
      <c r="A139" s="46" t="s">
        <v>1367</v>
      </c>
      <c r="B139" s="47">
        <v>3</v>
      </c>
      <c r="C139" s="47">
        <v>4</v>
      </c>
      <c r="D139" s="47">
        <v>2</v>
      </c>
      <c r="E139" s="66">
        <f t="shared" si="8"/>
        <v>9</v>
      </c>
      <c r="F139" s="47">
        <v>3</v>
      </c>
      <c r="G139" s="47">
        <v>0</v>
      </c>
      <c r="H139" s="47"/>
      <c r="I139" s="215">
        <f t="shared" si="9"/>
        <v>3</v>
      </c>
      <c r="J139" s="67">
        <f t="shared" si="7"/>
        <v>12</v>
      </c>
      <c r="K139" s="432"/>
      <c r="L139" s="420"/>
    </row>
    <row r="140" spans="1:12" x14ac:dyDescent="0.35">
      <c r="A140" s="48" t="s">
        <v>248</v>
      </c>
      <c r="B140" s="49"/>
      <c r="C140" s="49"/>
      <c r="D140" s="49">
        <v>3</v>
      </c>
      <c r="E140" s="66">
        <f t="shared" si="8"/>
        <v>3</v>
      </c>
      <c r="F140" s="49">
        <v>1</v>
      </c>
      <c r="G140" s="49">
        <v>1</v>
      </c>
      <c r="H140" s="49">
        <v>1</v>
      </c>
      <c r="I140" s="215">
        <f t="shared" si="9"/>
        <v>3</v>
      </c>
      <c r="J140" s="67">
        <f t="shared" ref="J140" si="10">B140+C140+D140+F140+G140+H140</f>
        <v>6</v>
      </c>
      <c r="K140" s="432"/>
      <c r="L140" s="420"/>
    </row>
    <row r="141" spans="1:12" ht="15" customHeight="1" x14ac:dyDescent="0.35">
      <c r="A141" s="40" t="s">
        <v>1528</v>
      </c>
      <c r="B141" s="41"/>
      <c r="C141" s="41"/>
      <c r="D141" s="41"/>
      <c r="E141" s="571"/>
      <c r="F141" s="41"/>
      <c r="G141" s="41"/>
      <c r="H141" s="41"/>
      <c r="I141" s="572"/>
      <c r="J141" s="340"/>
      <c r="K141" s="41"/>
      <c r="L141" s="184" t="s">
        <v>1447</v>
      </c>
    </row>
    <row r="142" spans="1:12" x14ac:dyDescent="0.35">
      <c r="A142" s="50" t="s">
        <v>1372</v>
      </c>
      <c r="B142" s="68">
        <v>1</v>
      </c>
      <c r="C142" s="68">
        <v>1</v>
      </c>
      <c r="D142" s="66">
        <v>2</v>
      </c>
      <c r="E142" s="66">
        <f t="shared" si="8"/>
        <v>4</v>
      </c>
      <c r="F142" s="66">
        <v>2</v>
      </c>
      <c r="G142" s="66">
        <v>2</v>
      </c>
      <c r="H142" s="66">
        <v>2</v>
      </c>
      <c r="I142" s="215">
        <f t="shared" si="9"/>
        <v>6</v>
      </c>
      <c r="J142" s="67">
        <f t="shared" ref="J142:J210" si="11">B142+C142+D142+F142+G142+H142</f>
        <v>10</v>
      </c>
      <c r="K142" s="427" t="s">
        <v>1448</v>
      </c>
      <c r="L142" s="419" t="s">
        <v>1502</v>
      </c>
    </row>
    <row r="143" spans="1:12" x14ac:dyDescent="0.35">
      <c r="A143" s="50" t="s">
        <v>1371</v>
      </c>
      <c r="B143" s="68"/>
      <c r="C143" s="68"/>
      <c r="D143" s="66"/>
      <c r="E143" s="66">
        <f t="shared" si="8"/>
        <v>0</v>
      </c>
      <c r="F143" s="66">
        <v>1</v>
      </c>
      <c r="G143" s="66">
        <v>1</v>
      </c>
      <c r="H143" s="66"/>
      <c r="I143" s="215">
        <f t="shared" si="9"/>
        <v>2</v>
      </c>
      <c r="J143" s="67">
        <f t="shared" si="11"/>
        <v>2</v>
      </c>
      <c r="K143" s="428"/>
      <c r="L143" s="419"/>
    </row>
    <row r="144" spans="1:12" x14ac:dyDescent="0.35">
      <c r="A144" s="50" t="s">
        <v>1497</v>
      </c>
      <c r="B144" s="68">
        <v>2</v>
      </c>
      <c r="C144" s="68"/>
      <c r="D144" s="66"/>
      <c r="E144" s="66">
        <f t="shared" si="8"/>
        <v>2</v>
      </c>
      <c r="F144" s="66"/>
      <c r="G144" s="66"/>
      <c r="H144" s="66"/>
      <c r="I144" s="215">
        <f t="shared" si="9"/>
        <v>0</v>
      </c>
      <c r="J144" s="67">
        <f t="shared" si="11"/>
        <v>2</v>
      </c>
      <c r="K144" s="428"/>
      <c r="L144" s="419"/>
    </row>
    <row r="145" spans="1:12" x14ac:dyDescent="0.35">
      <c r="A145" s="50" t="s">
        <v>1373</v>
      </c>
      <c r="B145" s="68"/>
      <c r="C145" s="68"/>
      <c r="D145" s="66">
        <v>1</v>
      </c>
      <c r="E145" s="66">
        <f t="shared" si="8"/>
        <v>1</v>
      </c>
      <c r="F145" s="66">
        <v>1</v>
      </c>
      <c r="G145" s="66"/>
      <c r="H145" s="66"/>
      <c r="I145" s="215">
        <f t="shared" si="9"/>
        <v>1</v>
      </c>
      <c r="J145" s="67">
        <f t="shared" si="11"/>
        <v>2</v>
      </c>
      <c r="K145" s="428"/>
      <c r="L145" s="419"/>
    </row>
    <row r="146" spans="1:12" x14ac:dyDescent="0.35">
      <c r="A146" s="50" t="s">
        <v>1376</v>
      </c>
      <c r="B146" s="68"/>
      <c r="C146" s="68"/>
      <c r="D146" s="66">
        <v>2</v>
      </c>
      <c r="E146" s="66">
        <f t="shared" si="8"/>
        <v>2</v>
      </c>
      <c r="F146" s="66"/>
      <c r="G146" s="66">
        <v>3</v>
      </c>
      <c r="H146" s="66"/>
      <c r="I146" s="215">
        <f t="shared" si="9"/>
        <v>3</v>
      </c>
      <c r="J146" s="67">
        <f t="shared" si="11"/>
        <v>5</v>
      </c>
      <c r="K146" s="428"/>
      <c r="L146" s="419"/>
    </row>
    <row r="147" spans="1:12" x14ac:dyDescent="0.35">
      <c r="A147" s="50" t="s">
        <v>1483</v>
      </c>
      <c r="B147" s="68"/>
      <c r="C147" s="68">
        <v>1</v>
      </c>
      <c r="D147" s="66"/>
      <c r="E147" s="66">
        <f t="shared" si="8"/>
        <v>1</v>
      </c>
      <c r="F147" s="66"/>
      <c r="G147" s="66"/>
      <c r="H147" s="66"/>
      <c r="I147" s="215">
        <f t="shared" si="9"/>
        <v>0</v>
      </c>
      <c r="J147" s="67">
        <f t="shared" si="11"/>
        <v>1</v>
      </c>
      <c r="K147" s="428"/>
      <c r="L147" s="419"/>
    </row>
    <row r="148" spans="1:12" x14ac:dyDescent="0.35">
      <c r="A148" s="50" t="s">
        <v>1377</v>
      </c>
      <c r="B148" s="68"/>
      <c r="C148" s="68"/>
      <c r="D148" s="66"/>
      <c r="E148" s="66">
        <f t="shared" si="8"/>
        <v>0</v>
      </c>
      <c r="F148" s="66"/>
      <c r="G148" s="66"/>
      <c r="H148" s="66">
        <v>3</v>
      </c>
      <c r="I148" s="215">
        <f t="shared" si="9"/>
        <v>3</v>
      </c>
      <c r="J148" s="67">
        <f t="shared" si="11"/>
        <v>3</v>
      </c>
      <c r="K148" s="428"/>
      <c r="L148" s="419"/>
    </row>
    <row r="149" spans="1:12" x14ac:dyDescent="0.35">
      <c r="A149" s="50" t="s">
        <v>1429</v>
      </c>
      <c r="B149" s="68">
        <v>1</v>
      </c>
      <c r="C149" s="68">
        <v>1</v>
      </c>
      <c r="D149" s="66">
        <v>1</v>
      </c>
      <c r="E149" s="66">
        <f t="shared" si="8"/>
        <v>3</v>
      </c>
      <c r="F149" s="66"/>
      <c r="G149" s="66"/>
      <c r="H149" s="66"/>
      <c r="I149" s="215">
        <f t="shared" si="9"/>
        <v>0</v>
      </c>
      <c r="J149" s="67">
        <f t="shared" si="11"/>
        <v>3</v>
      </c>
      <c r="K149" s="428"/>
      <c r="L149" s="419"/>
    </row>
    <row r="150" spans="1:12" x14ac:dyDescent="0.35">
      <c r="A150" s="50" t="s">
        <v>1535</v>
      </c>
      <c r="B150" s="68"/>
      <c r="C150" s="68"/>
      <c r="D150" s="66">
        <v>1</v>
      </c>
      <c r="E150" s="66">
        <f t="shared" si="8"/>
        <v>1</v>
      </c>
      <c r="F150" s="66"/>
      <c r="G150" s="66"/>
      <c r="H150" s="66"/>
      <c r="I150" s="215">
        <f t="shared" si="9"/>
        <v>0</v>
      </c>
      <c r="J150" s="67">
        <f t="shared" si="11"/>
        <v>1</v>
      </c>
      <c r="K150" s="428"/>
      <c r="L150" s="419"/>
    </row>
    <row r="151" spans="1:12" x14ac:dyDescent="0.35">
      <c r="A151" s="50" t="s">
        <v>1428</v>
      </c>
      <c r="B151" s="68">
        <v>1</v>
      </c>
      <c r="C151" s="68">
        <v>2</v>
      </c>
      <c r="D151" s="66"/>
      <c r="E151" s="66">
        <f t="shared" si="8"/>
        <v>3</v>
      </c>
      <c r="F151" s="66"/>
      <c r="G151" s="66"/>
      <c r="H151" s="66"/>
      <c r="I151" s="215">
        <f t="shared" si="9"/>
        <v>0</v>
      </c>
      <c r="J151" s="67">
        <f t="shared" si="11"/>
        <v>3</v>
      </c>
      <c r="K151" s="428"/>
      <c r="L151" s="419"/>
    </row>
    <row r="152" spans="1:12" x14ac:dyDescent="0.35">
      <c r="A152" s="50" t="s">
        <v>1426</v>
      </c>
      <c r="B152" s="68">
        <v>1</v>
      </c>
      <c r="C152" s="68">
        <v>3</v>
      </c>
      <c r="D152" s="66"/>
      <c r="E152" s="66">
        <f t="shared" si="8"/>
        <v>4</v>
      </c>
      <c r="F152" s="66"/>
      <c r="G152" s="66"/>
      <c r="H152" s="66"/>
      <c r="I152" s="215">
        <f t="shared" si="9"/>
        <v>0</v>
      </c>
      <c r="J152" s="67">
        <f t="shared" si="11"/>
        <v>4</v>
      </c>
      <c r="K152" s="428"/>
      <c r="L152" s="419"/>
    </row>
    <row r="153" spans="1:12" x14ac:dyDescent="0.35">
      <c r="A153" s="50" t="s">
        <v>1427</v>
      </c>
      <c r="B153" s="68"/>
      <c r="C153" s="68">
        <v>1</v>
      </c>
      <c r="D153" s="68">
        <v>2</v>
      </c>
      <c r="E153" s="66">
        <f t="shared" si="8"/>
        <v>3</v>
      </c>
      <c r="F153" s="68"/>
      <c r="G153" s="68"/>
      <c r="H153" s="68"/>
      <c r="I153" s="215">
        <f t="shared" si="9"/>
        <v>0</v>
      </c>
      <c r="J153" s="67">
        <f t="shared" si="11"/>
        <v>3</v>
      </c>
      <c r="K153" s="466"/>
      <c r="L153" s="419"/>
    </row>
    <row r="154" spans="1:12" x14ac:dyDescent="0.35">
      <c r="A154" s="40" t="s">
        <v>1529</v>
      </c>
      <c r="B154" s="41"/>
      <c r="C154" s="41"/>
      <c r="D154" s="41"/>
      <c r="E154" s="571"/>
      <c r="F154" s="41"/>
      <c r="G154" s="41"/>
      <c r="H154" s="41"/>
      <c r="I154" s="572"/>
      <c r="J154" s="340"/>
      <c r="K154" s="41"/>
      <c r="L154" s="337" t="s">
        <v>1445</v>
      </c>
    </row>
    <row r="155" spans="1:12" x14ac:dyDescent="0.35">
      <c r="A155" s="48" t="s">
        <v>1374</v>
      </c>
      <c r="B155" s="49">
        <v>3</v>
      </c>
      <c r="C155" s="49">
        <v>3</v>
      </c>
      <c r="D155" s="44">
        <v>5</v>
      </c>
      <c r="E155" s="66">
        <f t="shared" si="8"/>
        <v>11</v>
      </c>
      <c r="F155" s="44">
        <v>4</v>
      </c>
      <c r="G155" s="44">
        <v>2</v>
      </c>
      <c r="H155" s="44">
        <v>3</v>
      </c>
      <c r="I155" s="215">
        <f t="shared" si="9"/>
        <v>9</v>
      </c>
      <c r="J155" s="67">
        <f t="shared" si="11"/>
        <v>20</v>
      </c>
      <c r="K155" s="429" t="s">
        <v>1446</v>
      </c>
      <c r="L155" s="421" t="s">
        <v>1498</v>
      </c>
    </row>
    <row r="156" spans="1:12" x14ac:dyDescent="0.35">
      <c r="A156" s="48" t="s">
        <v>1375</v>
      </c>
      <c r="B156" s="49"/>
      <c r="C156" s="49">
        <v>1</v>
      </c>
      <c r="D156" s="49"/>
      <c r="E156" s="66">
        <f t="shared" si="8"/>
        <v>1</v>
      </c>
      <c r="F156" s="49"/>
      <c r="G156" s="49">
        <v>2</v>
      </c>
      <c r="H156" s="49">
        <v>1</v>
      </c>
      <c r="I156" s="215">
        <f t="shared" si="9"/>
        <v>3</v>
      </c>
      <c r="J156" s="67">
        <f t="shared" si="11"/>
        <v>4</v>
      </c>
      <c r="K156" s="430"/>
      <c r="L156" s="421"/>
    </row>
    <row r="157" spans="1:12" x14ac:dyDescent="0.35">
      <c r="A157" s="48" t="s">
        <v>1378</v>
      </c>
      <c r="B157" s="49"/>
      <c r="C157" s="49">
        <v>2</v>
      </c>
      <c r="D157" s="49">
        <v>4</v>
      </c>
      <c r="E157" s="66">
        <f t="shared" si="8"/>
        <v>6</v>
      </c>
      <c r="F157" s="49">
        <v>4</v>
      </c>
      <c r="G157" s="49">
        <v>3</v>
      </c>
      <c r="H157" s="49">
        <v>1</v>
      </c>
      <c r="I157" s="215">
        <f t="shared" si="9"/>
        <v>8</v>
      </c>
      <c r="J157" s="67">
        <f t="shared" si="11"/>
        <v>14</v>
      </c>
      <c r="K157" s="430"/>
      <c r="L157" s="421"/>
    </row>
    <row r="158" spans="1:12" x14ac:dyDescent="0.35">
      <c r="A158" s="48" t="s">
        <v>1379</v>
      </c>
      <c r="B158" s="49"/>
      <c r="C158" s="49">
        <v>2</v>
      </c>
      <c r="D158" s="49">
        <v>1</v>
      </c>
      <c r="E158" s="66">
        <f t="shared" si="8"/>
        <v>3</v>
      </c>
      <c r="F158" s="49"/>
      <c r="G158" s="49"/>
      <c r="H158" s="49">
        <v>3</v>
      </c>
      <c r="I158" s="215">
        <f t="shared" si="9"/>
        <v>3</v>
      </c>
      <c r="J158" s="67">
        <f t="shared" si="11"/>
        <v>6</v>
      </c>
      <c r="K158" s="430"/>
      <c r="L158" s="421"/>
    </row>
    <row r="159" spans="1:12" x14ac:dyDescent="0.35">
      <c r="A159" s="40" t="s">
        <v>1530</v>
      </c>
      <c r="B159" s="41"/>
      <c r="C159" s="41"/>
      <c r="D159" s="41"/>
      <c r="E159" s="571"/>
      <c r="F159" s="41"/>
      <c r="G159" s="41"/>
      <c r="H159" s="41"/>
      <c r="I159" s="572"/>
      <c r="J159" s="340"/>
      <c r="K159" s="41"/>
      <c r="L159" s="337" t="s">
        <v>1443</v>
      </c>
    </row>
    <row r="160" spans="1:12" x14ac:dyDescent="0.35">
      <c r="A160" s="50" t="s">
        <v>1380</v>
      </c>
      <c r="B160" s="68">
        <v>1</v>
      </c>
      <c r="C160" s="68">
        <v>4</v>
      </c>
      <c r="D160" s="68">
        <v>2</v>
      </c>
      <c r="E160" s="66">
        <f t="shared" si="8"/>
        <v>7</v>
      </c>
      <c r="F160" s="68">
        <v>1</v>
      </c>
      <c r="G160" s="68">
        <v>4</v>
      </c>
      <c r="H160" s="68">
        <v>2</v>
      </c>
      <c r="I160" s="215">
        <f t="shared" si="9"/>
        <v>7</v>
      </c>
      <c r="J160" s="67">
        <f t="shared" si="11"/>
        <v>14</v>
      </c>
      <c r="K160" s="427" t="s">
        <v>1444</v>
      </c>
      <c r="L160" s="422" t="s">
        <v>1645</v>
      </c>
    </row>
    <row r="161" spans="1:12" x14ac:dyDescent="0.35">
      <c r="A161" s="50" t="s">
        <v>1381</v>
      </c>
      <c r="B161" s="68">
        <v>2</v>
      </c>
      <c r="C161" s="68"/>
      <c r="D161" s="68">
        <v>3</v>
      </c>
      <c r="E161" s="66">
        <f t="shared" si="8"/>
        <v>5</v>
      </c>
      <c r="F161" s="68">
        <v>3</v>
      </c>
      <c r="G161" s="68"/>
      <c r="H161" s="68">
        <v>2</v>
      </c>
      <c r="I161" s="215">
        <f t="shared" si="9"/>
        <v>5</v>
      </c>
      <c r="J161" s="67">
        <f t="shared" si="11"/>
        <v>10</v>
      </c>
      <c r="K161" s="428"/>
      <c r="L161" s="422"/>
    </row>
    <row r="162" spans="1:12" x14ac:dyDescent="0.35">
      <c r="A162" s="50" t="s">
        <v>1431</v>
      </c>
      <c r="B162" s="68"/>
      <c r="C162" s="68"/>
      <c r="D162" s="68">
        <v>1</v>
      </c>
      <c r="E162" s="66">
        <f t="shared" si="8"/>
        <v>1</v>
      </c>
      <c r="F162" s="68"/>
      <c r="G162" s="68"/>
      <c r="H162" s="68"/>
      <c r="I162" s="215">
        <f t="shared" si="9"/>
        <v>0</v>
      </c>
      <c r="J162" s="67">
        <f t="shared" si="11"/>
        <v>1</v>
      </c>
      <c r="K162" s="428"/>
      <c r="L162" s="422"/>
    </row>
    <row r="163" spans="1:12" x14ac:dyDescent="0.35">
      <c r="A163" s="50" t="s">
        <v>1432</v>
      </c>
      <c r="B163" s="68"/>
      <c r="C163" s="68">
        <v>3</v>
      </c>
      <c r="D163" s="68"/>
      <c r="E163" s="66">
        <f t="shared" si="8"/>
        <v>3</v>
      </c>
      <c r="F163" s="68"/>
      <c r="G163" s="68"/>
      <c r="H163" s="68"/>
      <c r="I163" s="215">
        <f t="shared" si="9"/>
        <v>0</v>
      </c>
      <c r="J163" s="67">
        <f t="shared" si="11"/>
        <v>3</v>
      </c>
      <c r="K163" s="428"/>
      <c r="L163" s="422"/>
    </row>
    <row r="164" spans="1:12" x14ac:dyDescent="0.35">
      <c r="A164" s="50" t="s">
        <v>1430</v>
      </c>
      <c r="B164" s="68"/>
      <c r="C164" s="68"/>
      <c r="D164" s="68">
        <v>1</v>
      </c>
      <c r="E164" s="66">
        <f t="shared" si="8"/>
        <v>1</v>
      </c>
      <c r="F164" s="68"/>
      <c r="G164" s="68"/>
      <c r="H164" s="68"/>
      <c r="I164" s="215">
        <f t="shared" si="9"/>
        <v>0</v>
      </c>
      <c r="J164" s="67">
        <f t="shared" si="11"/>
        <v>1</v>
      </c>
      <c r="K164" s="428"/>
      <c r="L164" s="422"/>
    </row>
    <row r="165" spans="1:12" x14ac:dyDescent="0.35">
      <c r="A165" s="50" t="s">
        <v>1382</v>
      </c>
      <c r="B165" s="68"/>
      <c r="C165" s="68"/>
      <c r="D165" s="68"/>
      <c r="E165" s="66">
        <f t="shared" si="8"/>
        <v>0</v>
      </c>
      <c r="F165" s="68">
        <v>1</v>
      </c>
      <c r="G165" s="68"/>
      <c r="H165" s="68"/>
      <c r="I165" s="215">
        <f t="shared" si="9"/>
        <v>1</v>
      </c>
      <c r="J165" s="67">
        <f t="shared" si="11"/>
        <v>1</v>
      </c>
      <c r="K165" s="428"/>
      <c r="L165" s="422"/>
    </row>
    <row r="166" spans="1:12" x14ac:dyDescent="0.35">
      <c r="A166" s="50" t="s">
        <v>1383</v>
      </c>
      <c r="B166" s="68"/>
      <c r="C166" s="68"/>
      <c r="D166" s="68"/>
      <c r="E166" s="66">
        <f t="shared" si="8"/>
        <v>0</v>
      </c>
      <c r="F166" s="68"/>
      <c r="G166" s="68">
        <v>1</v>
      </c>
      <c r="H166" s="68"/>
      <c r="I166" s="215">
        <f t="shared" si="9"/>
        <v>1</v>
      </c>
      <c r="J166" s="67">
        <f t="shared" si="11"/>
        <v>1</v>
      </c>
      <c r="K166" s="428"/>
      <c r="L166" s="422"/>
    </row>
    <row r="167" spans="1:12" x14ac:dyDescent="0.35">
      <c r="A167" s="50" t="s">
        <v>1388</v>
      </c>
      <c r="B167" s="68">
        <v>1</v>
      </c>
      <c r="C167" s="68"/>
      <c r="D167" s="68"/>
      <c r="E167" s="66">
        <f t="shared" si="8"/>
        <v>1</v>
      </c>
      <c r="F167" s="68"/>
      <c r="G167" s="68"/>
      <c r="H167" s="68">
        <v>1</v>
      </c>
      <c r="I167" s="215">
        <f t="shared" si="9"/>
        <v>1</v>
      </c>
      <c r="J167" s="67">
        <f t="shared" si="11"/>
        <v>2</v>
      </c>
      <c r="K167" s="428"/>
      <c r="L167" s="422"/>
    </row>
    <row r="168" spans="1:12" x14ac:dyDescent="0.35">
      <c r="A168" s="50" t="s">
        <v>1384</v>
      </c>
      <c r="B168" s="68"/>
      <c r="C168" s="68">
        <v>1</v>
      </c>
      <c r="D168" s="68"/>
      <c r="E168" s="66">
        <f t="shared" si="8"/>
        <v>1</v>
      </c>
      <c r="F168" s="68"/>
      <c r="G168" s="68">
        <v>1</v>
      </c>
      <c r="H168" s="68"/>
      <c r="I168" s="215">
        <f t="shared" si="9"/>
        <v>1</v>
      </c>
      <c r="J168" s="67">
        <f t="shared" si="11"/>
        <v>2</v>
      </c>
      <c r="K168" s="428"/>
      <c r="L168" s="422"/>
    </row>
    <row r="169" spans="1:12" x14ac:dyDescent="0.35">
      <c r="A169" s="50" t="s">
        <v>1387</v>
      </c>
      <c r="B169" s="68"/>
      <c r="C169" s="68"/>
      <c r="D169" s="68"/>
      <c r="E169" s="66">
        <f t="shared" si="8"/>
        <v>0</v>
      </c>
      <c r="F169" s="68"/>
      <c r="G169" s="68"/>
      <c r="H169" s="68">
        <v>1</v>
      </c>
      <c r="I169" s="215">
        <f t="shared" si="9"/>
        <v>1</v>
      </c>
      <c r="J169" s="67">
        <f t="shared" si="11"/>
        <v>1</v>
      </c>
      <c r="K169" s="428"/>
      <c r="L169" s="422"/>
    </row>
    <row r="170" spans="1:12" x14ac:dyDescent="0.35">
      <c r="A170" s="50" t="s">
        <v>1385</v>
      </c>
      <c r="B170" s="68">
        <v>1</v>
      </c>
      <c r="C170" s="68"/>
      <c r="D170" s="68"/>
      <c r="E170" s="66">
        <f t="shared" si="8"/>
        <v>1</v>
      </c>
      <c r="F170" s="68"/>
      <c r="G170" s="68">
        <v>1</v>
      </c>
      <c r="H170" s="68">
        <v>1</v>
      </c>
      <c r="I170" s="215">
        <f t="shared" si="9"/>
        <v>2</v>
      </c>
      <c r="J170" s="67">
        <f t="shared" si="11"/>
        <v>3</v>
      </c>
      <c r="K170" s="428"/>
      <c r="L170" s="422"/>
    </row>
    <row r="171" spans="1:12" x14ac:dyDescent="0.35">
      <c r="A171" s="50" t="s">
        <v>1386</v>
      </c>
      <c r="B171" s="68"/>
      <c r="C171" s="68"/>
      <c r="D171" s="68">
        <v>1</v>
      </c>
      <c r="E171" s="66">
        <f t="shared" si="8"/>
        <v>1</v>
      </c>
      <c r="F171" s="68"/>
      <c r="G171" s="68"/>
      <c r="H171" s="68"/>
      <c r="I171" s="215">
        <f t="shared" si="9"/>
        <v>0</v>
      </c>
      <c r="J171" s="67">
        <f t="shared" si="11"/>
        <v>1</v>
      </c>
      <c r="K171" s="428"/>
      <c r="L171" s="422"/>
    </row>
    <row r="172" spans="1:12" x14ac:dyDescent="0.35">
      <c r="A172" s="50" t="s">
        <v>1389</v>
      </c>
      <c r="B172" s="68">
        <v>2</v>
      </c>
      <c r="C172" s="68">
        <v>4</v>
      </c>
      <c r="D172" s="68">
        <v>4</v>
      </c>
      <c r="E172" s="66">
        <f t="shared" si="8"/>
        <v>10</v>
      </c>
      <c r="F172" s="68"/>
      <c r="G172" s="68">
        <v>3</v>
      </c>
      <c r="H172" s="68">
        <v>1</v>
      </c>
      <c r="I172" s="215">
        <f t="shared" si="9"/>
        <v>4</v>
      </c>
      <c r="J172" s="67">
        <f t="shared" si="11"/>
        <v>14</v>
      </c>
      <c r="K172" s="428"/>
      <c r="L172" s="422"/>
    </row>
    <row r="173" spans="1:12" x14ac:dyDescent="0.35">
      <c r="A173" s="40" t="s">
        <v>1531</v>
      </c>
      <c r="B173" s="41"/>
      <c r="C173" s="41"/>
      <c r="D173" s="41"/>
      <c r="E173" s="571"/>
      <c r="F173" s="41"/>
      <c r="G173" s="41"/>
      <c r="H173" s="41"/>
      <c r="I173" s="572"/>
      <c r="J173" s="340"/>
      <c r="K173" s="41"/>
      <c r="L173" s="337" t="s">
        <v>1578</v>
      </c>
    </row>
    <row r="174" spans="1:12" x14ac:dyDescent="0.35">
      <c r="A174" s="45" t="s">
        <v>547</v>
      </c>
      <c r="B174" s="44">
        <v>1</v>
      </c>
      <c r="C174" s="44"/>
      <c r="D174" s="44"/>
      <c r="E174" s="66">
        <f t="shared" si="8"/>
        <v>1</v>
      </c>
      <c r="F174" s="44"/>
      <c r="G174" s="44"/>
      <c r="H174" s="44"/>
      <c r="I174" s="215">
        <f t="shared" si="9"/>
        <v>0</v>
      </c>
      <c r="J174" s="67">
        <f t="shared" si="11"/>
        <v>1</v>
      </c>
      <c r="K174" s="431"/>
      <c r="L174" s="463" t="s">
        <v>1579</v>
      </c>
    </row>
    <row r="175" spans="1:12" x14ac:dyDescent="0.35">
      <c r="A175" s="46" t="s">
        <v>559</v>
      </c>
      <c r="B175" s="47"/>
      <c r="C175" s="47"/>
      <c r="D175" s="47"/>
      <c r="E175" s="66">
        <f t="shared" si="8"/>
        <v>0</v>
      </c>
      <c r="F175" s="47">
        <v>4</v>
      </c>
      <c r="G175" s="47"/>
      <c r="H175" s="47"/>
      <c r="I175" s="215">
        <f t="shared" si="9"/>
        <v>4</v>
      </c>
      <c r="J175" s="67">
        <f t="shared" si="11"/>
        <v>4</v>
      </c>
      <c r="K175" s="432"/>
      <c r="L175" s="464"/>
    </row>
    <row r="176" spans="1:12" x14ac:dyDescent="0.35">
      <c r="A176" s="46" t="s">
        <v>1486</v>
      </c>
      <c r="B176" s="47">
        <v>1</v>
      </c>
      <c r="C176" s="47"/>
      <c r="D176" s="47"/>
      <c r="E176" s="66">
        <f t="shared" si="8"/>
        <v>1</v>
      </c>
      <c r="F176" s="47"/>
      <c r="G176" s="47"/>
      <c r="H176" s="47"/>
      <c r="I176" s="215">
        <f t="shared" si="9"/>
        <v>0</v>
      </c>
      <c r="J176" s="67">
        <f t="shared" si="11"/>
        <v>1</v>
      </c>
      <c r="K176" s="432"/>
      <c r="L176" s="464"/>
    </row>
    <row r="177" spans="1:12" x14ac:dyDescent="0.35">
      <c r="A177" s="46" t="s">
        <v>1390</v>
      </c>
      <c r="B177" s="47"/>
      <c r="C177" s="47"/>
      <c r="D177" s="47"/>
      <c r="E177" s="66">
        <f t="shared" si="8"/>
        <v>0</v>
      </c>
      <c r="F177" s="47">
        <v>1</v>
      </c>
      <c r="G177" s="47"/>
      <c r="H177" s="47"/>
      <c r="I177" s="215">
        <f t="shared" si="9"/>
        <v>1</v>
      </c>
      <c r="J177" s="67">
        <f t="shared" si="11"/>
        <v>1</v>
      </c>
      <c r="K177" s="432"/>
      <c r="L177" s="464"/>
    </row>
    <row r="178" spans="1:12" x14ac:dyDescent="0.35">
      <c r="A178" s="45" t="s">
        <v>1391</v>
      </c>
      <c r="B178" s="44"/>
      <c r="C178" s="44"/>
      <c r="D178" s="44"/>
      <c r="E178" s="66">
        <f t="shared" si="8"/>
        <v>0</v>
      </c>
      <c r="F178" s="44">
        <v>1</v>
      </c>
      <c r="G178" s="44"/>
      <c r="H178" s="44"/>
      <c r="I178" s="215">
        <f t="shared" si="9"/>
        <v>1</v>
      </c>
      <c r="J178" s="67">
        <f t="shared" si="11"/>
        <v>1</v>
      </c>
      <c r="K178" s="432"/>
      <c r="L178" s="464"/>
    </row>
    <row r="179" spans="1:12" x14ac:dyDescent="0.35">
      <c r="A179" s="50" t="s">
        <v>1392</v>
      </c>
      <c r="B179" s="68"/>
      <c r="C179" s="68"/>
      <c r="D179" s="68"/>
      <c r="E179" s="66">
        <f t="shared" si="8"/>
        <v>0</v>
      </c>
      <c r="F179" s="68">
        <v>4</v>
      </c>
      <c r="G179" s="68"/>
      <c r="H179" s="68"/>
      <c r="I179" s="215">
        <f t="shared" si="9"/>
        <v>4</v>
      </c>
      <c r="J179" s="67">
        <f t="shared" si="11"/>
        <v>4</v>
      </c>
      <c r="K179" s="432"/>
      <c r="L179" s="464"/>
    </row>
    <row r="180" spans="1:12" x14ac:dyDescent="0.35">
      <c r="A180" s="50" t="s">
        <v>1393</v>
      </c>
      <c r="B180" s="68"/>
      <c r="C180" s="68"/>
      <c r="D180" s="68"/>
      <c r="E180" s="66">
        <f t="shared" si="8"/>
        <v>0</v>
      </c>
      <c r="F180" s="68"/>
      <c r="G180" s="68"/>
      <c r="H180" s="68"/>
      <c r="I180" s="215">
        <f t="shared" si="9"/>
        <v>0</v>
      </c>
      <c r="J180" s="67">
        <f t="shared" si="11"/>
        <v>0</v>
      </c>
      <c r="K180" s="433"/>
      <c r="L180" s="465"/>
    </row>
    <row r="181" spans="1:12" ht="17.5" customHeight="1" x14ac:dyDescent="0.35">
      <c r="A181" s="40" t="s">
        <v>1532</v>
      </c>
      <c r="B181" s="41"/>
      <c r="C181" s="41"/>
      <c r="D181" s="41"/>
      <c r="E181" s="571"/>
      <c r="F181" s="41"/>
      <c r="G181" s="41"/>
      <c r="H181" s="41"/>
      <c r="I181" s="572"/>
      <c r="J181" s="340"/>
      <c r="K181" s="41"/>
      <c r="L181" s="184" t="s">
        <v>1442</v>
      </c>
    </row>
    <row r="182" spans="1:12" x14ac:dyDescent="0.35">
      <c r="A182" s="45" t="s">
        <v>1394</v>
      </c>
      <c r="B182" s="49">
        <v>2</v>
      </c>
      <c r="C182" s="49">
        <v>3</v>
      </c>
      <c r="D182" s="49">
        <v>2</v>
      </c>
      <c r="E182" s="66">
        <f t="shared" si="8"/>
        <v>7</v>
      </c>
      <c r="F182" s="49">
        <v>2</v>
      </c>
      <c r="G182" s="49">
        <v>3</v>
      </c>
      <c r="H182" s="49">
        <v>4</v>
      </c>
      <c r="I182" s="215">
        <f t="shared" si="9"/>
        <v>9</v>
      </c>
      <c r="J182" s="67">
        <f t="shared" si="11"/>
        <v>16</v>
      </c>
      <c r="K182" s="431"/>
      <c r="L182" s="421" t="s">
        <v>1499</v>
      </c>
    </row>
    <row r="183" spans="1:12" x14ac:dyDescent="0.35">
      <c r="A183" s="45" t="s">
        <v>1434</v>
      </c>
      <c r="B183" s="49"/>
      <c r="C183" s="49">
        <v>2</v>
      </c>
      <c r="D183" s="49"/>
      <c r="E183" s="66">
        <f t="shared" si="8"/>
        <v>2</v>
      </c>
      <c r="F183" s="49"/>
      <c r="G183" s="49"/>
      <c r="H183" s="49"/>
      <c r="I183" s="215">
        <f t="shared" si="9"/>
        <v>0</v>
      </c>
      <c r="J183" s="67">
        <f t="shared" si="11"/>
        <v>2</v>
      </c>
      <c r="K183" s="432"/>
      <c r="L183" s="421"/>
    </row>
    <row r="184" spans="1:12" x14ac:dyDescent="0.35">
      <c r="A184" s="45" t="s">
        <v>1439</v>
      </c>
      <c r="B184" s="49"/>
      <c r="C184" s="49"/>
      <c r="D184" s="49">
        <v>1</v>
      </c>
      <c r="E184" s="66">
        <f t="shared" si="8"/>
        <v>1</v>
      </c>
      <c r="F184" s="49"/>
      <c r="G184" s="49"/>
      <c r="H184" s="49"/>
      <c r="I184" s="215">
        <f t="shared" si="9"/>
        <v>0</v>
      </c>
      <c r="J184" s="67">
        <f t="shared" si="11"/>
        <v>1</v>
      </c>
      <c r="K184" s="432"/>
      <c r="L184" s="421"/>
    </row>
    <row r="185" spans="1:12" x14ac:dyDescent="0.35">
      <c r="A185" s="46" t="s">
        <v>1395</v>
      </c>
      <c r="B185" s="49"/>
      <c r="C185" s="49"/>
      <c r="D185" s="49">
        <v>2</v>
      </c>
      <c r="E185" s="66">
        <f t="shared" si="8"/>
        <v>2</v>
      </c>
      <c r="F185" s="49">
        <v>4</v>
      </c>
      <c r="G185" s="66">
        <v>2</v>
      </c>
      <c r="H185" s="49"/>
      <c r="I185" s="215">
        <f t="shared" si="9"/>
        <v>6</v>
      </c>
      <c r="J185" s="67">
        <f t="shared" si="11"/>
        <v>8</v>
      </c>
      <c r="K185" s="432"/>
      <c r="L185" s="421"/>
    </row>
    <row r="186" spans="1:12" x14ac:dyDescent="0.35">
      <c r="A186" s="46" t="s">
        <v>1484</v>
      </c>
      <c r="B186" s="49">
        <v>1</v>
      </c>
      <c r="C186" s="49"/>
      <c r="D186" s="49"/>
      <c r="E186" s="66">
        <f t="shared" si="8"/>
        <v>1</v>
      </c>
      <c r="F186" s="49"/>
      <c r="G186" s="66"/>
      <c r="H186" s="49"/>
      <c r="I186" s="215">
        <f t="shared" si="9"/>
        <v>0</v>
      </c>
      <c r="J186" s="67">
        <f t="shared" si="11"/>
        <v>1</v>
      </c>
      <c r="K186" s="432"/>
      <c r="L186" s="421"/>
    </row>
    <row r="187" spans="1:12" x14ac:dyDescent="0.35">
      <c r="A187" s="46" t="s">
        <v>1396</v>
      </c>
      <c r="B187" s="49">
        <v>1</v>
      </c>
      <c r="C187" s="49"/>
      <c r="D187" s="49">
        <v>1</v>
      </c>
      <c r="E187" s="66">
        <f t="shared" si="8"/>
        <v>2</v>
      </c>
      <c r="F187" s="49"/>
      <c r="G187" s="49">
        <v>1</v>
      </c>
      <c r="H187" s="49">
        <v>3</v>
      </c>
      <c r="I187" s="215">
        <f t="shared" si="9"/>
        <v>4</v>
      </c>
      <c r="J187" s="67">
        <f t="shared" si="11"/>
        <v>6</v>
      </c>
      <c r="K187" s="432"/>
      <c r="L187" s="421"/>
    </row>
    <row r="188" spans="1:12" x14ac:dyDescent="0.35">
      <c r="A188" s="46" t="s">
        <v>1433</v>
      </c>
      <c r="B188" s="49">
        <v>1</v>
      </c>
      <c r="C188" s="49">
        <v>1</v>
      </c>
      <c r="D188" s="49">
        <v>1</v>
      </c>
      <c r="E188" s="66">
        <f t="shared" si="8"/>
        <v>3</v>
      </c>
      <c r="F188" s="49"/>
      <c r="G188" s="49"/>
      <c r="H188" s="49"/>
      <c r="I188" s="215">
        <f t="shared" si="9"/>
        <v>0</v>
      </c>
      <c r="J188" s="67">
        <f t="shared" si="11"/>
        <v>3</v>
      </c>
      <c r="K188" s="433"/>
      <c r="L188" s="421"/>
    </row>
    <row r="189" spans="1:12" x14ac:dyDescent="0.35">
      <c r="A189" s="40" t="s">
        <v>1533</v>
      </c>
      <c r="B189" s="41"/>
      <c r="C189" s="41"/>
      <c r="D189" s="41"/>
      <c r="E189" s="571"/>
      <c r="F189" s="41"/>
      <c r="G189" s="41"/>
      <c r="H189" s="41"/>
      <c r="I189" s="572"/>
      <c r="J189" s="340"/>
      <c r="K189" s="41"/>
      <c r="L189" s="337" t="s">
        <v>1580</v>
      </c>
    </row>
    <row r="190" spans="1:12" x14ac:dyDescent="0.35">
      <c r="A190" s="64" t="s">
        <v>1397</v>
      </c>
      <c r="B190" s="65">
        <v>1</v>
      </c>
      <c r="C190" s="65">
        <v>4</v>
      </c>
      <c r="D190" s="65">
        <v>4</v>
      </c>
      <c r="E190" s="66">
        <f t="shared" si="8"/>
        <v>9</v>
      </c>
      <c r="F190" s="65"/>
      <c r="G190" s="65">
        <v>1</v>
      </c>
      <c r="H190" s="66">
        <v>2</v>
      </c>
      <c r="I190" s="215">
        <f t="shared" si="9"/>
        <v>3</v>
      </c>
      <c r="J190" s="67">
        <f t="shared" si="11"/>
        <v>12</v>
      </c>
      <c r="K190" s="427" t="s">
        <v>1437</v>
      </c>
      <c r="L190" s="422" t="s">
        <v>1646</v>
      </c>
    </row>
    <row r="191" spans="1:12" x14ac:dyDescent="0.35">
      <c r="A191" s="51" t="s">
        <v>1398</v>
      </c>
      <c r="B191" s="70">
        <v>2</v>
      </c>
      <c r="C191" s="70"/>
      <c r="D191" s="70">
        <v>1</v>
      </c>
      <c r="E191" s="66">
        <f t="shared" si="8"/>
        <v>3</v>
      </c>
      <c r="F191" s="70">
        <v>4</v>
      </c>
      <c r="G191" s="70">
        <v>2</v>
      </c>
      <c r="H191" s="70">
        <v>2</v>
      </c>
      <c r="I191" s="215">
        <f t="shared" si="9"/>
        <v>8</v>
      </c>
      <c r="J191" s="67">
        <f t="shared" si="11"/>
        <v>11</v>
      </c>
      <c r="K191" s="428"/>
      <c r="L191" s="422"/>
    </row>
    <row r="192" spans="1:12" x14ac:dyDescent="0.35">
      <c r="A192" s="51" t="s">
        <v>1485</v>
      </c>
      <c r="B192" s="70">
        <v>1</v>
      </c>
      <c r="C192" s="70"/>
      <c r="D192" s="70"/>
      <c r="E192" s="66">
        <f t="shared" si="8"/>
        <v>1</v>
      </c>
      <c r="F192" s="70"/>
      <c r="G192" s="70"/>
      <c r="H192" s="70"/>
      <c r="I192" s="215">
        <f t="shared" si="9"/>
        <v>0</v>
      </c>
      <c r="J192" s="67">
        <f t="shared" si="11"/>
        <v>1</v>
      </c>
      <c r="K192" s="428"/>
      <c r="L192" s="422"/>
    </row>
    <row r="193" spans="1:12" x14ac:dyDescent="0.35">
      <c r="A193" s="64" t="s">
        <v>1399</v>
      </c>
      <c r="B193" s="65"/>
      <c r="C193" s="65"/>
      <c r="D193" s="65">
        <v>1</v>
      </c>
      <c r="E193" s="66">
        <f t="shared" si="8"/>
        <v>1</v>
      </c>
      <c r="F193" s="65"/>
      <c r="G193" s="65">
        <v>2</v>
      </c>
      <c r="H193" s="65">
        <v>2</v>
      </c>
      <c r="I193" s="215">
        <f t="shared" si="9"/>
        <v>4</v>
      </c>
      <c r="J193" s="67">
        <f t="shared" si="11"/>
        <v>5</v>
      </c>
      <c r="K193" s="428"/>
      <c r="L193" s="422"/>
    </row>
    <row r="194" spans="1:12" x14ac:dyDescent="0.35">
      <c r="A194" s="64" t="s">
        <v>1405</v>
      </c>
      <c r="B194" s="65"/>
      <c r="C194" s="65">
        <v>1</v>
      </c>
      <c r="D194" s="65"/>
      <c r="E194" s="66">
        <f t="shared" si="8"/>
        <v>1</v>
      </c>
      <c r="F194" s="65">
        <v>2</v>
      </c>
      <c r="G194" s="65"/>
      <c r="H194" s="65"/>
      <c r="I194" s="215">
        <f t="shared" si="9"/>
        <v>2</v>
      </c>
      <c r="J194" s="67">
        <f t="shared" si="11"/>
        <v>3</v>
      </c>
      <c r="K194" s="428"/>
      <c r="L194" s="422"/>
    </row>
    <row r="195" spans="1:12" x14ac:dyDescent="0.35">
      <c r="A195" s="64" t="s">
        <v>1406</v>
      </c>
      <c r="B195" s="65"/>
      <c r="C195" s="65"/>
      <c r="D195" s="66"/>
      <c r="E195" s="66">
        <f t="shared" si="8"/>
        <v>0</v>
      </c>
      <c r="F195" s="66">
        <v>1</v>
      </c>
      <c r="G195" s="66"/>
      <c r="H195" s="66"/>
      <c r="I195" s="215">
        <f t="shared" si="9"/>
        <v>1</v>
      </c>
      <c r="J195" s="67">
        <f t="shared" si="11"/>
        <v>1</v>
      </c>
      <c r="K195" s="428"/>
      <c r="L195" s="422"/>
    </row>
    <row r="196" spans="1:12" x14ac:dyDescent="0.35">
      <c r="A196" s="64" t="s">
        <v>1407</v>
      </c>
      <c r="B196" s="66"/>
      <c r="C196" s="66"/>
      <c r="D196" s="66"/>
      <c r="E196" s="66">
        <f t="shared" si="8"/>
        <v>0</v>
      </c>
      <c r="F196" s="66">
        <v>1</v>
      </c>
      <c r="G196" s="66"/>
      <c r="H196" s="66"/>
      <c r="I196" s="215">
        <f t="shared" si="9"/>
        <v>1</v>
      </c>
      <c r="J196" s="67">
        <f t="shared" si="11"/>
        <v>1</v>
      </c>
      <c r="K196" s="466"/>
      <c r="L196" s="422"/>
    </row>
    <row r="197" spans="1:12" x14ac:dyDescent="0.35">
      <c r="A197" s="40" t="s">
        <v>1534</v>
      </c>
      <c r="B197" s="41"/>
      <c r="C197" s="41"/>
      <c r="D197" s="41"/>
      <c r="E197" s="571"/>
      <c r="F197" s="41"/>
      <c r="G197" s="41"/>
      <c r="H197" s="41"/>
      <c r="I197" s="572"/>
      <c r="J197" s="340"/>
      <c r="K197" s="41"/>
      <c r="L197" s="337" t="s">
        <v>1441</v>
      </c>
    </row>
    <row r="198" spans="1:12" x14ac:dyDescent="0.35">
      <c r="A198" s="45" t="s">
        <v>1402</v>
      </c>
      <c r="B198" s="44"/>
      <c r="C198" s="44"/>
      <c r="D198" s="44"/>
      <c r="E198" s="66">
        <f t="shared" si="8"/>
        <v>0</v>
      </c>
      <c r="F198" s="44">
        <v>4</v>
      </c>
      <c r="G198" s="44"/>
      <c r="H198" s="44"/>
      <c r="I198" s="215">
        <f t="shared" si="9"/>
        <v>4</v>
      </c>
      <c r="J198" s="67">
        <f t="shared" si="11"/>
        <v>4</v>
      </c>
      <c r="K198" s="431"/>
      <c r="L198" s="421" t="s">
        <v>1500</v>
      </c>
    </row>
    <row r="199" spans="1:12" x14ac:dyDescent="0.35">
      <c r="A199" s="45" t="s">
        <v>1403</v>
      </c>
      <c r="B199" s="44"/>
      <c r="C199" s="44"/>
      <c r="D199" s="44"/>
      <c r="E199" s="66">
        <f t="shared" si="8"/>
        <v>0</v>
      </c>
      <c r="F199" s="44">
        <v>3</v>
      </c>
      <c r="G199" s="44"/>
      <c r="H199" s="44"/>
      <c r="I199" s="215">
        <f t="shared" si="9"/>
        <v>3</v>
      </c>
      <c r="J199" s="67">
        <f t="shared" si="11"/>
        <v>3</v>
      </c>
      <c r="K199" s="432"/>
      <c r="L199" s="421"/>
    </row>
    <row r="200" spans="1:12" x14ac:dyDescent="0.35">
      <c r="A200" s="46" t="s">
        <v>1404</v>
      </c>
      <c r="B200" s="49"/>
      <c r="C200" s="49"/>
      <c r="D200" s="49"/>
      <c r="E200" s="66">
        <f t="shared" ref="E200:E210" si="12">B200+C200+D200</f>
        <v>0</v>
      </c>
      <c r="F200" s="49">
        <v>2</v>
      </c>
      <c r="G200" s="49"/>
      <c r="H200" s="49"/>
      <c r="I200" s="215">
        <f t="shared" ref="I200:I210" si="13">F200+G200+H200</f>
        <v>2</v>
      </c>
      <c r="J200" s="67">
        <f t="shared" si="11"/>
        <v>2</v>
      </c>
      <c r="K200" s="433"/>
      <c r="L200" s="421"/>
    </row>
    <row r="201" spans="1:12" x14ac:dyDescent="0.35">
      <c r="A201" s="40" t="s">
        <v>114</v>
      </c>
      <c r="B201" s="41"/>
      <c r="C201" s="41"/>
      <c r="D201" s="41"/>
      <c r="E201" s="571"/>
      <c r="F201" s="41"/>
      <c r="G201" s="41"/>
      <c r="H201" s="41"/>
      <c r="I201" s="572"/>
      <c r="J201" s="340"/>
      <c r="K201" s="41"/>
      <c r="L201" s="337" t="s">
        <v>266</v>
      </c>
    </row>
    <row r="202" spans="1:12" x14ac:dyDescent="0.35">
      <c r="A202" s="50" t="s">
        <v>1400</v>
      </c>
      <c r="B202" s="68"/>
      <c r="C202" s="68"/>
      <c r="D202" s="68"/>
      <c r="E202" s="66">
        <f t="shared" si="12"/>
        <v>0</v>
      </c>
      <c r="F202" s="68"/>
      <c r="G202" s="68"/>
      <c r="H202" s="68">
        <v>1</v>
      </c>
      <c r="I202" s="215">
        <f t="shared" si="13"/>
        <v>1</v>
      </c>
      <c r="J202" s="67">
        <f t="shared" si="11"/>
        <v>1</v>
      </c>
      <c r="K202" s="427" t="s">
        <v>1438</v>
      </c>
      <c r="L202" s="422" t="s">
        <v>1581</v>
      </c>
    </row>
    <row r="203" spans="1:12" x14ac:dyDescent="0.35">
      <c r="A203" s="50" t="s">
        <v>1401</v>
      </c>
      <c r="B203" s="68"/>
      <c r="C203" s="68"/>
      <c r="D203" s="68"/>
      <c r="E203" s="66">
        <f t="shared" si="12"/>
        <v>0</v>
      </c>
      <c r="F203" s="68"/>
      <c r="G203" s="68"/>
      <c r="H203" s="68">
        <v>1</v>
      </c>
      <c r="I203" s="215">
        <f t="shared" si="13"/>
        <v>1</v>
      </c>
      <c r="J203" s="67">
        <f t="shared" si="11"/>
        <v>1</v>
      </c>
      <c r="K203" s="428"/>
      <c r="L203" s="422"/>
    </row>
    <row r="204" spans="1:12" x14ac:dyDescent="0.35">
      <c r="A204" s="50" t="s">
        <v>1408</v>
      </c>
      <c r="B204" s="68"/>
      <c r="C204" s="68"/>
      <c r="D204" s="68"/>
      <c r="E204" s="66">
        <f t="shared" si="12"/>
        <v>0</v>
      </c>
      <c r="F204" s="68">
        <v>1</v>
      </c>
      <c r="G204" s="68"/>
      <c r="H204" s="68"/>
      <c r="I204" s="215">
        <f t="shared" si="13"/>
        <v>1</v>
      </c>
      <c r="J204" s="67">
        <f t="shared" si="11"/>
        <v>1</v>
      </c>
      <c r="K204" s="428"/>
      <c r="L204" s="422"/>
    </row>
    <row r="205" spans="1:12" x14ac:dyDescent="0.35">
      <c r="A205" s="50" t="s">
        <v>1489</v>
      </c>
      <c r="B205" s="68">
        <v>1</v>
      </c>
      <c r="C205" s="68"/>
      <c r="D205" s="68"/>
      <c r="E205" s="66">
        <f t="shared" si="12"/>
        <v>1</v>
      </c>
      <c r="F205" s="68"/>
      <c r="G205" s="68"/>
      <c r="H205" s="68"/>
      <c r="I205" s="215">
        <f t="shared" si="13"/>
        <v>0</v>
      </c>
      <c r="J205" s="67">
        <f t="shared" si="11"/>
        <v>1</v>
      </c>
      <c r="K205" s="428"/>
      <c r="L205" s="422"/>
    </row>
    <row r="206" spans="1:12" x14ac:dyDescent="0.35">
      <c r="A206" s="50" t="s">
        <v>1488</v>
      </c>
      <c r="B206" s="68">
        <v>1</v>
      </c>
      <c r="C206" s="68"/>
      <c r="D206" s="68"/>
      <c r="E206" s="66">
        <f t="shared" si="12"/>
        <v>1</v>
      </c>
      <c r="F206" s="68"/>
      <c r="G206" s="68"/>
      <c r="H206" s="68"/>
      <c r="I206" s="215">
        <f t="shared" si="13"/>
        <v>0</v>
      </c>
      <c r="J206" s="67">
        <f t="shared" si="11"/>
        <v>1</v>
      </c>
      <c r="K206" s="428"/>
      <c r="L206" s="422"/>
    </row>
    <row r="207" spans="1:12" x14ac:dyDescent="0.35">
      <c r="A207" s="50" t="s">
        <v>1487</v>
      </c>
      <c r="B207" s="68">
        <v>2</v>
      </c>
      <c r="C207" s="68"/>
      <c r="D207" s="68"/>
      <c r="E207" s="66">
        <f t="shared" si="12"/>
        <v>2</v>
      </c>
      <c r="F207" s="68"/>
      <c r="G207" s="68"/>
      <c r="H207" s="68"/>
      <c r="I207" s="215">
        <f t="shared" si="13"/>
        <v>0</v>
      </c>
      <c r="J207" s="67">
        <f t="shared" si="11"/>
        <v>2</v>
      </c>
      <c r="K207" s="428"/>
      <c r="L207" s="422"/>
    </row>
    <row r="208" spans="1:12" x14ac:dyDescent="0.35">
      <c r="A208" s="50" t="s">
        <v>1435</v>
      </c>
      <c r="B208" s="68"/>
      <c r="C208" s="68">
        <v>1</v>
      </c>
      <c r="D208" s="68"/>
      <c r="E208" s="66">
        <f t="shared" si="12"/>
        <v>1</v>
      </c>
      <c r="F208" s="68"/>
      <c r="G208" s="68"/>
      <c r="H208" s="68"/>
      <c r="I208" s="215">
        <f t="shared" si="13"/>
        <v>0</v>
      </c>
      <c r="J208" s="67">
        <f t="shared" si="11"/>
        <v>1</v>
      </c>
      <c r="K208" s="428"/>
      <c r="L208" s="422"/>
    </row>
    <row r="209" spans="1:12" x14ac:dyDescent="0.35">
      <c r="A209" s="50" t="s">
        <v>1436</v>
      </c>
      <c r="B209" s="68"/>
      <c r="C209" s="68">
        <v>2</v>
      </c>
      <c r="D209" s="68"/>
      <c r="E209" s="66">
        <f t="shared" si="12"/>
        <v>2</v>
      </c>
      <c r="F209" s="68"/>
      <c r="G209" s="68"/>
      <c r="H209" s="68"/>
      <c r="I209" s="215">
        <f t="shared" si="13"/>
        <v>0</v>
      </c>
      <c r="J209" s="67">
        <f t="shared" si="11"/>
        <v>2</v>
      </c>
      <c r="K209" s="428"/>
      <c r="L209" s="422"/>
    </row>
    <row r="210" spans="1:12" ht="15" thickBot="1" x14ac:dyDescent="0.4">
      <c r="A210" s="344" t="s">
        <v>1440</v>
      </c>
      <c r="B210" s="253"/>
      <c r="C210" s="253"/>
      <c r="D210" s="253">
        <v>3</v>
      </c>
      <c r="E210" s="66">
        <f t="shared" si="12"/>
        <v>3</v>
      </c>
      <c r="F210" s="253"/>
      <c r="G210" s="253"/>
      <c r="H210" s="253"/>
      <c r="I210" s="215">
        <f t="shared" si="13"/>
        <v>0</v>
      </c>
      <c r="J210" s="67">
        <f t="shared" si="11"/>
        <v>3</v>
      </c>
      <c r="K210" s="462"/>
      <c r="L210" s="460"/>
    </row>
  </sheetData>
  <mergeCells count="50">
    <mergeCell ref="K198:K200"/>
    <mergeCell ref="K202:K210"/>
    <mergeCell ref="K174:K180"/>
    <mergeCell ref="L174:L180"/>
    <mergeCell ref="K35:K57"/>
    <mergeCell ref="L35:L57"/>
    <mergeCell ref="K160:K172"/>
    <mergeCell ref="K182:K188"/>
    <mergeCell ref="K190:K196"/>
    <mergeCell ref="K118:K121"/>
    <mergeCell ref="K123:K133"/>
    <mergeCell ref="K135:K140"/>
    <mergeCell ref="K142:K153"/>
    <mergeCell ref="K155:K158"/>
    <mergeCell ref="K78:K87"/>
    <mergeCell ref="K89:K96"/>
    <mergeCell ref="K98:K103"/>
    <mergeCell ref="K105:K110"/>
    <mergeCell ref="K112:K116"/>
    <mergeCell ref="K59:K69"/>
    <mergeCell ref="K71:K76"/>
    <mergeCell ref="L182:L188"/>
    <mergeCell ref="L190:L196"/>
    <mergeCell ref="L198:L200"/>
    <mergeCell ref="L202:L210"/>
    <mergeCell ref="L135:L140"/>
    <mergeCell ref="L142:L153"/>
    <mergeCell ref="L155:L158"/>
    <mergeCell ref="L160:L172"/>
    <mergeCell ref="L123:L133"/>
    <mergeCell ref="L59:L69"/>
    <mergeCell ref="L71:L76"/>
    <mergeCell ref="L78:L87"/>
    <mergeCell ref="L89:L96"/>
    <mergeCell ref="L98:L103"/>
    <mergeCell ref="L105:L110"/>
    <mergeCell ref="L112:L116"/>
    <mergeCell ref="L118:L121"/>
    <mergeCell ref="L26:L33"/>
    <mergeCell ref="J2:J5"/>
    <mergeCell ref="L2:L5"/>
    <mergeCell ref="B4:H4"/>
    <mergeCell ref="L7:L13"/>
    <mergeCell ref="L15:L24"/>
    <mergeCell ref="K2:K5"/>
    <mergeCell ref="K7:K13"/>
    <mergeCell ref="K15:K24"/>
    <mergeCell ref="K26:K33"/>
    <mergeCell ref="E1:E3"/>
    <mergeCell ref="I1:I3"/>
  </mergeCells>
  <phoneticPr fontId="20" type="noConversion"/>
  <conditionalFormatting sqref="J2:K2">
    <cfRule type="colorScale" priority="4">
      <colorScale>
        <cfvo type="min"/>
        <cfvo type="max"/>
        <color theme="8" tint="0.79998168889431442"/>
        <color theme="8" tint="-0.249977111117893"/>
      </colorScale>
    </cfRule>
    <cfRule type="colorScale" priority="5">
      <colorScale>
        <cfvo type="min"/>
        <cfvo type="max"/>
        <color rgb="FFFFEF9C"/>
        <color rgb="FF63BE7B"/>
      </colorScale>
    </cfRule>
    <cfRule type="colorScale" priority="6">
      <colorScale>
        <cfvo type="min"/>
        <cfvo type="percentile" val="50"/>
        <cfvo type="max"/>
        <color rgb="FFF8696B"/>
        <color rgb="FFFFEB84"/>
        <color rgb="FF63BE7B"/>
      </colorScale>
    </cfRule>
  </conditionalFormatting>
  <conditionalFormatting sqref="J7:K7 K202 J2:K2 K198 K190 K182:K184 K174 K155 K142:K152 K135 K123:K132 K118 K112 K78 J98:K103 K105 K71 K59 K26:K32 K15:K22 K35 K160 J8:J210">
    <cfRule type="colorScale" priority="5472">
      <colorScale>
        <cfvo type="min"/>
        <cfvo type="max"/>
        <color rgb="FFFCFCFF"/>
        <color rgb="FFF8696B"/>
      </colorScale>
    </cfRule>
    <cfRule type="colorScale" priority="5473">
      <colorScale>
        <cfvo type="min"/>
        <cfvo type="percentile" val="50"/>
        <cfvo type="max"/>
        <color rgb="FFF8696B"/>
        <color rgb="FFFCFCFF"/>
        <color rgb="FF5A8AC6"/>
      </colorScale>
    </cfRule>
  </conditionalFormatting>
  <conditionalFormatting sqref="K197:K198 K181:K184 K111:K112 K77:K78 K58:K59 K34:K35 J1:K2 J6:K7 J3:J5 K14:K22 K25:K32 K70:K71 J88:K103 K117:K118 K122:K132 K134:K135 K141:K152 K154:K155 K159:K160 K173:K174 K189:K190 K201:K202 K104:K105 J8:J210">
    <cfRule type="colorScale" priority="5447">
      <colorScale>
        <cfvo type="min"/>
        <cfvo type="max"/>
        <color rgb="FFFCFCFF"/>
        <color rgb="FFF8696B"/>
      </colorScale>
    </cfRule>
  </conditionalFormatting>
  <conditionalFormatting sqref="E7:E210">
    <cfRule type="colorScale" priority="2">
      <colorScale>
        <cfvo type="min"/>
        <cfvo type="max"/>
        <color rgb="FFFCFCFF"/>
        <color rgb="FFF8696B"/>
      </colorScale>
    </cfRule>
  </conditionalFormatting>
  <conditionalFormatting sqref="I7:I210">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947DA-FE00-4021-AF0D-A3AEDC9B1FA0}">
  <dimension ref="A1:S458"/>
  <sheetViews>
    <sheetView topLeftCell="A196" zoomScale="90" zoomScaleNormal="90" workbookViewId="0">
      <pane xSplit="1" topLeftCell="R1" activePane="topRight" state="frozen"/>
      <selection activeCell="A8" sqref="A8"/>
      <selection pane="topRight" activeCell="S104" sqref="S104:S115"/>
    </sheetView>
  </sheetViews>
  <sheetFormatPr defaultRowHeight="14.5" x14ac:dyDescent="0.35"/>
  <cols>
    <col min="1" max="1" width="92.1796875" customWidth="1"/>
    <col min="2" max="2" width="10.36328125" customWidth="1"/>
    <col min="3" max="3" width="10.54296875" customWidth="1"/>
    <col min="4" max="4" width="10.6328125" customWidth="1"/>
    <col min="5" max="5" width="10" customWidth="1"/>
    <col min="6" max="6" width="10.54296875" customWidth="1"/>
    <col min="7" max="7" width="10.7265625" customWidth="1"/>
    <col min="8" max="8" width="10.90625" style="202" customWidth="1"/>
    <col min="9" max="9" width="10.81640625" customWidth="1"/>
    <col min="10" max="10" width="11.453125" customWidth="1"/>
    <col min="11" max="11" width="9.81640625" customWidth="1"/>
    <col min="12" max="12" width="11.54296875" customWidth="1"/>
    <col min="13" max="13" width="10.453125" customWidth="1"/>
    <col min="14" max="14" width="10.90625" customWidth="1"/>
    <col min="16" max="16" width="11.1796875" customWidth="1"/>
    <col min="17" max="17" width="16.6328125" customWidth="1"/>
    <col min="18" max="18" width="28.54296875" style="202" customWidth="1"/>
    <col min="19" max="19" width="66.7265625" style="311" customWidth="1"/>
  </cols>
  <sheetData>
    <row r="1" spans="1:19" ht="20.5" customHeight="1" thickBot="1" x14ac:dyDescent="0.45">
      <c r="A1" s="34" t="s">
        <v>712</v>
      </c>
      <c r="B1" s="35"/>
      <c r="C1" s="35"/>
      <c r="D1" s="35"/>
      <c r="E1" s="35"/>
      <c r="F1" s="35"/>
      <c r="G1" s="35"/>
      <c r="H1" s="492" t="s">
        <v>699</v>
      </c>
      <c r="I1" s="35"/>
      <c r="J1" s="35"/>
      <c r="K1" s="35"/>
      <c r="L1" s="35"/>
      <c r="M1" s="35"/>
      <c r="N1" s="35"/>
      <c r="O1" s="35"/>
      <c r="P1" s="482" t="s">
        <v>700</v>
      </c>
      <c r="Q1" s="482" t="s">
        <v>48</v>
      </c>
      <c r="R1" s="486" t="s">
        <v>196</v>
      </c>
      <c r="S1" s="480" t="s">
        <v>49</v>
      </c>
    </row>
    <row r="2" spans="1:19" ht="16.5" customHeight="1" thickBot="1" x14ac:dyDescent="0.4">
      <c r="A2" s="87" t="s">
        <v>134</v>
      </c>
      <c r="B2" s="243" t="s">
        <v>715</v>
      </c>
      <c r="C2" s="244" t="s">
        <v>756</v>
      </c>
      <c r="D2" s="244" t="s">
        <v>757</v>
      </c>
      <c r="E2" s="244" t="s">
        <v>758</v>
      </c>
      <c r="F2" s="244" t="s">
        <v>759</v>
      </c>
      <c r="G2" s="307" t="s">
        <v>831</v>
      </c>
      <c r="H2" s="493"/>
      <c r="I2" s="314" t="s">
        <v>817</v>
      </c>
      <c r="J2" s="244" t="s">
        <v>811</v>
      </c>
      <c r="K2" s="244" t="s">
        <v>801</v>
      </c>
      <c r="L2" s="244" t="s">
        <v>794</v>
      </c>
      <c r="M2" s="244" t="s">
        <v>781</v>
      </c>
      <c r="N2" s="244" t="s">
        <v>773</v>
      </c>
      <c r="O2" s="307" t="s">
        <v>765</v>
      </c>
      <c r="P2" s="447"/>
      <c r="Q2" s="447"/>
      <c r="R2" s="487"/>
      <c r="S2" s="480"/>
    </row>
    <row r="3" spans="1:19" ht="34" customHeight="1" thickBot="1" x14ac:dyDescent="0.4">
      <c r="A3" s="87" t="s">
        <v>135</v>
      </c>
      <c r="B3" s="477" t="s">
        <v>70</v>
      </c>
      <c r="C3" s="478"/>
      <c r="D3" s="478"/>
      <c r="E3" s="478"/>
      <c r="F3" s="478"/>
      <c r="G3" s="479"/>
      <c r="H3" s="493"/>
      <c r="I3" s="478" t="s">
        <v>71</v>
      </c>
      <c r="J3" s="478"/>
      <c r="K3" s="478"/>
      <c r="L3" s="478"/>
      <c r="M3" s="478"/>
      <c r="N3" s="478"/>
      <c r="O3" s="478"/>
      <c r="P3" s="447"/>
      <c r="Q3" s="447"/>
      <c r="R3" s="487"/>
      <c r="S3" s="480"/>
    </row>
    <row r="4" spans="1:19" ht="15" customHeight="1" thickBot="1" x14ac:dyDescent="0.4">
      <c r="A4" s="87" t="s">
        <v>714</v>
      </c>
      <c r="B4" s="305" t="s">
        <v>427</v>
      </c>
      <c r="C4" s="305" t="s">
        <v>427</v>
      </c>
      <c r="D4" s="305" t="s">
        <v>427</v>
      </c>
      <c r="E4" s="305" t="s">
        <v>427</v>
      </c>
      <c r="F4" s="305" t="s">
        <v>427</v>
      </c>
      <c r="G4" s="309" t="s">
        <v>873</v>
      </c>
      <c r="H4" s="494"/>
      <c r="I4" s="308" t="s">
        <v>427</v>
      </c>
      <c r="J4" s="308" t="s">
        <v>427</v>
      </c>
      <c r="K4" s="318" t="s">
        <v>872</v>
      </c>
      <c r="L4" s="306" t="s">
        <v>427</v>
      </c>
      <c r="M4" s="306" t="s">
        <v>427</v>
      </c>
      <c r="N4" s="306" t="s">
        <v>427</v>
      </c>
      <c r="O4" s="309" t="s">
        <v>893</v>
      </c>
      <c r="P4" s="448"/>
      <c r="Q4" s="448"/>
      <c r="R4" s="488"/>
      <c r="S4" s="481"/>
    </row>
    <row r="5" spans="1:19" x14ac:dyDescent="0.35">
      <c r="A5" s="40" t="s">
        <v>624</v>
      </c>
      <c r="B5" s="293"/>
      <c r="C5" s="257"/>
      <c r="D5" s="257"/>
      <c r="E5" s="257"/>
      <c r="F5" s="257"/>
      <c r="G5" s="257"/>
      <c r="H5" s="296"/>
      <c r="I5" s="257"/>
      <c r="J5" s="257"/>
      <c r="K5" s="257"/>
      <c r="L5" s="257"/>
      <c r="M5" s="257"/>
      <c r="N5" s="257"/>
      <c r="O5" s="257"/>
      <c r="P5" s="148"/>
      <c r="Q5" s="114"/>
      <c r="R5" s="148"/>
      <c r="S5" s="213" t="s">
        <v>874</v>
      </c>
    </row>
    <row r="6" spans="1:19" x14ac:dyDescent="0.35">
      <c r="A6" s="95" t="s">
        <v>725</v>
      </c>
      <c r="B6" s="116">
        <v>1</v>
      </c>
      <c r="C6" s="43"/>
      <c r="D6" s="44"/>
      <c r="E6" s="44"/>
      <c r="F6" s="44"/>
      <c r="G6" s="227"/>
      <c r="H6" s="150">
        <f>B6+C6+D6+E6+F6+G6</f>
        <v>1</v>
      </c>
      <c r="I6" s="140"/>
      <c r="J6" s="44"/>
      <c r="K6" s="44"/>
      <c r="L6" s="44"/>
      <c r="M6" s="44"/>
      <c r="O6" s="227"/>
      <c r="P6" s="210">
        <f>I6+J6+K6+L6+M6+N6+O6</f>
        <v>0</v>
      </c>
      <c r="Q6" s="310">
        <f>B6+C6+D6+E6+F6+G6+I6+J6+K6+L6+M6+N6+O6</f>
        <v>1</v>
      </c>
      <c r="R6" s="406"/>
      <c r="S6" s="474" t="s">
        <v>919</v>
      </c>
    </row>
    <row r="7" spans="1:19" x14ac:dyDescent="0.35">
      <c r="A7" s="95" t="s">
        <v>528</v>
      </c>
      <c r="B7" s="116"/>
      <c r="C7" s="43">
        <v>1</v>
      </c>
      <c r="D7" s="44">
        <v>1</v>
      </c>
      <c r="E7" s="44">
        <v>1</v>
      </c>
      <c r="F7" s="44">
        <v>1</v>
      </c>
      <c r="G7" s="227">
        <v>1</v>
      </c>
      <c r="H7" s="150">
        <f t="shared" ref="H7:H71" si="0">B7+C7+D7+E7+F7+G7</f>
        <v>5</v>
      </c>
      <c r="I7" s="140">
        <v>1</v>
      </c>
      <c r="J7" s="44">
        <v>1</v>
      </c>
      <c r="K7" s="44">
        <v>1</v>
      </c>
      <c r="L7" s="44">
        <v>1</v>
      </c>
      <c r="M7" s="44">
        <v>1</v>
      </c>
      <c r="N7" s="44">
        <v>1</v>
      </c>
      <c r="O7" s="227">
        <v>1</v>
      </c>
      <c r="P7" s="210">
        <f t="shared" ref="P7:P69" si="1">I7+J7+K7+L7+M7+N7+O7</f>
        <v>7</v>
      </c>
      <c r="Q7" s="310">
        <f t="shared" ref="Q7:Q69" si="2">B7+C7+D7+E7+F7+G7+I7+J7+K7+L7+M7+N7+O7</f>
        <v>12</v>
      </c>
      <c r="R7" s="407"/>
      <c r="S7" s="474"/>
    </row>
    <row r="8" spans="1:19" x14ac:dyDescent="0.35">
      <c r="A8" s="40" t="s">
        <v>726</v>
      </c>
      <c r="B8" s="114"/>
      <c r="C8" s="41"/>
      <c r="D8" s="41"/>
      <c r="E8" s="41"/>
      <c r="F8" s="41"/>
      <c r="G8" s="41"/>
      <c r="H8" s="298"/>
      <c r="I8" s="41"/>
      <c r="J8" s="41"/>
      <c r="K8" s="41"/>
      <c r="L8" s="41"/>
      <c r="M8" s="41"/>
      <c r="N8" s="41"/>
      <c r="O8" s="41"/>
      <c r="P8" s="234"/>
      <c r="Q8" s="316"/>
      <c r="R8" s="148"/>
      <c r="S8" s="213" t="s">
        <v>875</v>
      </c>
    </row>
    <row r="9" spans="1:19" ht="19.5" customHeight="1" x14ac:dyDescent="0.35">
      <c r="A9" s="97" t="s">
        <v>529</v>
      </c>
      <c r="B9" s="112"/>
      <c r="C9" s="68">
        <v>1</v>
      </c>
      <c r="D9" s="68"/>
      <c r="E9" s="68">
        <v>1</v>
      </c>
      <c r="F9" s="68">
        <v>1</v>
      </c>
      <c r="G9" s="162"/>
      <c r="H9" s="150">
        <f t="shared" si="0"/>
        <v>3</v>
      </c>
      <c r="I9" s="109"/>
      <c r="J9" s="68"/>
      <c r="K9" s="68"/>
      <c r="L9" s="68"/>
      <c r="M9" s="68"/>
      <c r="N9" s="68"/>
      <c r="O9" s="162">
        <v>1</v>
      </c>
      <c r="P9" s="210">
        <f t="shared" si="1"/>
        <v>1</v>
      </c>
      <c r="Q9" s="310">
        <f t="shared" si="2"/>
        <v>4</v>
      </c>
      <c r="R9" s="406"/>
      <c r="S9" s="472" t="s">
        <v>1582</v>
      </c>
    </row>
    <row r="10" spans="1:19" ht="19.5" customHeight="1" x14ac:dyDescent="0.35">
      <c r="A10" s="97" t="s">
        <v>530</v>
      </c>
      <c r="B10" s="112">
        <v>1</v>
      </c>
      <c r="C10" s="68"/>
      <c r="D10" s="68">
        <v>1</v>
      </c>
      <c r="E10" s="68"/>
      <c r="F10" s="68"/>
      <c r="G10" s="162">
        <v>1</v>
      </c>
      <c r="H10" s="150">
        <f t="shared" si="0"/>
        <v>3</v>
      </c>
      <c r="I10" s="109">
        <v>1</v>
      </c>
      <c r="J10" s="68">
        <v>1</v>
      </c>
      <c r="K10" s="68">
        <v>1</v>
      </c>
      <c r="L10" s="68">
        <v>1</v>
      </c>
      <c r="M10" s="68">
        <v>1</v>
      </c>
      <c r="N10" s="68">
        <v>1</v>
      </c>
      <c r="O10" s="162"/>
      <c r="P10" s="210">
        <f t="shared" si="1"/>
        <v>6</v>
      </c>
      <c r="Q10" s="310">
        <f t="shared" si="2"/>
        <v>9</v>
      </c>
      <c r="R10" s="407"/>
      <c r="S10" s="472"/>
    </row>
    <row r="11" spans="1:19" x14ac:dyDescent="0.35">
      <c r="A11" s="40" t="s">
        <v>626</v>
      </c>
      <c r="B11" s="114"/>
      <c r="C11" s="41"/>
      <c r="D11" s="41"/>
      <c r="E11" s="41"/>
      <c r="F11" s="41"/>
      <c r="G11" s="41"/>
      <c r="H11" s="298"/>
      <c r="I11" s="41"/>
      <c r="J11" s="41"/>
      <c r="K11" s="41"/>
      <c r="L11" s="41"/>
      <c r="M11" s="41"/>
      <c r="N11" s="41"/>
      <c r="O11" s="41"/>
      <c r="P11" s="234"/>
      <c r="Q11" s="316"/>
      <c r="R11" s="148"/>
      <c r="S11" s="213" t="s">
        <v>876</v>
      </c>
    </row>
    <row r="12" spans="1:19" x14ac:dyDescent="0.35">
      <c r="A12" s="98" t="s">
        <v>531</v>
      </c>
      <c r="B12" s="119"/>
      <c r="C12" s="47"/>
      <c r="D12" s="47"/>
      <c r="E12" s="47">
        <v>1</v>
      </c>
      <c r="F12" s="47"/>
      <c r="G12" s="228">
        <v>1</v>
      </c>
      <c r="H12" s="150">
        <f t="shared" si="0"/>
        <v>2</v>
      </c>
      <c r="I12" s="141">
        <v>1</v>
      </c>
      <c r="J12" s="47">
        <v>1</v>
      </c>
      <c r="K12" s="47">
        <v>1</v>
      </c>
      <c r="L12" s="47">
        <v>1</v>
      </c>
      <c r="M12" s="47">
        <v>1</v>
      </c>
      <c r="N12" s="47">
        <v>1</v>
      </c>
      <c r="O12" s="228">
        <v>1</v>
      </c>
      <c r="P12" s="210">
        <f t="shared" si="1"/>
        <v>7</v>
      </c>
      <c r="Q12" s="310">
        <f t="shared" si="2"/>
        <v>9</v>
      </c>
      <c r="R12" s="456" t="s">
        <v>920</v>
      </c>
      <c r="S12" s="474" t="s">
        <v>1536</v>
      </c>
    </row>
    <row r="13" spans="1:19" x14ac:dyDescent="0.35">
      <c r="A13" s="106" t="s">
        <v>783</v>
      </c>
      <c r="B13" s="118"/>
      <c r="C13" s="43"/>
      <c r="D13" s="44"/>
      <c r="E13" s="44"/>
      <c r="F13" s="44"/>
      <c r="G13" s="227"/>
      <c r="H13" s="150">
        <f t="shared" si="0"/>
        <v>0</v>
      </c>
      <c r="I13" s="140"/>
      <c r="J13" s="44">
        <v>1</v>
      </c>
      <c r="K13" s="44"/>
      <c r="L13" s="44"/>
      <c r="M13" s="44">
        <v>1</v>
      </c>
      <c r="N13" s="44"/>
      <c r="O13" s="227">
        <v>1</v>
      </c>
      <c r="P13" s="210">
        <f t="shared" ref="P13:P14" si="3">I13+J13+K13+L13+M13+N13+O13</f>
        <v>3</v>
      </c>
      <c r="Q13" s="310">
        <f t="shared" ref="Q13:Q14" si="4">B13+C13+D13+E13+F13+G13+I13+J13+K13+L13+M13+N13+O13</f>
        <v>3</v>
      </c>
      <c r="R13" s="409"/>
      <c r="S13" s="475"/>
    </row>
    <row r="14" spans="1:19" x14ac:dyDescent="0.35">
      <c r="A14" s="106" t="s">
        <v>767</v>
      </c>
      <c r="B14" s="118"/>
      <c r="C14" s="43"/>
      <c r="D14" s="44"/>
      <c r="E14" s="44"/>
      <c r="F14" s="44"/>
      <c r="G14" s="227">
        <v>1</v>
      </c>
      <c r="H14" s="150">
        <f t="shared" si="0"/>
        <v>1</v>
      </c>
      <c r="I14" s="140"/>
      <c r="J14" s="44"/>
      <c r="K14" s="44">
        <v>1</v>
      </c>
      <c r="L14" s="44"/>
      <c r="M14" s="44"/>
      <c r="N14" s="44"/>
      <c r="O14" s="227">
        <v>1</v>
      </c>
      <c r="P14" s="210">
        <f t="shared" si="3"/>
        <v>2</v>
      </c>
      <c r="Q14" s="310">
        <f t="shared" si="4"/>
        <v>3</v>
      </c>
      <c r="R14" s="409"/>
      <c r="S14" s="475"/>
    </row>
    <row r="15" spans="1:19" x14ac:dyDescent="0.35">
      <c r="A15" s="106" t="s">
        <v>818</v>
      </c>
      <c r="B15" s="118"/>
      <c r="C15" s="43"/>
      <c r="D15" s="44"/>
      <c r="E15" s="44">
        <v>1</v>
      </c>
      <c r="F15" s="44"/>
      <c r="G15" s="227">
        <v>1</v>
      </c>
      <c r="H15" s="150">
        <f t="shared" si="0"/>
        <v>2</v>
      </c>
      <c r="I15" s="140">
        <v>1</v>
      </c>
      <c r="J15" s="44">
        <v>1</v>
      </c>
      <c r="K15" s="44"/>
      <c r="L15" s="44"/>
      <c r="M15" s="44"/>
      <c r="N15" s="44"/>
      <c r="O15" s="227"/>
      <c r="P15" s="210">
        <f t="shared" ref="P15:P20" si="5">I15+J15+K15+L15+M15+N15+O15</f>
        <v>2</v>
      </c>
      <c r="Q15" s="310">
        <f t="shared" ref="Q15:Q20" si="6">B15+C15+D15+E15+F15+G15+I15+J15+K15+L15+M15+N15+O15</f>
        <v>4</v>
      </c>
      <c r="R15" s="409"/>
      <c r="S15" s="475"/>
    </row>
    <row r="16" spans="1:19" x14ac:dyDescent="0.35">
      <c r="A16" s="106" t="s">
        <v>833</v>
      </c>
      <c r="B16" s="118"/>
      <c r="C16" s="43"/>
      <c r="D16" s="44"/>
      <c r="E16" s="44"/>
      <c r="F16" s="44"/>
      <c r="G16" s="227"/>
      <c r="H16" s="150">
        <f t="shared" si="0"/>
        <v>0</v>
      </c>
      <c r="I16" s="140">
        <v>1</v>
      </c>
      <c r="J16" s="44"/>
      <c r="K16" s="44">
        <v>1</v>
      </c>
      <c r="L16" s="44">
        <v>1</v>
      </c>
      <c r="M16" s="44"/>
      <c r="N16" s="44"/>
      <c r="O16" s="227"/>
      <c r="P16" s="210">
        <f t="shared" si="5"/>
        <v>3</v>
      </c>
      <c r="Q16" s="310">
        <f t="shared" si="6"/>
        <v>3</v>
      </c>
      <c r="R16" s="409"/>
      <c r="S16" s="475"/>
    </row>
    <row r="17" spans="1:19" x14ac:dyDescent="0.35">
      <c r="A17" s="98" t="s">
        <v>782</v>
      </c>
      <c r="B17" s="118"/>
      <c r="C17" s="43"/>
      <c r="D17" s="44"/>
      <c r="E17" s="44"/>
      <c r="F17" s="44"/>
      <c r="G17" s="227"/>
      <c r="H17" s="150">
        <f t="shared" si="0"/>
        <v>0</v>
      </c>
      <c r="I17" s="140"/>
      <c r="J17" s="44"/>
      <c r="K17" s="44"/>
      <c r="L17" s="44"/>
      <c r="M17" s="44">
        <v>1</v>
      </c>
      <c r="N17" s="44"/>
      <c r="O17" s="227"/>
      <c r="P17" s="210">
        <f t="shared" si="5"/>
        <v>1</v>
      </c>
      <c r="Q17" s="310">
        <f t="shared" si="6"/>
        <v>1</v>
      </c>
      <c r="R17" s="409"/>
      <c r="S17" s="475"/>
    </row>
    <row r="18" spans="1:19" x14ac:dyDescent="0.35">
      <c r="A18" s="98" t="s">
        <v>766</v>
      </c>
      <c r="B18" s="119"/>
      <c r="C18" s="47"/>
      <c r="D18" s="47"/>
      <c r="E18" s="47"/>
      <c r="F18" s="47"/>
      <c r="G18" s="228"/>
      <c r="H18" s="150">
        <f t="shared" si="0"/>
        <v>0</v>
      </c>
      <c r="I18" s="141"/>
      <c r="J18" s="47"/>
      <c r="K18" s="47"/>
      <c r="L18" s="47"/>
      <c r="M18" s="47"/>
      <c r="N18" s="47"/>
      <c r="O18" s="228">
        <v>1</v>
      </c>
      <c r="P18" s="210">
        <f t="shared" si="5"/>
        <v>1</v>
      </c>
      <c r="Q18" s="310">
        <f t="shared" si="6"/>
        <v>1</v>
      </c>
      <c r="R18" s="409"/>
      <c r="S18" s="475"/>
    </row>
    <row r="19" spans="1:19" x14ac:dyDescent="0.35">
      <c r="A19" s="98" t="s">
        <v>645</v>
      </c>
      <c r="B19" s="119"/>
      <c r="C19" s="47"/>
      <c r="D19" s="47"/>
      <c r="E19" s="47"/>
      <c r="F19" s="47"/>
      <c r="G19" s="228"/>
      <c r="H19" s="150">
        <f t="shared" si="0"/>
        <v>0</v>
      </c>
      <c r="I19" s="141"/>
      <c r="J19" s="47"/>
      <c r="K19" s="47"/>
      <c r="L19" s="47">
        <v>1</v>
      </c>
      <c r="M19" s="47"/>
      <c r="N19" s="47"/>
      <c r="O19" s="228"/>
      <c r="P19" s="210">
        <f t="shared" si="5"/>
        <v>1</v>
      </c>
      <c r="Q19" s="310">
        <f t="shared" si="6"/>
        <v>1</v>
      </c>
      <c r="R19" s="409"/>
      <c r="S19" s="475"/>
    </row>
    <row r="20" spans="1:19" x14ac:dyDescent="0.35">
      <c r="A20" s="98" t="s">
        <v>532</v>
      </c>
      <c r="B20" s="119">
        <v>1</v>
      </c>
      <c r="C20" s="47">
        <v>1</v>
      </c>
      <c r="D20" s="47">
        <v>1</v>
      </c>
      <c r="E20" s="47"/>
      <c r="F20" s="47">
        <v>1</v>
      </c>
      <c r="G20" s="228"/>
      <c r="H20" s="150">
        <f t="shared" si="0"/>
        <v>4</v>
      </c>
      <c r="I20" s="141"/>
      <c r="J20" s="47"/>
      <c r="K20" s="47"/>
      <c r="L20" s="47"/>
      <c r="M20" s="47"/>
      <c r="N20" s="47"/>
      <c r="O20" s="228"/>
      <c r="P20" s="210">
        <f t="shared" si="5"/>
        <v>0</v>
      </c>
      <c r="Q20" s="310">
        <f t="shared" si="6"/>
        <v>4</v>
      </c>
      <c r="R20" s="409"/>
      <c r="S20" s="475"/>
    </row>
    <row r="21" spans="1:19" x14ac:dyDescent="0.35">
      <c r="A21" s="40" t="s">
        <v>716</v>
      </c>
      <c r="B21" s="114"/>
      <c r="C21" s="41"/>
      <c r="D21" s="41"/>
      <c r="E21" s="41"/>
      <c r="F21" s="41"/>
      <c r="G21" s="41"/>
      <c r="H21" s="298"/>
      <c r="I21" s="41"/>
      <c r="J21" s="41"/>
      <c r="K21" s="41"/>
      <c r="L21" s="41"/>
      <c r="M21" s="41"/>
      <c r="N21" s="41"/>
      <c r="O21" s="41"/>
      <c r="P21" s="234"/>
      <c r="Q21" s="316"/>
      <c r="R21" s="148"/>
      <c r="S21" s="213" t="s">
        <v>877</v>
      </c>
    </row>
    <row r="22" spans="1:19" x14ac:dyDescent="0.35">
      <c r="A22" s="100" t="s">
        <v>727</v>
      </c>
      <c r="B22" s="123">
        <v>1</v>
      </c>
      <c r="C22" s="65"/>
      <c r="D22" s="66">
        <v>1</v>
      </c>
      <c r="E22" s="66"/>
      <c r="F22" s="66"/>
      <c r="G22" s="215"/>
      <c r="H22" s="150">
        <f t="shared" si="0"/>
        <v>2</v>
      </c>
      <c r="I22" s="108"/>
      <c r="J22" s="66"/>
      <c r="K22" s="66">
        <v>1</v>
      </c>
      <c r="L22" s="66"/>
      <c r="M22" s="66"/>
      <c r="N22" s="66">
        <v>1</v>
      </c>
      <c r="O22" s="215">
        <v>1</v>
      </c>
      <c r="P22" s="210">
        <f t="shared" si="1"/>
        <v>3</v>
      </c>
      <c r="Q22" s="310">
        <f t="shared" si="2"/>
        <v>5</v>
      </c>
      <c r="R22" s="403" t="s">
        <v>887</v>
      </c>
      <c r="S22" s="472" t="s">
        <v>1583</v>
      </c>
    </row>
    <row r="23" spans="1:19" x14ac:dyDescent="0.35">
      <c r="A23" s="97" t="s">
        <v>728</v>
      </c>
      <c r="B23" s="112">
        <v>1</v>
      </c>
      <c r="C23" s="68"/>
      <c r="D23" s="68"/>
      <c r="E23" s="68"/>
      <c r="F23" s="68"/>
      <c r="G23" s="162"/>
      <c r="H23" s="150">
        <f t="shared" si="0"/>
        <v>1</v>
      </c>
      <c r="I23" s="109"/>
      <c r="J23" s="68"/>
      <c r="K23" s="68">
        <v>1</v>
      </c>
      <c r="L23" s="68"/>
      <c r="M23" s="68"/>
      <c r="N23" s="68">
        <v>1</v>
      </c>
      <c r="O23" s="162">
        <v>1</v>
      </c>
      <c r="P23" s="210">
        <f t="shared" ref="P23:P41" si="7">I23+J23+K23+L23+M23+N23+O23</f>
        <v>3</v>
      </c>
      <c r="Q23" s="310">
        <f t="shared" ref="Q23:Q41" si="8">B23+C23+D23+E23+F23+G23+I23+J23+K23+L23+M23+N23+O23</f>
        <v>4</v>
      </c>
      <c r="R23" s="404"/>
      <c r="S23" s="472"/>
    </row>
    <row r="24" spans="1:19" x14ac:dyDescent="0.35">
      <c r="A24" s="284" t="s">
        <v>834</v>
      </c>
      <c r="B24" s="112"/>
      <c r="C24" s="68"/>
      <c r="D24" s="68"/>
      <c r="E24" s="68"/>
      <c r="F24" s="68"/>
      <c r="G24" s="162"/>
      <c r="H24" s="150">
        <f t="shared" si="0"/>
        <v>0</v>
      </c>
      <c r="I24" s="109"/>
      <c r="J24" s="68"/>
      <c r="K24" s="68"/>
      <c r="L24" s="68"/>
      <c r="M24" s="68"/>
      <c r="N24" s="68">
        <v>1</v>
      </c>
      <c r="O24" s="162">
        <v>1</v>
      </c>
      <c r="P24" s="210">
        <f t="shared" si="7"/>
        <v>2</v>
      </c>
      <c r="Q24" s="310">
        <f t="shared" si="8"/>
        <v>2</v>
      </c>
      <c r="R24" s="404"/>
      <c r="S24" s="472"/>
    </row>
    <row r="25" spans="1:19" x14ac:dyDescent="0.35">
      <c r="A25" s="284" t="s">
        <v>835</v>
      </c>
      <c r="B25" s="112"/>
      <c r="C25" s="68"/>
      <c r="D25" s="68"/>
      <c r="E25" s="68"/>
      <c r="F25" s="68"/>
      <c r="G25" s="162"/>
      <c r="H25" s="150">
        <f t="shared" si="0"/>
        <v>0</v>
      </c>
      <c r="I25" s="109"/>
      <c r="J25" s="68"/>
      <c r="K25" s="68"/>
      <c r="L25" s="68"/>
      <c r="M25" s="68"/>
      <c r="N25" s="68"/>
      <c r="O25" s="162">
        <v>1</v>
      </c>
      <c r="P25" s="210">
        <f t="shared" si="7"/>
        <v>1</v>
      </c>
      <c r="Q25" s="310">
        <f t="shared" si="8"/>
        <v>1</v>
      </c>
      <c r="R25" s="404"/>
      <c r="S25" s="472"/>
    </row>
    <row r="26" spans="1:19" x14ac:dyDescent="0.35">
      <c r="A26" s="284" t="s">
        <v>836</v>
      </c>
      <c r="B26" s="112"/>
      <c r="C26" s="68"/>
      <c r="D26" s="68"/>
      <c r="E26" s="68"/>
      <c r="F26" s="68"/>
      <c r="G26" s="162"/>
      <c r="H26" s="150">
        <f t="shared" si="0"/>
        <v>0</v>
      </c>
      <c r="I26" s="109"/>
      <c r="J26" s="68"/>
      <c r="K26" s="68"/>
      <c r="L26" s="68"/>
      <c r="M26" s="68"/>
      <c r="N26" s="68"/>
      <c r="O26" s="162">
        <v>1</v>
      </c>
      <c r="P26" s="210">
        <f t="shared" si="7"/>
        <v>1</v>
      </c>
      <c r="Q26" s="310">
        <f t="shared" si="8"/>
        <v>1</v>
      </c>
      <c r="R26" s="404"/>
      <c r="S26" s="472"/>
    </row>
    <row r="27" spans="1:19" x14ac:dyDescent="0.35">
      <c r="A27" s="284" t="s">
        <v>914</v>
      </c>
      <c r="B27" s="112"/>
      <c r="C27" s="68"/>
      <c r="D27" s="68"/>
      <c r="E27" s="68"/>
      <c r="F27" s="68"/>
      <c r="G27" s="162"/>
      <c r="H27" s="150">
        <f t="shared" si="0"/>
        <v>0</v>
      </c>
      <c r="I27" s="109"/>
      <c r="J27" s="68"/>
      <c r="K27" s="68"/>
      <c r="L27" s="68"/>
      <c r="M27" s="68"/>
      <c r="N27" s="68">
        <v>1</v>
      </c>
      <c r="O27" s="162"/>
      <c r="P27" s="210">
        <f t="shared" si="7"/>
        <v>1</v>
      </c>
      <c r="Q27" s="310">
        <f t="shared" si="8"/>
        <v>1</v>
      </c>
      <c r="R27" s="404"/>
      <c r="S27" s="472"/>
    </row>
    <row r="28" spans="1:19" x14ac:dyDescent="0.35">
      <c r="A28" s="284" t="s">
        <v>774</v>
      </c>
      <c r="B28" s="112">
        <v>1</v>
      </c>
      <c r="C28" s="68"/>
      <c r="D28" s="68"/>
      <c r="E28" s="68"/>
      <c r="F28" s="68"/>
      <c r="G28" s="162"/>
      <c r="H28" s="150">
        <f t="shared" si="0"/>
        <v>1</v>
      </c>
      <c r="I28" s="109"/>
      <c r="J28" s="68"/>
      <c r="K28" s="68"/>
      <c r="L28" s="68"/>
      <c r="M28" s="68"/>
      <c r="N28" s="68">
        <v>1</v>
      </c>
      <c r="O28" s="162"/>
      <c r="P28" s="210">
        <f t="shared" si="7"/>
        <v>1</v>
      </c>
      <c r="Q28" s="310">
        <f t="shared" si="8"/>
        <v>2</v>
      </c>
      <c r="R28" s="404"/>
      <c r="S28" s="472"/>
    </row>
    <row r="29" spans="1:19" x14ac:dyDescent="0.35">
      <c r="A29" s="284" t="s">
        <v>784</v>
      </c>
      <c r="B29" s="112"/>
      <c r="C29" s="68"/>
      <c r="D29" s="68"/>
      <c r="E29" s="68"/>
      <c r="F29" s="68"/>
      <c r="G29" s="162"/>
      <c r="H29" s="150">
        <f t="shared" si="0"/>
        <v>0</v>
      </c>
      <c r="I29" s="109"/>
      <c r="J29" s="68"/>
      <c r="K29" s="68"/>
      <c r="L29" s="68"/>
      <c r="M29" s="68"/>
      <c r="N29" s="68">
        <v>1</v>
      </c>
      <c r="O29" s="162"/>
      <c r="P29" s="210">
        <f t="shared" si="7"/>
        <v>1</v>
      </c>
      <c r="Q29" s="310">
        <f t="shared" si="8"/>
        <v>1</v>
      </c>
      <c r="R29" s="404"/>
      <c r="S29" s="472"/>
    </row>
    <row r="30" spans="1:19" x14ac:dyDescent="0.35">
      <c r="A30" s="284" t="s">
        <v>802</v>
      </c>
      <c r="B30" s="112"/>
      <c r="C30" s="68"/>
      <c r="D30" s="68"/>
      <c r="E30" s="68"/>
      <c r="F30" s="68"/>
      <c r="G30" s="162"/>
      <c r="H30" s="150">
        <f t="shared" si="0"/>
        <v>0</v>
      </c>
      <c r="I30" s="109"/>
      <c r="J30" s="68"/>
      <c r="K30" s="68">
        <v>1</v>
      </c>
      <c r="L30" s="68"/>
      <c r="M30" s="68"/>
      <c r="N30" s="68"/>
      <c r="O30" s="162"/>
      <c r="P30" s="210">
        <f t="shared" si="7"/>
        <v>1</v>
      </c>
      <c r="Q30" s="310">
        <f t="shared" si="8"/>
        <v>1</v>
      </c>
      <c r="R30" s="404"/>
      <c r="S30" s="472"/>
    </row>
    <row r="31" spans="1:19" x14ac:dyDescent="0.35">
      <c r="A31" s="97" t="s">
        <v>894</v>
      </c>
      <c r="B31" s="112"/>
      <c r="C31" s="68"/>
      <c r="D31" s="68">
        <v>1</v>
      </c>
      <c r="E31" s="68"/>
      <c r="F31" s="68"/>
      <c r="G31" s="162"/>
      <c r="H31" s="150">
        <f t="shared" si="0"/>
        <v>1</v>
      </c>
      <c r="I31" s="109"/>
      <c r="J31" s="68"/>
      <c r="K31" s="68"/>
      <c r="L31" s="68"/>
      <c r="M31" s="68"/>
      <c r="N31" s="68"/>
      <c r="O31" s="162"/>
      <c r="P31" s="210">
        <f t="shared" si="7"/>
        <v>0</v>
      </c>
      <c r="Q31" s="310">
        <f t="shared" si="8"/>
        <v>1</v>
      </c>
      <c r="R31" s="404"/>
      <c r="S31" s="472"/>
    </row>
    <row r="32" spans="1:19" x14ac:dyDescent="0.35">
      <c r="A32" s="104" t="s">
        <v>895</v>
      </c>
      <c r="B32" s="112"/>
      <c r="C32" s="68"/>
      <c r="D32" s="68">
        <v>1</v>
      </c>
      <c r="E32" s="68"/>
      <c r="F32" s="68"/>
      <c r="G32" s="162"/>
      <c r="H32" s="150">
        <f t="shared" si="0"/>
        <v>1</v>
      </c>
      <c r="I32" s="109"/>
      <c r="J32" s="68"/>
      <c r="K32" s="68">
        <v>1</v>
      </c>
      <c r="L32" s="68"/>
      <c r="M32" s="68"/>
      <c r="N32" s="68"/>
      <c r="O32" s="162"/>
      <c r="P32" s="210">
        <f t="shared" si="7"/>
        <v>1</v>
      </c>
      <c r="Q32" s="310">
        <f t="shared" si="8"/>
        <v>2</v>
      </c>
      <c r="R32" s="404"/>
      <c r="S32" s="472"/>
    </row>
    <row r="33" spans="1:19" x14ac:dyDescent="0.35">
      <c r="A33" s="97" t="s">
        <v>729</v>
      </c>
      <c r="B33" s="112"/>
      <c r="C33" s="68">
        <v>1</v>
      </c>
      <c r="D33" s="68"/>
      <c r="E33" s="68">
        <v>1</v>
      </c>
      <c r="F33" s="68">
        <v>1</v>
      </c>
      <c r="G33" s="162">
        <v>1</v>
      </c>
      <c r="H33" s="150">
        <f t="shared" si="0"/>
        <v>4</v>
      </c>
      <c r="I33" s="109">
        <v>1</v>
      </c>
      <c r="J33" s="68">
        <v>1</v>
      </c>
      <c r="K33" s="68"/>
      <c r="L33" s="68">
        <v>1</v>
      </c>
      <c r="M33" s="68">
        <v>1</v>
      </c>
      <c r="N33" s="68"/>
      <c r="O33" s="162"/>
      <c r="P33" s="210">
        <f t="shared" si="7"/>
        <v>4</v>
      </c>
      <c r="Q33" s="310">
        <f t="shared" si="8"/>
        <v>8</v>
      </c>
      <c r="R33" s="404"/>
      <c r="S33" s="472"/>
    </row>
    <row r="34" spans="1:19" x14ac:dyDescent="0.35">
      <c r="A34" s="284" t="s">
        <v>912</v>
      </c>
      <c r="B34" s="267"/>
      <c r="C34" s="162"/>
      <c r="D34" s="162"/>
      <c r="E34" s="162"/>
      <c r="F34" s="162"/>
      <c r="G34" s="162"/>
      <c r="H34" s="150">
        <f t="shared" si="0"/>
        <v>0</v>
      </c>
      <c r="I34" s="109">
        <v>1</v>
      </c>
      <c r="J34" s="162"/>
      <c r="K34" s="162"/>
      <c r="L34" s="162">
        <v>1</v>
      </c>
      <c r="M34" s="68">
        <v>1</v>
      </c>
      <c r="N34" s="68"/>
      <c r="O34" s="162"/>
      <c r="P34" s="210">
        <f t="shared" si="7"/>
        <v>3</v>
      </c>
      <c r="Q34" s="310">
        <f t="shared" si="8"/>
        <v>3</v>
      </c>
      <c r="R34" s="404"/>
      <c r="S34" s="472"/>
    </row>
    <row r="35" spans="1:19" x14ac:dyDescent="0.35">
      <c r="A35" s="284" t="s">
        <v>837</v>
      </c>
      <c r="B35" s="267"/>
      <c r="C35" s="162"/>
      <c r="D35" s="162"/>
      <c r="E35" s="162"/>
      <c r="F35" s="162">
        <v>1</v>
      </c>
      <c r="G35" s="162"/>
      <c r="H35" s="150">
        <f t="shared" si="0"/>
        <v>1</v>
      </c>
      <c r="I35" s="109"/>
      <c r="J35" s="162"/>
      <c r="K35" s="162">
        <v>1</v>
      </c>
      <c r="L35" s="162"/>
      <c r="M35" s="68"/>
      <c r="N35" s="68"/>
      <c r="O35" s="162"/>
      <c r="P35" s="210">
        <f t="shared" si="7"/>
        <v>1</v>
      </c>
      <c r="Q35" s="310">
        <f t="shared" si="8"/>
        <v>2</v>
      </c>
      <c r="R35" s="404"/>
      <c r="S35" s="472"/>
    </row>
    <row r="36" spans="1:19" x14ac:dyDescent="0.35">
      <c r="A36" s="284" t="s">
        <v>838</v>
      </c>
      <c r="B36" s="267"/>
      <c r="C36" s="162"/>
      <c r="D36" s="162"/>
      <c r="E36" s="162">
        <v>1</v>
      </c>
      <c r="F36" s="162">
        <v>1</v>
      </c>
      <c r="G36" s="162"/>
      <c r="H36" s="150">
        <f t="shared" si="0"/>
        <v>2</v>
      </c>
      <c r="I36" s="109"/>
      <c r="J36" s="162"/>
      <c r="K36" s="162">
        <v>1</v>
      </c>
      <c r="L36" s="162"/>
      <c r="M36" s="68"/>
      <c r="N36" s="68"/>
      <c r="O36" s="162"/>
      <c r="P36" s="210">
        <f t="shared" si="7"/>
        <v>1</v>
      </c>
      <c r="Q36" s="310">
        <f t="shared" si="8"/>
        <v>3</v>
      </c>
      <c r="R36" s="404"/>
      <c r="S36" s="472"/>
    </row>
    <row r="37" spans="1:19" x14ac:dyDescent="0.35">
      <c r="A37" s="284" t="s">
        <v>839</v>
      </c>
      <c r="B37" s="267"/>
      <c r="C37" s="162"/>
      <c r="D37" s="162"/>
      <c r="E37" s="162"/>
      <c r="F37" s="162"/>
      <c r="G37" s="162"/>
      <c r="H37" s="150">
        <f t="shared" si="0"/>
        <v>0</v>
      </c>
      <c r="I37" s="109"/>
      <c r="J37" s="162"/>
      <c r="K37" s="162"/>
      <c r="L37" s="162"/>
      <c r="M37" s="68">
        <v>1</v>
      </c>
      <c r="N37" s="68"/>
      <c r="O37" s="162"/>
      <c r="P37" s="210">
        <f t="shared" si="7"/>
        <v>1</v>
      </c>
      <c r="Q37" s="310">
        <f t="shared" si="8"/>
        <v>1</v>
      </c>
      <c r="R37" s="404"/>
      <c r="S37" s="472"/>
    </row>
    <row r="38" spans="1:19" x14ac:dyDescent="0.35">
      <c r="A38" s="284" t="s">
        <v>840</v>
      </c>
      <c r="B38" s="97"/>
      <c r="C38" s="97"/>
      <c r="D38" s="97"/>
      <c r="E38" s="97"/>
      <c r="F38" s="97"/>
      <c r="G38" s="97"/>
      <c r="H38" s="150">
        <f t="shared" si="0"/>
        <v>0</v>
      </c>
      <c r="I38" s="317"/>
      <c r="J38" s="313">
        <v>1</v>
      </c>
      <c r="K38" s="97"/>
      <c r="L38" s="313">
        <v>1</v>
      </c>
      <c r="M38" s="68">
        <v>1</v>
      </c>
      <c r="N38" s="68"/>
      <c r="O38" s="162"/>
      <c r="P38" s="210">
        <f t="shared" si="7"/>
        <v>3</v>
      </c>
      <c r="Q38" s="310">
        <f t="shared" si="8"/>
        <v>3</v>
      </c>
      <c r="R38" s="404"/>
      <c r="S38" s="472"/>
    </row>
    <row r="39" spans="1:19" x14ac:dyDescent="0.35">
      <c r="A39" s="284" t="s">
        <v>843</v>
      </c>
      <c r="B39" s="315"/>
      <c r="C39" s="313">
        <v>1</v>
      </c>
      <c r="D39" s="97"/>
      <c r="E39" s="313">
        <v>1</v>
      </c>
      <c r="F39" s="97"/>
      <c r="G39" s="97"/>
      <c r="H39" s="150">
        <f t="shared" si="0"/>
        <v>2</v>
      </c>
      <c r="I39" s="317"/>
      <c r="J39" s="313"/>
      <c r="K39" s="97"/>
      <c r="L39" s="97"/>
      <c r="M39" s="68"/>
      <c r="N39" s="68"/>
      <c r="O39" s="162"/>
      <c r="P39" s="210">
        <f t="shared" si="7"/>
        <v>0</v>
      </c>
      <c r="Q39" s="310">
        <f t="shared" si="8"/>
        <v>2</v>
      </c>
      <c r="R39" s="404"/>
      <c r="S39" s="472"/>
    </row>
    <row r="40" spans="1:19" x14ac:dyDescent="0.35">
      <c r="A40" s="281" t="s">
        <v>842</v>
      </c>
      <c r="B40" s="110"/>
      <c r="C40" s="65">
        <v>1</v>
      </c>
      <c r="D40" s="66"/>
      <c r="E40" s="66"/>
      <c r="F40" s="66"/>
      <c r="G40" s="215"/>
      <c r="H40" s="150">
        <f t="shared" si="0"/>
        <v>1</v>
      </c>
      <c r="I40" s="108"/>
      <c r="J40" s="66"/>
      <c r="K40" s="66"/>
      <c r="L40" s="66"/>
      <c r="M40" s="66"/>
      <c r="N40" s="66"/>
      <c r="O40" s="215"/>
      <c r="P40" s="210">
        <f t="shared" si="7"/>
        <v>0</v>
      </c>
      <c r="Q40" s="310">
        <f t="shared" si="8"/>
        <v>1</v>
      </c>
      <c r="R40" s="404"/>
      <c r="S40" s="473"/>
    </row>
    <row r="41" spans="1:19" x14ac:dyDescent="0.35">
      <c r="A41" s="281" t="s">
        <v>841</v>
      </c>
      <c r="B41" s="110"/>
      <c r="C41" s="65">
        <v>1</v>
      </c>
      <c r="D41" s="66"/>
      <c r="E41" s="66"/>
      <c r="F41" s="66">
        <v>1</v>
      </c>
      <c r="G41" s="215"/>
      <c r="H41" s="150">
        <f t="shared" si="0"/>
        <v>2</v>
      </c>
      <c r="I41" s="108"/>
      <c r="J41" s="66"/>
      <c r="K41" s="66">
        <v>1</v>
      </c>
      <c r="L41" s="66"/>
      <c r="M41" s="66"/>
      <c r="N41" s="66"/>
      <c r="O41" s="215"/>
      <c r="P41" s="210">
        <f t="shared" si="7"/>
        <v>1</v>
      </c>
      <c r="Q41" s="310">
        <f t="shared" si="8"/>
        <v>3</v>
      </c>
      <c r="R41" s="404"/>
      <c r="S41" s="473"/>
    </row>
    <row r="42" spans="1:19" x14ac:dyDescent="0.35">
      <c r="A42" s="40" t="s">
        <v>730</v>
      </c>
      <c r="B42" s="114"/>
      <c r="C42" s="41"/>
      <c r="D42" s="41"/>
      <c r="E42" s="41"/>
      <c r="F42" s="41"/>
      <c r="G42" s="41"/>
      <c r="H42" s="298"/>
      <c r="I42" s="41"/>
      <c r="J42" s="41"/>
      <c r="K42" s="41"/>
      <c r="L42" s="41"/>
      <c r="M42" s="41"/>
      <c r="N42" s="41"/>
      <c r="O42" s="41"/>
      <c r="P42" s="234"/>
      <c r="Q42" s="316"/>
      <c r="R42" s="148"/>
      <c r="S42" s="213" t="s">
        <v>878</v>
      </c>
    </row>
    <row r="43" spans="1:19" x14ac:dyDescent="0.35">
      <c r="A43" s="98" t="s">
        <v>731</v>
      </c>
      <c r="B43" s="121">
        <v>1</v>
      </c>
      <c r="C43" s="49">
        <v>1</v>
      </c>
      <c r="D43" s="49">
        <v>1</v>
      </c>
      <c r="E43" s="49">
        <v>1</v>
      </c>
      <c r="F43" s="49">
        <v>1</v>
      </c>
      <c r="G43" s="229">
        <v>1</v>
      </c>
      <c r="H43" s="150">
        <f t="shared" si="0"/>
        <v>6</v>
      </c>
      <c r="I43" s="142"/>
      <c r="J43" s="49">
        <v>1</v>
      </c>
      <c r="K43" s="49">
        <v>1</v>
      </c>
      <c r="L43" s="49"/>
      <c r="M43" s="49"/>
      <c r="N43" s="49">
        <v>1</v>
      </c>
      <c r="O43" s="229">
        <v>1</v>
      </c>
      <c r="P43" s="210">
        <f t="shared" si="1"/>
        <v>4</v>
      </c>
      <c r="Q43" s="310">
        <f t="shared" si="2"/>
        <v>10</v>
      </c>
      <c r="R43" s="456" t="s">
        <v>867</v>
      </c>
      <c r="S43" s="474" t="s">
        <v>1584</v>
      </c>
    </row>
    <row r="44" spans="1:19" x14ac:dyDescent="0.35">
      <c r="A44" s="107" t="s">
        <v>742</v>
      </c>
      <c r="B44" s="121"/>
      <c r="C44" s="49">
        <v>1</v>
      </c>
      <c r="D44" s="49"/>
      <c r="E44" s="49">
        <v>1</v>
      </c>
      <c r="F44" s="49"/>
      <c r="G44" s="229"/>
      <c r="H44" s="150">
        <f t="shared" si="0"/>
        <v>2</v>
      </c>
      <c r="I44" s="142"/>
      <c r="J44" s="49"/>
      <c r="K44" s="49"/>
      <c r="L44" s="49"/>
      <c r="M44" s="49"/>
      <c r="N44" s="49"/>
      <c r="O44" s="229"/>
      <c r="P44" s="210">
        <f t="shared" ref="P44:P57" si="9">I44+J44+K44+L44+M44+N44+O44</f>
        <v>0</v>
      </c>
      <c r="Q44" s="310">
        <f t="shared" ref="Q44:Q57" si="10">B44+C44+D44+E44+F44+G44+I44+J44+K44+L44+M44+N44+O44</f>
        <v>2</v>
      </c>
      <c r="R44" s="409"/>
      <c r="S44" s="475"/>
    </row>
    <row r="45" spans="1:19" x14ac:dyDescent="0.35">
      <c r="A45" s="107" t="s">
        <v>741</v>
      </c>
      <c r="B45" s="121">
        <v>1</v>
      </c>
      <c r="C45" s="49"/>
      <c r="D45" s="49"/>
      <c r="E45" s="49"/>
      <c r="F45" s="49"/>
      <c r="G45" s="229"/>
      <c r="H45" s="150">
        <f t="shared" si="0"/>
        <v>1</v>
      </c>
      <c r="I45" s="142"/>
      <c r="J45" s="49"/>
      <c r="K45" s="49"/>
      <c r="L45" s="49"/>
      <c r="M45" s="49"/>
      <c r="N45" s="49"/>
      <c r="O45" s="229"/>
      <c r="P45" s="210">
        <f t="shared" si="9"/>
        <v>0</v>
      </c>
      <c r="Q45" s="310">
        <f t="shared" si="10"/>
        <v>1</v>
      </c>
      <c r="R45" s="409"/>
      <c r="S45" s="475"/>
    </row>
    <row r="46" spans="1:19" x14ac:dyDescent="0.35">
      <c r="A46" s="107" t="s">
        <v>803</v>
      </c>
      <c r="B46" s="121"/>
      <c r="C46" s="49"/>
      <c r="D46" s="49"/>
      <c r="E46" s="49"/>
      <c r="F46" s="49">
        <v>1</v>
      </c>
      <c r="G46" s="229"/>
      <c r="H46" s="150">
        <f t="shared" si="0"/>
        <v>1</v>
      </c>
      <c r="I46" s="142"/>
      <c r="J46" s="49"/>
      <c r="K46" s="49">
        <v>1</v>
      </c>
      <c r="L46" s="49"/>
      <c r="M46" s="49"/>
      <c r="N46" s="49"/>
      <c r="O46" s="229">
        <v>1</v>
      </c>
      <c r="P46" s="210">
        <f t="shared" si="9"/>
        <v>2</v>
      </c>
      <c r="Q46" s="310">
        <f t="shared" si="10"/>
        <v>3</v>
      </c>
      <c r="R46" s="409"/>
      <c r="S46" s="475"/>
    </row>
    <row r="47" spans="1:19" x14ac:dyDescent="0.35">
      <c r="A47" s="107" t="s">
        <v>804</v>
      </c>
      <c r="B47" s="121"/>
      <c r="C47" s="49"/>
      <c r="D47" s="49">
        <v>1</v>
      </c>
      <c r="E47" s="49">
        <v>1</v>
      </c>
      <c r="F47" s="49">
        <v>1</v>
      </c>
      <c r="G47" s="229"/>
      <c r="H47" s="150">
        <f t="shared" si="0"/>
        <v>3</v>
      </c>
      <c r="I47" s="142"/>
      <c r="J47" s="49"/>
      <c r="K47" s="49">
        <v>1</v>
      </c>
      <c r="L47" s="49"/>
      <c r="M47" s="49"/>
      <c r="N47" s="49"/>
      <c r="O47" s="229"/>
      <c r="P47" s="210">
        <f t="shared" si="9"/>
        <v>1</v>
      </c>
      <c r="Q47" s="310">
        <f t="shared" si="10"/>
        <v>4</v>
      </c>
      <c r="R47" s="409"/>
      <c r="S47" s="475"/>
    </row>
    <row r="48" spans="1:19" x14ac:dyDescent="0.35">
      <c r="A48" s="99" t="s">
        <v>819</v>
      </c>
      <c r="B48" s="121"/>
      <c r="C48" s="49"/>
      <c r="D48" s="49"/>
      <c r="E48" s="49"/>
      <c r="F48" s="49"/>
      <c r="G48" s="229"/>
      <c r="H48" s="150">
        <f t="shared" si="0"/>
        <v>0</v>
      </c>
      <c r="I48" s="142">
        <v>1</v>
      </c>
      <c r="J48" s="49"/>
      <c r="K48" s="49"/>
      <c r="L48" s="49"/>
      <c r="M48" s="49"/>
      <c r="N48" s="49"/>
      <c r="O48" s="229"/>
      <c r="P48" s="210">
        <f t="shared" si="9"/>
        <v>1</v>
      </c>
      <c r="Q48" s="310">
        <f t="shared" si="10"/>
        <v>1</v>
      </c>
      <c r="R48" s="409"/>
      <c r="S48" s="475"/>
    </row>
    <row r="49" spans="1:19" x14ac:dyDescent="0.35">
      <c r="A49" s="106" t="s">
        <v>844</v>
      </c>
      <c r="B49" s="121"/>
      <c r="C49" s="49"/>
      <c r="D49" s="49"/>
      <c r="E49" s="49"/>
      <c r="F49" s="49"/>
      <c r="G49" s="229"/>
      <c r="H49" s="150">
        <f t="shared" si="0"/>
        <v>0</v>
      </c>
      <c r="I49" s="142">
        <v>1</v>
      </c>
      <c r="J49" s="49"/>
      <c r="K49" s="49"/>
      <c r="L49" s="49"/>
      <c r="M49" s="49"/>
      <c r="N49" s="49"/>
      <c r="O49" s="229"/>
      <c r="P49" s="210">
        <f t="shared" si="9"/>
        <v>1</v>
      </c>
      <c r="Q49" s="310">
        <f t="shared" si="10"/>
        <v>1</v>
      </c>
      <c r="R49" s="409"/>
      <c r="S49" s="475"/>
    </row>
    <row r="50" spans="1:19" x14ac:dyDescent="0.35">
      <c r="A50" s="99" t="s">
        <v>732</v>
      </c>
      <c r="B50" s="121"/>
      <c r="C50" s="49"/>
      <c r="D50" s="49"/>
      <c r="E50" s="49"/>
      <c r="F50" s="49"/>
      <c r="G50" s="229"/>
      <c r="H50" s="150">
        <f t="shared" si="0"/>
        <v>0</v>
      </c>
      <c r="I50" s="142"/>
      <c r="J50" s="49"/>
      <c r="K50" s="49"/>
      <c r="L50" s="49">
        <v>1</v>
      </c>
      <c r="M50" s="49">
        <v>1</v>
      </c>
      <c r="N50" s="49"/>
      <c r="O50" s="229"/>
      <c r="P50" s="210">
        <f t="shared" si="9"/>
        <v>2</v>
      </c>
      <c r="Q50" s="310">
        <f t="shared" si="10"/>
        <v>2</v>
      </c>
      <c r="R50" s="409"/>
      <c r="S50" s="475"/>
    </row>
    <row r="51" spans="1:19" x14ac:dyDescent="0.35">
      <c r="A51" s="107" t="s">
        <v>785</v>
      </c>
      <c r="B51" s="121"/>
      <c r="C51" s="49"/>
      <c r="D51" s="49"/>
      <c r="E51" s="49"/>
      <c r="F51" s="49"/>
      <c r="G51" s="229"/>
      <c r="H51" s="150">
        <f t="shared" si="0"/>
        <v>0</v>
      </c>
      <c r="I51" s="142"/>
      <c r="J51" s="49"/>
      <c r="K51" s="49"/>
      <c r="L51" s="49"/>
      <c r="M51" s="49">
        <v>1</v>
      </c>
      <c r="N51" s="49"/>
      <c r="O51" s="229"/>
      <c r="P51" s="210">
        <f t="shared" si="9"/>
        <v>1</v>
      </c>
      <c r="Q51" s="310">
        <f t="shared" si="10"/>
        <v>1</v>
      </c>
      <c r="R51" s="409"/>
      <c r="S51" s="475"/>
    </row>
    <row r="52" spans="1:19" x14ac:dyDescent="0.35">
      <c r="A52" s="107" t="s">
        <v>795</v>
      </c>
      <c r="B52" s="121"/>
      <c r="C52" s="49"/>
      <c r="D52" s="49"/>
      <c r="E52" s="49"/>
      <c r="F52" s="49"/>
      <c r="G52" s="229"/>
      <c r="H52" s="150">
        <f t="shared" si="0"/>
        <v>0</v>
      </c>
      <c r="I52" s="142"/>
      <c r="J52" s="49"/>
      <c r="K52" s="49"/>
      <c r="L52" s="49">
        <v>1</v>
      </c>
      <c r="M52" s="49"/>
      <c r="N52" s="49"/>
      <c r="O52" s="229"/>
      <c r="P52" s="210">
        <f t="shared" si="9"/>
        <v>1</v>
      </c>
      <c r="Q52" s="310">
        <f t="shared" si="10"/>
        <v>1</v>
      </c>
      <c r="R52" s="409"/>
      <c r="S52" s="475"/>
    </row>
    <row r="53" spans="1:19" x14ac:dyDescent="0.35">
      <c r="A53" s="107" t="s">
        <v>786</v>
      </c>
      <c r="B53" s="121"/>
      <c r="C53" s="49"/>
      <c r="D53" s="49"/>
      <c r="E53" s="49"/>
      <c r="F53" s="49"/>
      <c r="G53" s="229"/>
      <c r="H53" s="150">
        <f t="shared" si="0"/>
        <v>0</v>
      </c>
      <c r="I53" s="142"/>
      <c r="J53" s="49"/>
      <c r="K53" s="49"/>
      <c r="L53" s="49"/>
      <c r="M53" s="49">
        <v>1</v>
      </c>
      <c r="N53" s="49"/>
      <c r="O53" s="229"/>
      <c r="P53" s="210">
        <f t="shared" si="9"/>
        <v>1</v>
      </c>
      <c r="Q53" s="310">
        <f t="shared" si="10"/>
        <v>1</v>
      </c>
      <c r="R53" s="409"/>
      <c r="S53" s="475"/>
    </row>
    <row r="54" spans="1:19" x14ac:dyDescent="0.35">
      <c r="A54" s="98" t="s">
        <v>896</v>
      </c>
      <c r="B54" s="121"/>
      <c r="C54" s="49">
        <v>1</v>
      </c>
      <c r="D54" s="49"/>
      <c r="E54" s="49"/>
      <c r="F54" s="49"/>
      <c r="G54" s="229"/>
      <c r="H54" s="150">
        <f t="shared" si="0"/>
        <v>1</v>
      </c>
      <c r="I54" s="142"/>
      <c r="J54" s="49"/>
      <c r="K54" s="49"/>
      <c r="L54" s="49"/>
      <c r="M54" s="49"/>
      <c r="N54" s="49"/>
      <c r="O54" s="229"/>
      <c r="P54" s="210">
        <f t="shared" si="9"/>
        <v>0</v>
      </c>
      <c r="Q54" s="310">
        <f t="shared" si="10"/>
        <v>1</v>
      </c>
      <c r="R54" s="409"/>
      <c r="S54" s="475"/>
    </row>
    <row r="55" spans="1:19" x14ac:dyDescent="0.35">
      <c r="A55" s="97" t="s">
        <v>917</v>
      </c>
      <c r="B55" s="121"/>
      <c r="C55" s="49"/>
      <c r="D55" s="49"/>
      <c r="E55" s="49">
        <v>1</v>
      </c>
      <c r="F55" s="49"/>
      <c r="G55" s="229">
        <v>1</v>
      </c>
      <c r="H55" s="150">
        <f t="shared" si="0"/>
        <v>2</v>
      </c>
      <c r="I55" s="142">
        <v>1</v>
      </c>
      <c r="J55" s="49"/>
      <c r="K55" s="49"/>
      <c r="L55" s="49"/>
      <c r="M55" s="49"/>
      <c r="N55" s="49"/>
      <c r="O55" s="229">
        <v>1</v>
      </c>
      <c r="P55" s="210">
        <f t="shared" si="9"/>
        <v>2</v>
      </c>
      <c r="Q55" s="310">
        <f t="shared" si="10"/>
        <v>4</v>
      </c>
      <c r="R55" s="409"/>
      <c r="S55" s="475"/>
    </row>
    <row r="56" spans="1:19" x14ac:dyDescent="0.35">
      <c r="A56" s="97" t="s">
        <v>775</v>
      </c>
      <c r="B56" s="121">
        <v>1</v>
      </c>
      <c r="C56" s="49"/>
      <c r="D56" s="49"/>
      <c r="E56" s="49"/>
      <c r="F56" s="49"/>
      <c r="G56" s="229"/>
      <c r="H56" s="150">
        <f t="shared" si="0"/>
        <v>1</v>
      </c>
      <c r="I56" s="142"/>
      <c r="J56" s="49"/>
      <c r="K56" s="49"/>
      <c r="L56" s="49">
        <v>1</v>
      </c>
      <c r="M56" s="49"/>
      <c r="N56" s="49">
        <v>1</v>
      </c>
      <c r="O56" s="229"/>
      <c r="P56" s="210">
        <f t="shared" si="9"/>
        <v>2</v>
      </c>
      <c r="Q56" s="310">
        <f t="shared" si="10"/>
        <v>3</v>
      </c>
      <c r="R56" s="409"/>
      <c r="S56" s="475"/>
    </row>
    <row r="57" spans="1:19" x14ac:dyDescent="0.35">
      <c r="A57" s="97" t="s">
        <v>825</v>
      </c>
      <c r="B57" s="121"/>
      <c r="C57" s="49"/>
      <c r="D57" s="49"/>
      <c r="E57" s="49"/>
      <c r="F57" s="49">
        <v>1</v>
      </c>
      <c r="G57" s="229"/>
      <c r="H57" s="150">
        <f t="shared" si="0"/>
        <v>1</v>
      </c>
      <c r="I57" s="142"/>
      <c r="J57" s="49"/>
      <c r="K57" s="49">
        <v>1</v>
      </c>
      <c r="L57" s="49"/>
      <c r="M57" s="49"/>
      <c r="N57" s="49"/>
      <c r="O57" s="229"/>
      <c r="P57" s="210">
        <f t="shared" si="9"/>
        <v>1</v>
      </c>
      <c r="Q57" s="310">
        <f t="shared" si="10"/>
        <v>2</v>
      </c>
      <c r="R57" s="409"/>
      <c r="S57" s="475"/>
    </row>
    <row r="58" spans="1:19" x14ac:dyDescent="0.35">
      <c r="A58" s="40" t="s">
        <v>717</v>
      </c>
      <c r="B58" s="114"/>
      <c r="C58" s="41"/>
      <c r="D58" s="41"/>
      <c r="E58" s="41"/>
      <c r="F58" s="41"/>
      <c r="G58" s="41"/>
      <c r="H58" s="298"/>
      <c r="I58" s="41"/>
      <c r="J58" s="41"/>
      <c r="K58" s="41"/>
      <c r="L58" s="41"/>
      <c r="M58" s="41"/>
      <c r="N58" s="41"/>
      <c r="O58" s="41"/>
      <c r="P58" s="234"/>
      <c r="Q58" s="316"/>
      <c r="R58" s="148"/>
      <c r="S58" s="213" t="s">
        <v>1585</v>
      </c>
    </row>
    <row r="59" spans="1:19" x14ac:dyDescent="0.35">
      <c r="A59" s="94" t="s">
        <v>733</v>
      </c>
      <c r="B59" s="112">
        <v>1</v>
      </c>
      <c r="C59" s="68"/>
      <c r="D59" s="68"/>
      <c r="E59" s="68">
        <v>1</v>
      </c>
      <c r="F59" s="68"/>
      <c r="G59" s="162">
        <v>1</v>
      </c>
      <c r="H59" s="150">
        <f t="shared" si="0"/>
        <v>3</v>
      </c>
      <c r="I59" s="109"/>
      <c r="J59" s="68"/>
      <c r="K59" s="68">
        <v>1</v>
      </c>
      <c r="L59" s="68"/>
      <c r="M59" s="68"/>
      <c r="N59" s="68"/>
      <c r="O59" s="162"/>
      <c r="P59" s="210">
        <f t="shared" si="1"/>
        <v>1</v>
      </c>
      <c r="Q59" s="310">
        <f t="shared" si="2"/>
        <v>4</v>
      </c>
      <c r="R59" s="489" t="s">
        <v>868</v>
      </c>
      <c r="S59" s="501" t="s">
        <v>1598</v>
      </c>
    </row>
    <row r="60" spans="1:19" x14ac:dyDescent="0.35">
      <c r="A60" s="94" t="s">
        <v>922</v>
      </c>
      <c r="B60" s="112"/>
      <c r="C60" s="68"/>
      <c r="D60" s="68">
        <v>1</v>
      </c>
      <c r="E60" s="68"/>
      <c r="F60" s="68"/>
      <c r="G60" s="162"/>
      <c r="H60" s="150">
        <f t="shared" si="0"/>
        <v>1</v>
      </c>
      <c r="I60" s="109"/>
      <c r="J60" s="68"/>
      <c r="K60" s="68"/>
      <c r="L60" s="68"/>
      <c r="M60" s="68"/>
      <c r="N60" s="68"/>
      <c r="O60" s="162"/>
      <c r="P60" s="210">
        <f t="shared" ref="P60:P67" si="11">I60+J60+K60+L60+M60+N60+O60</f>
        <v>0</v>
      </c>
      <c r="Q60" s="310">
        <f t="shared" ref="Q60:Q67" si="12">B60+C60+D60+E60+F60+G60+I60+J60+K60+L60+M60+N60+O60</f>
        <v>1</v>
      </c>
      <c r="R60" s="404"/>
      <c r="S60" s="473"/>
    </row>
    <row r="61" spans="1:19" x14ac:dyDescent="0.35">
      <c r="A61" s="94" t="s">
        <v>768</v>
      </c>
      <c r="B61" s="112"/>
      <c r="C61" s="68"/>
      <c r="D61" s="68"/>
      <c r="E61" s="68"/>
      <c r="F61" s="68"/>
      <c r="G61" s="162"/>
      <c r="H61" s="150">
        <f t="shared" si="0"/>
        <v>0</v>
      </c>
      <c r="I61" s="109"/>
      <c r="J61" s="68"/>
      <c r="K61" s="68"/>
      <c r="L61" s="68"/>
      <c r="M61" s="68"/>
      <c r="N61" s="68"/>
      <c r="O61" s="162">
        <v>1</v>
      </c>
      <c r="P61" s="210">
        <f t="shared" si="11"/>
        <v>1</v>
      </c>
      <c r="Q61" s="310">
        <f t="shared" si="12"/>
        <v>1</v>
      </c>
      <c r="R61" s="404"/>
      <c r="S61" s="473"/>
    </row>
    <row r="62" spans="1:19" x14ac:dyDescent="0.35">
      <c r="A62" s="94" t="s">
        <v>845</v>
      </c>
      <c r="B62" s="112"/>
      <c r="C62" s="68"/>
      <c r="D62" s="68"/>
      <c r="E62" s="68"/>
      <c r="F62" s="68"/>
      <c r="G62" s="162"/>
      <c r="H62" s="150">
        <f t="shared" si="0"/>
        <v>0</v>
      </c>
      <c r="I62" s="109"/>
      <c r="J62" s="68"/>
      <c r="K62" s="68"/>
      <c r="L62" s="68">
        <v>1</v>
      </c>
      <c r="M62" s="68"/>
      <c r="N62" s="68">
        <v>1</v>
      </c>
      <c r="O62" s="162"/>
      <c r="P62" s="210">
        <f t="shared" si="11"/>
        <v>2</v>
      </c>
      <c r="Q62" s="310">
        <f t="shared" si="12"/>
        <v>2</v>
      </c>
      <c r="R62" s="404"/>
      <c r="S62" s="473"/>
    </row>
    <row r="63" spans="1:19" x14ac:dyDescent="0.35">
      <c r="A63" s="94" t="s">
        <v>921</v>
      </c>
      <c r="B63" s="112"/>
      <c r="C63" s="68"/>
      <c r="D63" s="68"/>
      <c r="E63" s="68"/>
      <c r="F63" s="68"/>
      <c r="G63" s="162"/>
      <c r="H63" s="150">
        <f t="shared" si="0"/>
        <v>0</v>
      </c>
      <c r="I63" s="109"/>
      <c r="J63" s="68">
        <v>1</v>
      </c>
      <c r="K63" s="68"/>
      <c r="L63" s="68"/>
      <c r="M63" s="68"/>
      <c r="N63" s="68"/>
      <c r="O63" s="162"/>
      <c r="P63" s="210">
        <f t="shared" si="11"/>
        <v>1</v>
      </c>
      <c r="Q63" s="310">
        <f t="shared" si="12"/>
        <v>1</v>
      </c>
      <c r="R63" s="404"/>
      <c r="S63" s="473"/>
    </row>
    <row r="64" spans="1:19" x14ac:dyDescent="0.35">
      <c r="A64" s="94" t="s">
        <v>743</v>
      </c>
      <c r="B64" s="112"/>
      <c r="C64" s="68">
        <v>1</v>
      </c>
      <c r="D64" s="68"/>
      <c r="E64" s="68"/>
      <c r="F64" s="68"/>
      <c r="G64" s="162"/>
      <c r="H64" s="150">
        <f t="shared" si="0"/>
        <v>1</v>
      </c>
      <c r="I64" s="109"/>
      <c r="J64" s="68"/>
      <c r="K64" s="68"/>
      <c r="L64" s="68"/>
      <c r="M64" s="68"/>
      <c r="N64" s="68"/>
      <c r="O64" s="162"/>
      <c r="P64" s="210">
        <f t="shared" si="11"/>
        <v>0</v>
      </c>
      <c r="Q64" s="310">
        <f t="shared" si="12"/>
        <v>1</v>
      </c>
      <c r="R64" s="404"/>
      <c r="S64" s="473"/>
    </row>
    <row r="65" spans="1:19" x14ac:dyDescent="0.35">
      <c r="A65" s="94" t="s">
        <v>812</v>
      </c>
      <c r="B65" s="112"/>
      <c r="C65" s="68"/>
      <c r="D65" s="68"/>
      <c r="E65" s="68"/>
      <c r="F65" s="68"/>
      <c r="G65" s="162"/>
      <c r="H65" s="150">
        <f t="shared" si="0"/>
        <v>0</v>
      </c>
      <c r="I65" s="109"/>
      <c r="J65" s="68">
        <v>1</v>
      </c>
      <c r="K65" s="68"/>
      <c r="L65" s="68"/>
      <c r="M65" s="68"/>
      <c r="N65" s="68"/>
      <c r="O65" s="162"/>
      <c r="P65" s="210">
        <f t="shared" si="11"/>
        <v>1</v>
      </c>
      <c r="Q65" s="310">
        <f t="shared" si="12"/>
        <v>1</v>
      </c>
      <c r="R65" s="404"/>
      <c r="S65" s="473"/>
    </row>
    <row r="66" spans="1:19" x14ac:dyDescent="0.35">
      <c r="A66" s="101" t="s">
        <v>821</v>
      </c>
      <c r="B66" s="124"/>
      <c r="C66" s="70"/>
      <c r="D66" s="70"/>
      <c r="E66" s="70"/>
      <c r="F66" s="70"/>
      <c r="G66" s="231"/>
      <c r="H66" s="150">
        <f t="shared" si="0"/>
        <v>0</v>
      </c>
      <c r="I66" s="143"/>
      <c r="J66" s="70"/>
      <c r="K66" s="70"/>
      <c r="L66" s="70"/>
      <c r="M66" s="70">
        <v>1</v>
      </c>
      <c r="N66" s="70"/>
      <c r="O66" s="231"/>
      <c r="P66" s="210">
        <f t="shared" si="11"/>
        <v>1</v>
      </c>
      <c r="Q66" s="310">
        <f t="shared" si="12"/>
        <v>1</v>
      </c>
      <c r="R66" s="404"/>
      <c r="S66" s="473"/>
    </row>
    <row r="67" spans="1:19" x14ac:dyDescent="0.35">
      <c r="A67" s="94" t="s">
        <v>820</v>
      </c>
      <c r="B67" s="112"/>
      <c r="C67" s="68"/>
      <c r="D67" s="68"/>
      <c r="E67" s="68"/>
      <c r="F67" s="68">
        <v>1</v>
      </c>
      <c r="G67" s="162"/>
      <c r="H67" s="150">
        <f t="shared" si="0"/>
        <v>1</v>
      </c>
      <c r="I67" s="109">
        <v>1</v>
      </c>
      <c r="J67" s="68"/>
      <c r="K67" s="68"/>
      <c r="L67" s="68"/>
      <c r="M67" s="68"/>
      <c r="N67" s="68"/>
      <c r="O67" s="162"/>
      <c r="P67" s="210">
        <f t="shared" si="11"/>
        <v>1</v>
      </c>
      <c r="Q67" s="310">
        <f t="shared" si="12"/>
        <v>2</v>
      </c>
      <c r="R67" s="404"/>
      <c r="S67" s="473"/>
    </row>
    <row r="68" spans="1:19" x14ac:dyDescent="0.35">
      <c r="A68" s="40" t="s">
        <v>718</v>
      </c>
      <c r="B68" s="114"/>
      <c r="C68" s="41"/>
      <c r="D68" s="41"/>
      <c r="E68" s="41"/>
      <c r="F68" s="41"/>
      <c r="G68" s="41"/>
      <c r="H68" s="298"/>
      <c r="I68" s="41"/>
      <c r="J68" s="41"/>
      <c r="K68" s="41"/>
      <c r="L68" s="41"/>
      <c r="M68" s="41"/>
      <c r="N68" s="41"/>
      <c r="O68" s="41"/>
      <c r="P68" s="234"/>
      <c r="Q68" s="316"/>
      <c r="R68" s="148"/>
      <c r="S68" s="213" t="s">
        <v>1586</v>
      </c>
    </row>
    <row r="69" spans="1:19" x14ac:dyDescent="0.35">
      <c r="A69" s="98" t="s">
        <v>734</v>
      </c>
      <c r="B69" s="119">
        <v>1</v>
      </c>
      <c r="C69" s="47"/>
      <c r="D69" s="47"/>
      <c r="E69" s="47"/>
      <c r="F69" s="47"/>
      <c r="G69" s="228"/>
      <c r="H69" s="150">
        <f t="shared" si="0"/>
        <v>1</v>
      </c>
      <c r="I69" s="141"/>
      <c r="J69" s="47"/>
      <c r="K69" s="47"/>
      <c r="L69" s="47"/>
      <c r="M69" s="47"/>
      <c r="N69" s="47"/>
      <c r="O69" s="228"/>
      <c r="P69" s="210">
        <f t="shared" si="1"/>
        <v>0</v>
      </c>
      <c r="Q69" s="310">
        <f t="shared" si="2"/>
        <v>1</v>
      </c>
      <c r="R69" s="408" t="s">
        <v>787</v>
      </c>
      <c r="S69" s="476" t="s">
        <v>1647</v>
      </c>
    </row>
    <row r="70" spans="1:19" x14ac:dyDescent="0.35">
      <c r="A70" s="98" t="s">
        <v>913</v>
      </c>
      <c r="B70" s="119"/>
      <c r="C70" s="47"/>
      <c r="D70" s="47"/>
      <c r="E70" s="47"/>
      <c r="F70" s="47"/>
      <c r="G70" s="228"/>
      <c r="H70" s="150">
        <f t="shared" si="0"/>
        <v>0</v>
      </c>
      <c r="I70" s="141">
        <v>1</v>
      </c>
      <c r="J70" s="47"/>
      <c r="K70" s="47"/>
      <c r="L70" s="47"/>
      <c r="M70" s="47"/>
      <c r="N70" s="47"/>
      <c r="O70" s="228"/>
      <c r="P70" s="210">
        <f t="shared" ref="P70:P78" si="13">I70+J70+K70+L70+M70+N70+O70</f>
        <v>1</v>
      </c>
      <c r="Q70" s="310">
        <f t="shared" ref="Q70:Q78" si="14">B70+C70+D70+E70+F70+G70+I70+J70+K70+L70+M70+N70+O70</f>
        <v>1</v>
      </c>
      <c r="R70" s="409"/>
      <c r="S70" s="476"/>
    </row>
    <row r="71" spans="1:19" x14ac:dyDescent="0.35">
      <c r="A71" s="98" t="s">
        <v>744</v>
      </c>
      <c r="B71" s="126"/>
      <c r="C71" s="54">
        <v>1</v>
      </c>
      <c r="D71" s="44"/>
      <c r="E71" s="44"/>
      <c r="F71" s="44"/>
      <c r="G71" s="227"/>
      <c r="H71" s="150">
        <f t="shared" si="0"/>
        <v>1</v>
      </c>
      <c r="I71" s="140"/>
      <c r="J71" s="44"/>
      <c r="K71" s="44"/>
      <c r="L71" s="44"/>
      <c r="M71" s="44"/>
      <c r="N71" s="44"/>
      <c r="O71" s="227"/>
      <c r="P71" s="210">
        <f t="shared" si="13"/>
        <v>0</v>
      </c>
      <c r="Q71" s="310">
        <f t="shared" si="14"/>
        <v>1</v>
      </c>
      <c r="R71" s="409"/>
      <c r="S71" s="542"/>
    </row>
    <row r="72" spans="1:19" x14ac:dyDescent="0.35">
      <c r="A72" s="98" t="s">
        <v>760</v>
      </c>
      <c r="B72" s="119"/>
      <c r="C72" s="47"/>
      <c r="D72" s="47">
        <v>1</v>
      </c>
      <c r="E72" s="47"/>
      <c r="F72" s="47"/>
      <c r="G72" s="228">
        <v>1</v>
      </c>
      <c r="H72" s="150">
        <f t="shared" ref="H72:H78" si="15">B72+C72+D72+E72+F72+G72</f>
        <v>2</v>
      </c>
      <c r="I72" s="141"/>
      <c r="J72" s="47"/>
      <c r="K72" s="47"/>
      <c r="L72" s="47"/>
      <c r="M72" s="47"/>
      <c r="N72" s="47"/>
      <c r="O72" s="228"/>
      <c r="P72" s="210">
        <f t="shared" si="13"/>
        <v>0</v>
      </c>
      <c r="Q72" s="310">
        <f t="shared" si="14"/>
        <v>2</v>
      </c>
      <c r="R72" s="409"/>
      <c r="S72" s="542"/>
    </row>
    <row r="73" spans="1:19" x14ac:dyDescent="0.35">
      <c r="A73" s="98" t="s">
        <v>846</v>
      </c>
      <c r="B73" s="127"/>
      <c r="C73" s="56"/>
      <c r="D73" s="56"/>
      <c r="E73" s="56"/>
      <c r="F73" s="56"/>
      <c r="G73" s="229"/>
      <c r="H73" s="150">
        <f t="shared" si="15"/>
        <v>0</v>
      </c>
      <c r="I73" s="142">
        <v>1</v>
      </c>
      <c r="J73" s="49"/>
      <c r="K73" s="49">
        <v>1</v>
      </c>
      <c r="L73" s="56">
        <v>1</v>
      </c>
      <c r="M73" s="56"/>
      <c r="N73" s="56"/>
      <c r="O73" s="230">
        <v>1</v>
      </c>
      <c r="P73" s="210">
        <f t="shared" si="13"/>
        <v>4</v>
      </c>
      <c r="Q73" s="310">
        <f t="shared" si="14"/>
        <v>4</v>
      </c>
      <c r="R73" s="409"/>
      <c r="S73" s="542"/>
    </row>
    <row r="74" spans="1:19" x14ac:dyDescent="0.35">
      <c r="A74" s="98" t="s">
        <v>788</v>
      </c>
      <c r="B74" s="127"/>
      <c r="C74" s="56"/>
      <c r="D74" s="56"/>
      <c r="E74" s="56"/>
      <c r="F74" s="56"/>
      <c r="G74" s="229"/>
      <c r="H74" s="150">
        <f t="shared" si="15"/>
        <v>0</v>
      </c>
      <c r="I74" s="142"/>
      <c r="J74" s="49"/>
      <c r="K74" s="49"/>
      <c r="L74" s="56"/>
      <c r="M74" s="56">
        <v>1</v>
      </c>
      <c r="N74" s="56"/>
      <c r="O74" s="230"/>
      <c r="P74" s="210">
        <f t="shared" si="13"/>
        <v>1</v>
      </c>
      <c r="Q74" s="310">
        <f t="shared" si="14"/>
        <v>1</v>
      </c>
      <c r="R74" s="409"/>
      <c r="S74" s="542"/>
    </row>
    <row r="75" spans="1:19" x14ac:dyDescent="0.35">
      <c r="A75" s="98" t="s">
        <v>915</v>
      </c>
      <c r="B75" s="127"/>
      <c r="C75" s="56"/>
      <c r="D75" s="56"/>
      <c r="E75" s="56"/>
      <c r="F75" s="56"/>
      <c r="G75" s="229"/>
      <c r="H75" s="150">
        <f t="shared" si="15"/>
        <v>0</v>
      </c>
      <c r="I75" s="142"/>
      <c r="J75" s="49"/>
      <c r="K75" s="49"/>
      <c r="L75" s="56">
        <v>1</v>
      </c>
      <c r="M75" s="56"/>
      <c r="N75" s="56">
        <v>1</v>
      </c>
      <c r="O75" s="230"/>
      <c r="P75" s="210">
        <f t="shared" si="13"/>
        <v>2</v>
      </c>
      <c r="Q75" s="310">
        <f t="shared" si="14"/>
        <v>2</v>
      </c>
      <c r="R75" s="409"/>
      <c r="S75" s="542"/>
    </row>
    <row r="76" spans="1:19" x14ac:dyDescent="0.35">
      <c r="A76" s="98" t="s">
        <v>813</v>
      </c>
      <c r="B76" s="127"/>
      <c r="C76" s="56"/>
      <c r="D76" s="56"/>
      <c r="E76" s="56"/>
      <c r="F76" s="56"/>
      <c r="G76" s="229"/>
      <c r="H76" s="150">
        <f t="shared" si="15"/>
        <v>0</v>
      </c>
      <c r="I76" s="142"/>
      <c r="J76" s="49">
        <v>1</v>
      </c>
      <c r="K76" s="49"/>
      <c r="L76" s="56"/>
      <c r="M76" s="56"/>
      <c r="N76" s="56"/>
      <c r="O76" s="230"/>
      <c r="P76" s="210">
        <f t="shared" si="13"/>
        <v>1</v>
      </c>
      <c r="Q76" s="310">
        <f t="shared" si="14"/>
        <v>1</v>
      </c>
      <c r="R76" s="409"/>
      <c r="S76" s="542"/>
    </row>
    <row r="77" spans="1:19" x14ac:dyDescent="0.35">
      <c r="A77" s="102" t="s">
        <v>248</v>
      </c>
      <c r="B77" s="126"/>
      <c r="C77" s="54"/>
      <c r="D77" s="54"/>
      <c r="E77" s="54"/>
      <c r="F77" s="54">
        <v>1</v>
      </c>
      <c r="G77" s="272"/>
      <c r="H77" s="150">
        <f t="shared" si="15"/>
        <v>1</v>
      </c>
      <c r="I77" s="304"/>
      <c r="J77" s="54"/>
      <c r="K77" s="54">
        <v>1</v>
      </c>
      <c r="L77" s="44"/>
      <c r="M77" s="44"/>
      <c r="N77" s="44"/>
      <c r="O77" s="227"/>
      <c r="P77" s="210">
        <f t="shared" si="13"/>
        <v>1</v>
      </c>
      <c r="Q77" s="310">
        <f t="shared" si="14"/>
        <v>2</v>
      </c>
      <c r="R77" s="409"/>
      <c r="S77" s="542"/>
    </row>
    <row r="78" spans="1:19" x14ac:dyDescent="0.35">
      <c r="A78" s="102" t="s">
        <v>847</v>
      </c>
      <c r="B78" s="126"/>
      <c r="C78" s="54"/>
      <c r="D78" s="54"/>
      <c r="E78" s="54">
        <v>1</v>
      </c>
      <c r="F78" s="54"/>
      <c r="G78" s="272"/>
      <c r="H78" s="150">
        <f t="shared" si="15"/>
        <v>1</v>
      </c>
      <c r="I78" s="304"/>
      <c r="J78" s="54"/>
      <c r="K78" s="54"/>
      <c r="L78" s="44"/>
      <c r="M78" s="44"/>
      <c r="N78" s="44"/>
      <c r="O78" s="227"/>
      <c r="P78" s="210">
        <f t="shared" si="13"/>
        <v>0</v>
      </c>
      <c r="Q78" s="310">
        <f t="shared" si="14"/>
        <v>1</v>
      </c>
      <c r="R78" s="409"/>
      <c r="S78" s="542"/>
    </row>
    <row r="79" spans="1:19" x14ac:dyDescent="0.35">
      <c r="A79" s="40" t="s">
        <v>719</v>
      </c>
      <c r="B79" s="114"/>
      <c r="C79" s="41"/>
      <c r="D79" s="41"/>
      <c r="E79" s="41"/>
      <c r="F79" s="41"/>
      <c r="G79" s="41"/>
      <c r="H79" s="298"/>
      <c r="I79" s="41"/>
      <c r="J79" s="41"/>
      <c r="K79" s="41"/>
      <c r="L79" s="41"/>
      <c r="M79" s="41"/>
      <c r="N79" s="41"/>
      <c r="O79" s="41"/>
      <c r="P79" s="234"/>
      <c r="Q79" s="316"/>
      <c r="R79" s="148"/>
      <c r="S79" s="213" t="s">
        <v>879</v>
      </c>
    </row>
    <row r="80" spans="1:19" x14ac:dyDescent="0.35">
      <c r="A80" s="101" t="s">
        <v>735</v>
      </c>
      <c r="B80" s="112">
        <v>1</v>
      </c>
      <c r="C80" s="68"/>
      <c r="D80" s="68"/>
      <c r="E80" s="68"/>
      <c r="F80" s="68"/>
      <c r="G80" s="162"/>
      <c r="H80" s="150">
        <f t="shared" ref="H80:H131" si="16">B80+C80+D80+E80+F80+G80</f>
        <v>1</v>
      </c>
      <c r="I80" s="109"/>
      <c r="J80" s="68"/>
      <c r="K80" s="68"/>
      <c r="L80" s="68"/>
      <c r="M80" s="68"/>
      <c r="N80" s="68">
        <v>1</v>
      </c>
      <c r="O80" s="162"/>
      <c r="P80" s="210">
        <f t="shared" ref="P80:P117" si="17">I80+J80+K80+L80+M80+N80+O80</f>
        <v>1</v>
      </c>
      <c r="Q80" s="310">
        <f t="shared" ref="Q80:Q117" si="18">B80+C80+D80+E80+F80+G80+I80+J80+K80+L80+M80+N80+O80</f>
        <v>2</v>
      </c>
      <c r="R80" s="489" t="s">
        <v>869</v>
      </c>
      <c r="S80" s="501" t="s">
        <v>1537</v>
      </c>
    </row>
    <row r="81" spans="1:19" x14ac:dyDescent="0.35">
      <c r="A81" s="101" t="s">
        <v>848</v>
      </c>
      <c r="B81" s="112"/>
      <c r="C81" s="68"/>
      <c r="D81" s="68"/>
      <c r="E81" s="68"/>
      <c r="F81" s="68"/>
      <c r="G81" s="162"/>
      <c r="H81" s="150">
        <f t="shared" si="16"/>
        <v>0</v>
      </c>
      <c r="I81" s="109">
        <v>1</v>
      </c>
      <c r="J81" s="68"/>
      <c r="K81" s="68"/>
      <c r="L81" s="68"/>
      <c r="M81" s="68"/>
      <c r="N81" s="68"/>
      <c r="O81" s="162"/>
      <c r="P81" s="210">
        <f t="shared" ref="P81:P84" si="19">I81+J81+K81+L81+M81+N81+O81</f>
        <v>1</v>
      </c>
      <c r="Q81" s="310">
        <f t="shared" ref="Q81:Q84" si="20">B81+C81+D81+E81+F81+G81+I81+J81+K81+L81+M81+N81+O81</f>
        <v>1</v>
      </c>
      <c r="R81" s="490"/>
      <c r="S81" s="501"/>
    </row>
    <row r="82" spans="1:19" x14ac:dyDescent="0.35">
      <c r="A82" s="101" t="s">
        <v>745</v>
      </c>
      <c r="B82" s="112"/>
      <c r="C82" s="68">
        <v>1</v>
      </c>
      <c r="D82" s="68">
        <v>1</v>
      </c>
      <c r="E82" s="68">
        <v>1</v>
      </c>
      <c r="F82" s="68">
        <v>1</v>
      </c>
      <c r="G82" s="162">
        <v>1</v>
      </c>
      <c r="H82" s="150">
        <f t="shared" si="16"/>
        <v>5</v>
      </c>
      <c r="I82" s="109"/>
      <c r="J82" s="68">
        <v>1</v>
      </c>
      <c r="K82" s="68">
        <v>1</v>
      </c>
      <c r="L82" s="68"/>
      <c r="M82" s="68">
        <v>1</v>
      </c>
      <c r="N82" s="68"/>
      <c r="O82" s="162"/>
      <c r="P82" s="210">
        <f t="shared" si="19"/>
        <v>3</v>
      </c>
      <c r="Q82" s="310">
        <f t="shared" si="20"/>
        <v>8</v>
      </c>
      <c r="R82" s="404"/>
      <c r="S82" s="501"/>
    </row>
    <row r="83" spans="1:19" x14ac:dyDescent="0.35">
      <c r="A83" s="101" t="s">
        <v>796</v>
      </c>
      <c r="B83" s="112"/>
      <c r="C83" s="68">
        <v>1</v>
      </c>
      <c r="D83" s="68"/>
      <c r="E83" s="68"/>
      <c r="F83" s="68"/>
      <c r="G83" s="162"/>
      <c r="H83" s="150">
        <f t="shared" si="16"/>
        <v>1</v>
      </c>
      <c r="I83" s="109"/>
      <c r="J83" s="68"/>
      <c r="K83" s="68">
        <v>1</v>
      </c>
      <c r="L83" s="68">
        <v>1</v>
      </c>
      <c r="M83" s="68"/>
      <c r="N83" s="68"/>
      <c r="O83" s="162">
        <v>1</v>
      </c>
      <c r="P83" s="210">
        <f t="shared" si="19"/>
        <v>3</v>
      </c>
      <c r="Q83" s="310">
        <f t="shared" si="20"/>
        <v>4</v>
      </c>
      <c r="R83" s="404"/>
      <c r="S83" s="501"/>
    </row>
    <row r="84" spans="1:19" x14ac:dyDescent="0.35">
      <c r="A84" s="101" t="s">
        <v>797</v>
      </c>
      <c r="B84" s="112"/>
      <c r="C84" s="68"/>
      <c r="D84" s="68">
        <v>1</v>
      </c>
      <c r="E84" s="68"/>
      <c r="F84" s="68"/>
      <c r="G84" s="162"/>
      <c r="H84" s="150">
        <f t="shared" si="16"/>
        <v>1</v>
      </c>
      <c r="I84" s="109"/>
      <c r="J84" s="68"/>
      <c r="K84" s="68">
        <v>1</v>
      </c>
      <c r="L84" s="68">
        <v>1</v>
      </c>
      <c r="M84" s="68"/>
      <c r="N84" s="68"/>
      <c r="O84" s="162">
        <v>1</v>
      </c>
      <c r="P84" s="210">
        <f t="shared" si="19"/>
        <v>3</v>
      </c>
      <c r="Q84" s="310">
        <f t="shared" si="20"/>
        <v>4</v>
      </c>
      <c r="R84" s="404"/>
      <c r="S84" s="501"/>
    </row>
    <row r="85" spans="1:19" x14ac:dyDescent="0.35">
      <c r="A85" s="40" t="s">
        <v>720</v>
      </c>
      <c r="B85" s="114"/>
      <c r="C85" s="41"/>
      <c r="D85" s="41"/>
      <c r="E85" s="41"/>
      <c r="F85" s="41"/>
      <c r="G85" s="41"/>
      <c r="H85" s="298"/>
      <c r="I85" s="41"/>
      <c r="J85" s="41"/>
      <c r="K85" s="41"/>
      <c r="L85" s="41"/>
      <c r="M85" s="41"/>
      <c r="N85" s="41"/>
      <c r="O85" s="41"/>
      <c r="P85" s="234"/>
      <c r="Q85" s="316"/>
      <c r="R85" s="148"/>
      <c r="S85" s="213" t="s">
        <v>880</v>
      </c>
    </row>
    <row r="86" spans="1:19" x14ac:dyDescent="0.35">
      <c r="A86" s="57" t="s">
        <v>849</v>
      </c>
      <c r="B86" s="129">
        <v>1</v>
      </c>
      <c r="C86" s="58">
        <v>1</v>
      </c>
      <c r="D86" s="58">
        <v>1</v>
      </c>
      <c r="E86" s="58"/>
      <c r="F86" s="58"/>
      <c r="G86" s="232"/>
      <c r="H86" s="150">
        <f t="shared" si="16"/>
        <v>3</v>
      </c>
      <c r="I86" s="146"/>
      <c r="J86" s="58">
        <v>1</v>
      </c>
      <c r="K86" s="58"/>
      <c r="L86" s="58">
        <v>1</v>
      </c>
      <c r="M86" s="58"/>
      <c r="N86" s="58"/>
      <c r="O86" s="232"/>
      <c r="P86" s="210">
        <f t="shared" si="17"/>
        <v>2</v>
      </c>
      <c r="Q86" s="310">
        <f t="shared" si="18"/>
        <v>5</v>
      </c>
      <c r="R86" s="491" t="s">
        <v>769</v>
      </c>
      <c r="S86" s="476" t="s">
        <v>1587</v>
      </c>
    </row>
    <row r="87" spans="1:19" x14ac:dyDescent="0.35">
      <c r="A87" s="57" t="s">
        <v>798</v>
      </c>
      <c r="B87" s="129"/>
      <c r="C87" s="58"/>
      <c r="D87" s="58"/>
      <c r="E87" s="58"/>
      <c r="F87" s="58"/>
      <c r="G87" s="232"/>
      <c r="H87" s="150">
        <f t="shared" si="16"/>
        <v>0</v>
      </c>
      <c r="I87" s="146"/>
      <c r="J87" s="58"/>
      <c r="K87" s="58"/>
      <c r="L87" s="58">
        <v>1</v>
      </c>
      <c r="M87" s="58"/>
      <c r="N87" s="58"/>
      <c r="O87" s="232"/>
      <c r="P87" s="210">
        <f t="shared" ref="P87:P102" si="21">I87+J87+K87+L87+M87+N87+O87</f>
        <v>1</v>
      </c>
      <c r="Q87" s="310">
        <f t="shared" ref="Q87:Q102" si="22">B87+C87+D87+E87+F87+G87+I87+J87+K87+L87+M87+N87+O87</f>
        <v>1</v>
      </c>
      <c r="R87" s="455"/>
      <c r="S87" s="476"/>
    </row>
    <row r="88" spans="1:19" x14ac:dyDescent="0.35">
      <c r="A88" s="57" t="s">
        <v>814</v>
      </c>
      <c r="B88" s="129"/>
      <c r="C88" s="58"/>
      <c r="D88" s="58"/>
      <c r="E88" s="58"/>
      <c r="F88" s="58">
        <v>1</v>
      </c>
      <c r="G88" s="232">
        <v>1</v>
      </c>
      <c r="H88" s="150">
        <f t="shared" si="16"/>
        <v>2</v>
      </c>
      <c r="I88" s="146"/>
      <c r="J88" s="58">
        <v>1</v>
      </c>
      <c r="K88" s="58"/>
      <c r="L88" s="58"/>
      <c r="M88" s="58">
        <v>1</v>
      </c>
      <c r="N88" s="58"/>
      <c r="O88" s="232"/>
      <c r="P88" s="210">
        <f t="shared" si="21"/>
        <v>2</v>
      </c>
      <c r="Q88" s="310">
        <f t="shared" si="22"/>
        <v>4</v>
      </c>
      <c r="R88" s="455"/>
      <c r="S88" s="476"/>
    </row>
    <row r="89" spans="1:19" x14ac:dyDescent="0.35">
      <c r="A89" s="57" t="s">
        <v>806</v>
      </c>
      <c r="B89" s="129"/>
      <c r="C89" s="58"/>
      <c r="D89" s="58"/>
      <c r="E89" s="58"/>
      <c r="F89" s="58"/>
      <c r="G89" s="232"/>
      <c r="H89" s="150">
        <f t="shared" si="16"/>
        <v>0</v>
      </c>
      <c r="I89" s="146"/>
      <c r="J89" s="58"/>
      <c r="K89" s="58">
        <v>1</v>
      </c>
      <c r="L89" s="58"/>
      <c r="M89" s="58"/>
      <c r="N89" s="58"/>
      <c r="O89" s="232"/>
      <c r="P89" s="210">
        <f t="shared" si="21"/>
        <v>1</v>
      </c>
      <c r="Q89" s="310">
        <f t="shared" si="22"/>
        <v>1</v>
      </c>
      <c r="R89" s="455"/>
      <c r="S89" s="476"/>
    </row>
    <row r="90" spans="1:19" x14ac:dyDescent="0.35">
      <c r="A90" s="57" t="s">
        <v>746</v>
      </c>
      <c r="B90" s="129"/>
      <c r="C90" s="58">
        <v>1</v>
      </c>
      <c r="D90" s="58"/>
      <c r="E90" s="58"/>
      <c r="F90" s="58"/>
      <c r="G90" s="232"/>
      <c r="H90" s="150">
        <f t="shared" si="16"/>
        <v>1</v>
      </c>
      <c r="I90" s="146"/>
      <c r="J90" s="58"/>
      <c r="K90" s="58"/>
      <c r="L90" s="58"/>
      <c r="M90" s="58"/>
      <c r="N90" s="58"/>
      <c r="O90" s="232"/>
      <c r="P90" s="210">
        <f t="shared" si="21"/>
        <v>0</v>
      </c>
      <c r="Q90" s="310">
        <f t="shared" si="22"/>
        <v>1</v>
      </c>
      <c r="R90" s="455"/>
      <c r="S90" s="476"/>
    </row>
    <row r="91" spans="1:19" x14ac:dyDescent="0.35">
      <c r="A91" s="57" t="s">
        <v>747</v>
      </c>
      <c r="B91" s="129"/>
      <c r="C91" s="58">
        <v>1</v>
      </c>
      <c r="D91" s="58"/>
      <c r="E91" s="58"/>
      <c r="F91" s="58"/>
      <c r="G91" s="232"/>
      <c r="H91" s="150">
        <f t="shared" si="16"/>
        <v>1</v>
      </c>
      <c r="I91" s="146"/>
      <c r="J91" s="58"/>
      <c r="K91" s="58"/>
      <c r="L91" s="58"/>
      <c r="M91" s="58"/>
      <c r="N91" s="58"/>
      <c r="O91" s="232"/>
      <c r="P91" s="210">
        <f t="shared" si="21"/>
        <v>0</v>
      </c>
      <c r="Q91" s="310">
        <f t="shared" si="22"/>
        <v>1</v>
      </c>
      <c r="R91" s="455"/>
      <c r="S91" s="476"/>
    </row>
    <row r="92" spans="1:19" x14ac:dyDescent="0.35">
      <c r="A92" s="57" t="s">
        <v>850</v>
      </c>
      <c r="B92" s="129"/>
      <c r="C92" s="58"/>
      <c r="D92" s="58"/>
      <c r="E92" s="58">
        <v>1</v>
      </c>
      <c r="F92" s="58">
        <v>1</v>
      </c>
      <c r="G92" s="232">
        <v>1</v>
      </c>
      <c r="H92" s="150">
        <f t="shared" si="16"/>
        <v>3</v>
      </c>
      <c r="I92" s="146">
        <v>1</v>
      </c>
      <c r="J92" s="58"/>
      <c r="K92" s="58">
        <v>1</v>
      </c>
      <c r="L92" s="58"/>
      <c r="M92" s="58">
        <v>1</v>
      </c>
      <c r="N92" s="58">
        <v>1</v>
      </c>
      <c r="O92" s="232">
        <v>1</v>
      </c>
      <c r="P92" s="210">
        <f t="shared" si="21"/>
        <v>5</v>
      </c>
      <c r="Q92" s="310">
        <f t="shared" si="22"/>
        <v>8</v>
      </c>
      <c r="R92" s="455"/>
      <c r="S92" s="476"/>
    </row>
    <row r="93" spans="1:19" x14ac:dyDescent="0.35">
      <c r="A93" s="283" t="s">
        <v>898</v>
      </c>
      <c r="B93" s="129"/>
      <c r="C93" s="58"/>
      <c r="D93" s="58">
        <v>1</v>
      </c>
      <c r="E93" s="58"/>
      <c r="F93" s="58">
        <v>1</v>
      </c>
      <c r="G93" s="232">
        <v>1</v>
      </c>
      <c r="H93" s="150">
        <f t="shared" si="16"/>
        <v>3</v>
      </c>
      <c r="I93" s="146"/>
      <c r="J93" s="58"/>
      <c r="K93" s="58"/>
      <c r="L93" s="58"/>
      <c r="M93" s="58">
        <v>1</v>
      </c>
      <c r="N93" s="58"/>
      <c r="O93" s="232"/>
      <c r="P93" s="210">
        <f t="shared" si="21"/>
        <v>1</v>
      </c>
      <c r="Q93" s="310">
        <f t="shared" si="22"/>
        <v>4</v>
      </c>
      <c r="R93" s="455"/>
      <c r="S93" s="476"/>
    </row>
    <row r="94" spans="1:19" x14ac:dyDescent="0.35">
      <c r="A94" s="283" t="s">
        <v>899</v>
      </c>
      <c r="B94" s="129"/>
      <c r="C94" s="58"/>
      <c r="D94" s="58"/>
      <c r="E94" s="58"/>
      <c r="F94" s="58">
        <v>1</v>
      </c>
      <c r="G94" s="232"/>
      <c r="H94" s="150">
        <f t="shared" si="16"/>
        <v>1</v>
      </c>
      <c r="I94" s="146"/>
      <c r="J94" s="58"/>
      <c r="K94" s="58"/>
      <c r="L94" s="58"/>
      <c r="M94" s="58"/>
      <c r="N94" s="58"/>
      <c r="O94" s="232"/>
      <c r="P94" s="210">
        <f t="shared" si="21"/>
        <v>0</v>
      </c>
      <c r="Q94" s="310">
        <f t="shared" si="22"/>
        <v>1</v>
      </c>
      <c r="R94" s="455"/>
      <c r="S94" s="476"/>
    </row>
    <row r="95" spans="1:19" x14ac:dyDescent="0.35">
      <c r="A95" s="283" t="s">
        <v>900</v>
      </c>
      <c r="B95" s="129"/>
      <c r="C95" s="58"/>
      <c r="D95" s="58"/>
      <c r="E95" s="58"/>
      <c r="F95" s="58"/>
      <c r="G95" s="232"/>
      <c r="H95" s="150">
        <f t="shared" si="16"/>
        <v>0</v>
      </c>
      <c r="I95" s="146">
        <v>1</v>
      </c>
      <c r="J95" s="58"/>
      <c r="K95" s="58"/>
      <c r="L95" s="58"/>
      <c r="M95" s="58"/>
      <c r="N95" s="58"/>
      <c r="O95" s="232"/>
      <c r="P95" s="210">
        <f t="shared" si="21"/>
        <v>1</v>
      </c>
      <c r="Q95" s="310">
        <f t="shared" si="22"/>
        <v>1</v>
      </c>
      <c r="R95" s="455"/>
      <c r="S95" s="476"/>
    </row>
    <row r="96" spans="1:19" x14ac:dyDescent="0.35">
      <c r="A96" s="283" t="s">
        <v>923</v>
      </c>
      <c r="B96" s="129">
        <v>1</v>
      </c>
      <c r="C96" s="58"/>
      <c r="D96" s="58"/>
      <c r="E96" s="58"/>
      <c r="F96" s="58"/>
      <c r="G96" s="232">
        <v>1</v>
      </c>
      <c r="H96" s="150">
        <f t="shared" si="16"/>
        <v>2</v>
      </c>
      <c r="I96" s="146"/>
      <c r="J96" s="58"/>
      <c r="K96" s="58"/>
      <c r="L96" s="58"/>
      <c r="M96" s="58"/>
      <c r="N96" s="58"/>
      <c r="O96" s="232"/>
      <c r="P96" s="210">
        <f t="shared" si="21"/>
        <v>0</v>
      </c>
      <c r="Q96" s="310">
        <f t="shared" si="22"/>
        <v>2</v>
      </c>
      <c r="R96" s="455"/>
      <c r="S96" s="476"/>
    </row>
    <row r="97" spans="1:19" x14ac:dyDescent="0.35">
      <c r="A97" s="283" t="s">
        <v>901</v>
      </c>
      <c r="B97" s="129"/>
      <c r="C97" s="58"/>
      <c r="D97" s="58"/>
      <c r="E97" s="58">
        <v>1</v>
      </c>
      <c r="F97" s="58"/>
      <c r="G97" s="232"/>
      <c r="H97" s="150">
        <f t="shared" si="16"/>
        <v>1</v>
      </c>
      <c r="I97" s="146"/>
      <c r="J97" s="58"/>
      <c r="K97" s="58"/>
      <c r="L97" s="58"/>
      <c r="M97" s="58"/>
      <c r="N97" s="58"/>
      <c r="O97" s="232"/>
      <c r="P97" s="210">
        <f t="shared" si="21"/>
        <v>0</v>
      </c>
      <c r="Q97" s="310">
        <f t="shared" si="22"/>
        <v>1</v>
      </c>
      <c r="R97" s="455"/>
      <c r="S97" s="476"/>
    </row>
    <row r="98" spans="1:19" x14ac:dyDescent="0.35">
      <c r="A98" s="283" t="s">
        <v>906</v>
      </c>
      <c r="B98" s="129"/>
      <c r="C98" s="58"/>
      <c r="D98" s="58"/>
      <c r="E98" s="58">
        <v>1</v>
      </c>
      <c r="F98" s="58"/>
      <c r="G98" s="232">
        <v>1</v>
      </c>
      <c r="H98" s="150">
        <f t="shared" si="16"/>
        <v>2</v>
      </c>
      <c r="I98" s="146"/>
      <c r="J98" s="58"/>
      <c r="K98" s="58">
        <v>1</v>
      </c>
      <c r="L98" s="58"/>
      <c r="M98" s="58"/>
      <c r="N98" s="58">
        <v>1</v>
      </c>
      <c r="O98" s="232"/>
      <c r="P98" s="210">
        <f t="shared" si="21"/>
        <v>2</v>
      </c>
      <c r="Q98" s="310">
        <f t="shared" si="22"/>
        <v>4</v>
      </c>
      <c r="R98" s="455"/>
      <c r="S98" s="476"/>
    </row>
    <row r="99" spans="1:19" x14ac:dyDescent="0.35">
      <c r="A99" s="283" t="s">
        <v>902</v>
      </c>
      <c r="B99" s="129"/>
      <c r="C99" s="58"/>
      <c r="D99" s="58"/>
      <c r="E99" s="58"/>
      <c r="F99" s="58"/>
      <c r="G99" s="232"/>
      <c r="H99" s="150">
        <f t="shared" si="16"/>
        <v>0</v>
      </c>
      <c r="I99" s="146"/>
      <c r="J99" s="58"/>
      <c r="K99" s="58"/>
      <c r="L99" s="58"/>
      <c r="M99" s="58"/>
      <c r="N99" s="58"/>
      <c r="O99" s="232">
        <v>1</v>
      </c>
      <c r="P99" s="210">
        <f t="shared" si="21"/>
        <v>1</v>
      </c>
      <c r="Q99" s="310">
        <f t="shared" si="22"/>
        <v>1</v>
      </c>
      <c r="R99" s="455"/>
      <c r="S99" s="476"/>
    </row>
    <row r="100" spans="1:19" x14ac:dyDescent="0.35">
      <c r="A100" s="283" t="s">
        <v>903</v>
      </c>
      <c r="B100" s="129"/>
      <c r="C100" s="58"/>
      <c r="D100" s="58"/>
      <c r="E100" s="58"/>
      <c r="F100" s="58"/>
      <c r="G100" s="232"/>
      <c r="H100" s="150">
        <f t="shared" si="16"/>
        <v>0</v>
      </c>
      <c r="I100" s="146"/>
      <c r="J100" s="58"/>
      <c r="K100" s="58"/>
      <c r="L100" s="58"/>
      <c r="M100" s="58"/>
      <c r="N100" s="58"/>
      <c r="O100" s="232">
        <v>1</v>
      </c>
      <c r="P100" s="210">
        <f t="shared" si="21"/>
        <v>1</v>
      </c>
      <c r="Q100" s="310">
        <f t="shared" si="22"/>
        <v>1</v>
      </c>
      <c r="R100" s="455"/>
      <c r="S100" s="476"/>
    </row>
    <row r="101" spans="1:19" x14ac:dyDescent="0.35">
      <c r="A101" s="283" t="s">
        <v>904</v>
      </c>
      <c r="B101" s="129"/>
      <c r="C101" s="58"/>
      <c r="D101" s="58"/>
      <c r="E101" s="58"/>
      <c r="F101" s="58"/>
      <c r="G101" s="232"/>
      <c r="H101" s="150">
        <f t="shared" si="16"/>
        <v>0</v>
      </c>
      <c r="I101" s="146"/>
      <c r="J101" s="58"/>
      <c r="K101" s="58"/>
      <c r="L101" s="58"/>
      <c r="M101" s="58">
        <v>1</v>
      </c>
      <c r="N101" s="58"/>
      <c r="O101" s="232"/>
      <c r="P101" s="210">
        <f t="shared" si="21"/>
        <v>1</v>
      </c>
      <c r="Q101" s="310">
        <f t="shared" si="22"/>
        <v>1</v>
      </c>
      <c r="R101" s="455"/>
      <c r="S101" s="476"/>
    </row>
    <row r="102" spans="1:19" x14ac:dyDescent="0.35">
      <c r="A102" s="283" t="s">
        <v>905</v>
      </c>
      <c r="B102" s="129"/>
      <c r="C102" s="58"/>
      <c r="D102" s="58">
        <v>1</v>
      </c>
      <c r="E102" s="58"/>
      <c r="F102" s="58"/>
      <c r="G102" s="232"/>
      <c r="H102" s="150">
        <f t="shared" si="16"/>
        <v>1</v>
      </c>
      <c r="I102" s="146"/>
      <c r="J102" s="58"/>
      <c r="K102" s="58"/>
      <c r="L102" s="58"/>
      <c r="M102" s="58"/>
      <c r="N102" s="58"/>
      <c r="O102" s="232"/>
      <c r="P102" s="210">
        <f t="shared" si="21"/>
        <v>0</v>
      </c>
      <c r="Q102" s="310">
        <f t="shared" si="22"/>
        <v>1</v>
      </c>
      <c r="R102" s="455"/>
      <c r="S102" s="476"/>
    </row>
    <row r="103" spans="1:19" x14ac:dyDescent="0.35">
      <c r="A103" s="40" t="s">
        <v>882</v>
      </c>
      <c r="B103" s="114"/>
      <c r="C103" s="41"/>
      <c r="D103" s="41"/>
      <c r="E103" s="41"/>
      <c r="F103" s="41"/>
      <c r="G103" s="41"/>
      <c r="H103" s="298"/>
      <c r="I103" s="41"/>
      <c r="J103" s="41"/>
      <c r="K103" s="41"/>
      <c r="L103" s="41"/>
      <c r="M103" s="41"/>
      <c r="N103" s="41"/>
      <c r="O103" s="41"/>
      <c r="P103" s="234"/>
      <c r="Q103" s="316"/>
      <c r="R103" s="148"/>
      <c r="S103" s="213" t="s">
        <v>881</v>
      </c>
    </row>
    <row r="104" spans="1:19" s="180" customFormat="1" x14ac:dyDescent="0.35">
      <c r="A104" s="231" t="s">
        <v>559</v>
      </c>
      <c r="B104" s="70"/>
      <c r="C104" s="70"/>
      <c r="D104" s="70"/>
      <c r="E104" s="70"/>
      <c r="F104" s="70">
        <v>1</v>
      </c>
      <c r="G104" s="70"/>
      <c r="H104" s="591">
        <f t="shared" si="16"/>
        <v>1</v>
      </c>
      <c r="I104" s="70"/>
      <c r="J104" s="70">
        <v>1</v>
      </c>
      <c r="K104" s="70"/>
      <c r="L104" s="70">
        <v>1</v>
      </c>
      <c r="M104" s="70"/>
      <c r="N104" s="70">
        <v>1</v>
      </c>
      <c r="O104" s="70">
        <v>1</v>
      </c>
      <c r="P104" s="280">
        <f t="shared" si="17"/>
        <v>4</v>
      </c>
      <c r="Q104" s="310">
        <f t="shared" si="18"/>
        <v>5</v>
      </c>
      <c r="R104" s="497" t="s">
        <v>891</v>
      </c>
      <c r="S104" s="499" t="s">
        <v>1648</v>
      </c>
    </row>
    <row r="105" spans="1:19" x14ac:dyDescent="0.35">
      <c r="A105" s="97" t="s">
        <v>851</v>
      </c>
      <c r="B105" s="112">
        <v>1</v>
      </c>
      <c r="C105" s="68"/>
      <c r="D105" s="68"/>
      <c r="E105" s="68"/>
      <c r="F105" s="68"/>
      <c r="G105" s="162"/>
      <c r="H105" s="150">
        <f t="shared" si="16"/>
        <v>1</v>
      </c>
      <c r="I105" s="109">
        <v>1</v>
      </c>
      <c r="J105" s="68"/>
      <c r="K105" s="68"/>
      <c r="L105" s="68"/>
      <c r="M105" s="68"/>
      <c r="N105" s="68"/>
      <c r="O105" s="162"/>
      <c r="P105" s="210">
        <f t="shared" ref="P105:P115" si="23">I105+J105+K105+L105+M105+N105+O105</f>
        <v>1</v>
      </c>
      <c r="Q105" s="310">
        <f t="shared" ref="Q105:Q115" si="24">B105+C105+D105+E105+F105+G105+I105+J105+K105+L105+M105+N105+O105</f>
        <v>2</v>
      </c>
      <c r="R105" s="498"/>
      <c r="S105" s="500"/>
    </row>
    <row r="106" spans="1:19" x14ac:dyDescent="0.35">
      <c r="A106" s="97" t="s">
        <v>852</v>
      </c>
      <c r="B106" s="112"/>
      <c r="C106" s="68">
        <v>1</v>
      </c>
      <c r="D106" s="68"/>
      <c r="E106" s="68"/>
      <c r="F106" s="68"/>
      <c r="G106" s="162"/>
      <c r="H106" s="150">
        <f t="shared" si="16"/>
        <v>1</v>
      </c>
      <c r="I106" s="109"/>
      <c r="J106" s="68"/>
      <c r="K106" s="68"/>
      <c r="L106" s="68"/>
      <c r="M106" s="68">
        <v>1</v>
      </c>
      <c r="N106" s="68"/>
      <c r="O106" s="162"/>
      <c r="P106" s="210">
        <f t="shared" si="23"/>
        <v>1</v>
      </c>
      <c r="Q106" s="310">
        <f t="shared" si="24"/>
        <v>2</v>
      </c>
      <c r="R106" s="498"/>
      <c r="S106" s="500"/>
    </row>
    <row r="107" spans="1:19" x14ac:dyDescent="0.35">
      <c r="A107" s="97" t="s">
        <v>853</v>
      </c>
      <c r="B107" s="112"/>
      <c r="C107" s="68"/>
      <c r="D107" s="68"/>
      <c r="E107" s="68">
        <v>1</v>
      </c>
      <c r="F107" s="68"/>
      <c r="G107" s="162">
        <v>1</v>
      </c>
      <c r="H107" s="150">
        <f t="shared" si="16"/>
        <v>2</v>
      </c>
      <c r="I107" s="109"/>
      <c r="J107" s="68"/>
      <c r="K107" s="68"/>
      <c r="L107" s="68"/>
      <c r="M107" s="68"/>
      <c r="N107" s="68"/>
      <c r="O107" s="162"/>
      <c r="P107" s="210">
        <f t="shared" si="23"/>
        <v>0</v>
      </c>
      <c r="Q107" s="310">
        <f t="shared" si="24"/>
        <v>2</v>
      </c>
      <c r="R107" s="498"/>
      <c r="S107" s="500"/>
    </row>
    <row r="108" spans="1:19" x14ac:dyDescent="0.35">
      <c r="A108" s="97" t="s">
        <v>907</v>
      </c>
      <c r="B108" s="112"/>
      <c r="C108" s="68"/>
      <c r="D108" s="68"/>
      <c r="E108" s="68">
        <v>1</v>
      </c>
      <c r="F108" s="68"/>
      <c r="G108" s="162"/>
      <c r="H108" s="150">
        <f t="shared" si="16"/>
        <v>1</v>
      </c>
      <c r="I108" s="109"/>
      <c r="J108" s="68"/>
      <c r="K108" s="68"/>
      <c r="L108" s="68"/>
      <c r="M108" s="68"/>
      <c r="N108" s="68"/>
      <c r="O108" s="162"/>
      <c r="P108" s="210">
        <f t="shared" si="23"/>
        <v>0</v>
      </c>
      <c r="Q108" s="310">
        <f t="shared" si="24"/>
        <v>1</v>
      </c>
      <c r="R108" s="498"/>
      <c r="S108" s="500"/>
    </row>
    <row r="109" spans="1:19" x14ac:dyDescent="0.35">
      <c r="A109" s="97" t="s">
        <v>908</v>
      </c>
      <c r="B109" s="112"/>
      <c r="C109" s="68"/>
      <c r="D109" s="68"/>
      <c r="E109" s="68">
        <v>1</v>
      </c>
      <c r="F109" s="68"/>
      <c r="G109" s="162">
        <v>1</v>
      </c>
      <c r="H109" s="150">
        <f t="shared" si="16"/>
        <v>2</v>
      </c>
      <c r="I109" s="109"/>
      <c r="J109" s="68"/>
      <c r="K109" s="68"/>
      <c r="L109" s="68"/>
      <c r="M109" s="68"/>
      <c r="N109" s="68"/>
      <c r="O109" s="162"/>
      <c r="P109" s="210">
        <f t="shared" si="23"/>
        <v>0</v>
      </c>
      <c r="Q109" s="310">
        <f t="shared" si="24"/>
        <v>2</v>
      </c>
      <c r="R109" s="498"/>
      <c r="S109" s="500"/>
    </row>
    <row r="110" spans="1:19" x14ac:dyDescent="0.35">
      <c r="A110" s="97" t="s">
        <v>856</v>
      </c>
      <c r="B110" s="112"/>
      <c r="C110" s="68"/>
      <c r="D110" s="68"/>
      <c r="E110" s="68"/>
      <c r="F110" s="68"/>
      <c r="G110" s="162"/>
      <c r="H110" s="150">
        <f t="shared" si="16"/>
        <v>0</v>
      </c>
      <c r="I110" s="109"/>
      <c r="J110" s="68"/>
      <c r="K110" s="68">
        <v>1</v>
      </c>
      <c r="L110" s="68"/>
      <c r="M110" s="68"/>
      <c r="N110" s="68"/>
      <c r="O110" s="162"/>
      <c r="P110" s="210">
        <f t="shared" si="23"/>
        <v>1</v>
      </c>
      <c r="Q110" s="310">
        <f t="shared" si="24"/>
        <v>1</v>
      </c>
      <c r="R110" s="498"/>
      <c r="S110" s="500"/>
    </row>
    <row r="111" spans="1:19" x14ac:dyDescent="0.35">
      <c r="A111" s="97" t="s">
        <v>854</v>
      </c>
      <c r="B111" s="112"/>
      <c r="C111" s="68"/>
      <c r="D111" s="68"/>
      <c r="E111" s="68"/>
      <c r="F111" s="68"/>
      <c r="G111" s="162"/>
      <c r="H111" s="150">
        <f t="shared" si="16"/>
        <v>0</v>
      </c>
      <c r="I111" s="109">
        <v>1</v>
      </c>
      <c r="J111" s="68"/>
      <c r="K111" s="68">
        <v>1</v>
      </c>
      <c r="L111" s="68"/>
      <c r="M111" s="68"/>
      <c r="N111" s="68"/>
      <c r="O111" s="162"/>
      <c r="P111" s="210">
        <f t="shared" si="23"/>
        <v>2</v>
      </c>
      <c r="Q111" s="310">
        <f t="shared" si="24"/>
        <v>2</v>
      </c>
      <c r="R111" s="498"/>
      <c r="S111" s="500"/>
    </row>
    <row r="112" spans="1:19" x14ac:dyDescent="0.35">
      <c r="A112" s="97" t="s">
        <v>855</v>
      </c>
      <c r="B112" s="112"/>
      <c r="C112" s="68"/>
      <c r="D112" s="68"/>
      <c r="E112" s="68"/>
      <c r="F112" s="68"/>
      <c r="G112" s="162"/>
      <c r="H112" s="150">
        <f t="shared" si="16"/>
        <v>0</v>
      </c>
      <c r="I112" s="109"/>
      <c r="J112" s="68"/>
      <c r="K112" s="68">
        <v>1</v>
      </c>
      <c r="L112" s="68"/>
      <c r="M112" s="68"/>
      <c r="N112" s="68"/>
      <c r="O112" s="162"/>
      <c r="P112" s="210">
        <f t="shared" si="23"/>
        <v>1</v>
      </c>
      <c r="Q112" s="310">
        <f t="shared" si="24"/>
        <v>1</v>
      </c>
      <c r="R112" s="498"/>
      <c r="S112" s="500"/>
    </row>
    <row r="113" spans="1:19" x14ac:dyDescent="0.35">
      <c r="A113" s="97" t="s">
        <v>857</v>
      </c>
      <c r="B113" s="112"/>
      <c r="C113" s="68"/>
      <c r="D113" s="68">
        <v>1</v>
      </c>
      <c r="E113" s="68"/>
      <c r="F113" s="68"/>
      <c r="G113" s="162"/>
      <c r="H113" s="150">
        <f t="shared" si="16"/>
        <v>1</v>
      </c>
      <c r="I113" s="109">
        <v>1</v>
      </c>
      <c r="J113" s="68"/>
      <c r="K113" s="68"/>
      <c r="L113" s="68"/>
      <c r="M113" s="68"/>
      <c r="N113" s="68"/>
      <c r="O113" s="162"/>
      <c r="P113" s="210">
        <f t="shared" si="23"/>
        <v>1</v>
      </c>
      <c r="Q113" s="310">
        <f t="shared" si="24"/>
        <v>2</v>
      </c>
      <c r="R113" s="498"/>
      <c r="S113" s="500"/>
    </row>
    <row r="114" spans="1:19" x14ac:dyDescent="0.35">
      <c r="A114" s="97" t="s">
        <v>761</v>
      </c>
      <c r="B114" s="112">
        <v>1</v>
      </c>
      <c r="C114" s="68">
        <v>1</v>
      </c>
      <c r="D114" s="68">
        <v>1</v>
      </c>
      <c r="E114" s="68">
        <v>1</v>
      </c>
      <c r="F114" s="68"/>
      <c r="G114" s="162"/>
      <c r="H114" s="150">
        <f t="shared" si="16"/>
        <v>4</v>
      </c>
      <c r="I114" s="109">
        <v>1</v>
      </c>
      <c r="J114" s="68"/>
      <c r="K114" s="68">
        <v>1</v>
      </c>
      <c r="L114" s="68"/>
      <c r="M114" s="68">
        <v>1</v>
      </c>
      <c r="N114" s="68"/>
      <c r="O114" s="162">
        <v>1</v>
      </c>
      <c r="P114" s="210">
        <f t="shared" si="23"/>
        <v>4</v>
      </c>
      <c r="Q114" s="310">
        <f t="shared" si="24"/>
        <v>8</v>
      </c>
      <c r="R114" s="498"/>
      <c r="S114" s="500"/>
    </row>
    <row r="115" spans="1:19" x14ac:dyDescent="0.35">
      <c r="A115" s="97" t="s">
        <v>776</v>
      </c>
      <c r="B115" s="112"/>
      <c r="C115" s="68"/>
      <c r="D115" s="68"/>
      <c r="E115" s="68"/>
      <c r="F115" s="68">
        <v>1</v>
      </c>
      <c r="G115" s="162">
        <v>1</v>
      </c>
      <c r="H115" s="150">
        <f t="shared" si="16"/>
        <v>2</v>
      </c>
      <c r="I115" s="109"/>
      <c r="J115" s="68">
        <v>1</v>
      </c>
      <c r="K115" s="68"/>
      <c r="L115" s="68">
        <v>1</v>
      </c>
      <c r="M115" s="68"/>
      <c r="N115" s="68">
        <v>1</v>
      </c>
      <c r="O115" s="162"/>
      <c r="P115" s="210">
        <f t="shared" si="23"/>
        <v>3</v>
      </c>
      <c r="Q115" s="310">
        <f t="shared" si="24"/>
        <v>5</v>
      </c>
      <c r="R115" s="498"/>
      <c r="S115" s="500"/>
    </row>
    <row r="116" spans="1:19" x14ac:dyDescent="0.35">
      <c r="A116" s="40" t="s">
        <v>721</v>
      </c>
      <c r="B116" s="114"/>
      <c r="C116" s="41"/>
      <c r="D116" s="41"/>
      <c r="E116" s="41"/>
      <c r="F116" s="41"/>
      <c r="G116" s="41"/>
      <c r="H116" s="298"/>
      <c r="I116" s="41"/>
      <c r="J116" s="41"/>
      <c r="K116" s="41"/>
      <c r="L116" s="41"/>
      <c r="M116" s="41"/>
      <c r="N116" s="41"/>
      <c r="O116" s="41"/>
      <c r="P116" s="234"/>
      <c r="Q116" s="316"/>
      <c r="R116" s="148"/>
      <c r="S116" s="213" t="s">
        <v>883</v>
      </c>
    </row>
    <row r="117" spans="1:19" x14ac:dyDescent="0.35">
      <c r="A117" s="99" t="s">
        <v>736</v>
      </c>
      <c r="B117" s="121">
        <v>1</v>
      </c>
      <c r="C117" s="49"/>
      <c r="D117" s="49">
        <v>1</v>
      </c>
      <c r="E117" s="49"/>
      <c r="F117" s="49"/>
      <c r="G117" s="229"/>
      <c r="H117" s="150">
        <f t="shared" si="16"/>
        <v>2</v>
      </c>
      <c r="I117" s="142">
        <v>1</v>
      </c>
      <c r="J117" s="49"/>
      <c r="K117" s="49"/>
      <c r="L117" s="49"/>
      <c r="M117" s="49"/>
      <c r="N117" s="49"/>
      <c r="O117" s="229"/>
      <c r="P117" s="210">
        <f t="shared" si="17"/>
        <v>1</v>
      </c>
      <c r="Q117" s="310">
        <f t="shared" si="18"/>
        <v>3</v>
      </c>
      <c r="R117" s="408" t="s">
        <v>789</v>
      </c>
      <c r="S117" s="495" t="s">
        <v>1588</v>
      </c>
    </row>
    <row r="118" spans="1:19" x14ac:dyDescent="0.35">
      <c r="A118" s="106" t="s">
        <v>858</v>
      </c>
      <c r="B118" s="121">
        <v>1</v>
      </c>
      <c r="C118" s="49"/>
      <c r="D118" s="49"/>
      <c r="E118" s="49"/>
      <c r="F118" s="49"/>
      <c r="G118" s="229"/>
      <c r="H118" s="150">
        <f t="shared" si="16"/>
        <v>1</v>
      </c>
      <c r="I118" s="142">
        <v>1</v>
      </c>
      <c r="J118" s="49"/>
      <c r="K118" s="49"/>
      <c r="L118" s="49"/>
      <c r="M118" s="49"/>
      <c r="N118" s="49"/>
      <c r="O118" s="229"/>
      <c r="P118" s="210">
        <f t="shared" ref="P118:P131" si="25">I118+J118+K118+L118+M118+N118+O118</f>
        <v>1</v>
      </c>
      <c r="Q118" s="310">
        <f t="shared" ref="Q118:Q131" si="26">B118+C118+D118+E118+F118+G118+I118+J118+K118+L118+M118+N118+O118</f>
        <v>2</v>
      </c>
      <c r="R118" s="409"/>
      <c r="S118" s="496"/>
    </row>
    <row r="119" spans="1:19" x14ac:dyDescent="0.35">
      <c r="A119" s="106" t="s">
        <v>859</v>
      </c>
      <c r="B119" s="121">
        <v>1</v>
      </c>
      <c r="C119" s="49"/>
      <c r="D119" s="49"/>
      <c r="E119" s="49"/>
      <c r="F119" s="49"/>
      <c r="G119" s="229"/>
      <c r="H119" s="150">
        <f t="shared" si="16"/>
        <v>1</v>
      </c>
      <c r="I119" s="142"/>
      <c r="J119" s="49"/>
      <c r="K119" s="49"/>
      <c r="L119" s="49"/>
      <c r="M119" s="49"/>
      <c r="N119" s="49"/>
      <c r="O119" s="229"/>
      <c r="P119" s="210">
        <f t="shared" si="25"/>
        <v>0</v>
      </c>
      <c r="Q119" s="310">
        <f t="shared" si="26"/>
        <v>1</v>
      </c>
      <c r="R119" s="409"/>
      <c r="S119" s="496"/>
    </row>
    <row r="120" spans="1:19" x14ac:dyDescent="0.35">
      <c r="A120" s="99" t="s">
        <v>748</v>
      </c>
      <c r="B120" s="121"/>
      <c r="C120" s="49">
        <v>1</v>
      </c>
      <c r="D120" s="49"/>
      <c r="E120" s="49">
        <v>1</v>
      </c>
      <c r="F120" s="49">
        <v>1</v>
      </c>
      <c r="G120" s="229">
        <v>1</v>
      </c>
      <c r="H120" s="150">
        <f t="shared" si="16"/>
        <v>4</v>
      </c>
      <c r="I120" s="142"/>
      <c r="J120" s="49"/>
      <c r="K120" s="49">
        <v>1</v>
      </c>
      <c r="L120" s="49"/>
      <c r="M120" s="49">
        <v>1</v>
      </c>
      <c r="N120" s="49">
        <v>1</v>
      </c>
      <c r="O120" s="229">
        <v>1</v>
      </c>
      <c r="P120" s="210">
        <f t="shared" si="25"/>
        <v>4</v>
      </c>
      <c r="Q120" s="310">
        <f t="shared" si="26"/>
        <v>8</v>
      </c>
      <c r="R120" s="409"/>
      <c r="S120" s="496"/>
    </row>
    <row r="121" spans="1:19" x14ac:dyDescent="0.35">
      <c r="A121" s="106" t="s">
        <v>749</v>
      </c>
      <c r="B121" s="121"/>
      <c r="C121" s="49">
        <v>1</v>
      </c>
      <c r="D121" s="49"/>
      <c r="E121" s="49"/>
      <c r="F121" s="49"/>
      <c r="G121" s="229"/>
      <c r="H121" s="150">
        <f t="shared" si="16"/>
        <v>1</v>
      </c>
      <c r="I121" s="142"/>
      <c r="J121" s="49"/>
      <c r="K121" s="49"/>
      <c r="L121" s="49"/>
      <c r="M121" s="49"/>
      <c r="N121" s="49"/>
      <c r="O121" s="229"/>
      <c r="P121" s="210">
        <f t="shared" si="25"/>
        <v>0</v>
      </c>
      <c r="Q121" s="310">
        <f t="shared" si="26"/>
        <v>1</v>
      </c>
      <c r="R121" s="409"/>
      <c r="S121" s="496"/>
    </row>
    <row r="122" spans="1:19" x14ac:dyDescent="0.35">
      <c r="A122" s="106" t="s">
        <v>770</v>
      </c>
      <c r="B122" s="121"/>
      <c r="C122" s="49"/>
      <c r="D122" s="49"/>
      <c r="E122" s="49"/>
      <c r="F122" s="49"/>
      <c r="G122" s="229"/>
      <c r="H122" s="150">
        <f t="shared" si="16"/>
        <v>0</v>
      </c>
      <c r="I122" s="142"/>
      <c r="J122" s="49"/>
      <c r="K122" s="49"/>
      <c r="L122" s="49"/>
      <c r="M122" s="49"/>
      <c r="N122" s="49"/>
      <c r="O122" s="229">
        <v>1</v>
      </c>
      <c r="P122" s="210">
        <f t="shared" si="25"/>
        <v>1</v>
      </c>
      <c r="Q122" s="310">
        <f t="shared" si="26"/>
        <v>1</v>
      </c>
      <c r="R122" s="409"/>
      <c r="S122" s="496"/>
    </row>
    <row r="123" spans="1:19" x14ac:dyDescent="0.35">
      <c r="A123" s="106" t="s">
        <v>777</v>
      </c>
      <c r="B123" s="124">
        <v>1</v>
      </c>
      <c r="C123" s="70"/>
      <c r="D123" s="70"/>
      <c r="E123" s="70"/>
      <c r="F123" s="70"/>
      <c r="G123" s="231"/>
      <c r="H123" s="150">
        <f t="shared" si="16"/>
        <v>1</v>
      </c>
      <c r="I123" s="143"/>
      <c r="J123" s="70"/>
      <c r="K123" s="70"/>
      <c r="L123" s="70"/>
      <c r="M123" s="70"/>
      <c r="N123" s="70">
        <v>1</v>
      </c>
      <c r="O123" s="231"/>
      <c r="P123" s="210">
        <f t="shared" si="25"/>
        <v>1</v>
      </c>
      <c r="Q123" s="310">
        <f t="shared" si="26"/>
        <v>2</v>
      </c>
      <c r="R123" s="409"/>
      <c r="S123" s="496"/>
    </row>
    <row r="124" spans="1:19" x14ac:dyDescent="0.35">
      <c r="A124" s="106" t="s">
        <v>790</v>
      </c>
      <c r="B124" s="124"/>
      <c r="C124" s="70"/>
      <c r="D124" s="70"/>
      <c r="E124" s="70"/>
      <c r="F124" s="70"/>
      <c r="G124" s="231"/>
      <c r="H124" s="150">
        <f t="shared" si="16"/>
        <v>0</v>
      </c>
      <c r="I124" s="143"/>
      <c r="J124" s="70"/>
      <c r="K124" s="70"/>
      <c r="L124" s="70"/>
      <c r="M124" s="70">
        <v>1</v>
      </c>
      <c r="N124" s="70"/>
      <c r="O124" s="231"/>
      <c r="P124" s="210">
        <f t="shared" si="25"/>
        <v>1</v>
      </c>
      <c r="Q124" s="310">
        <f t="shared" si="26"/>
        <v>1</v>
      </c>
      <c r="R124" s="409"/>
      <c r="S124" s="496"/>
    </row>
    <row r="125" spans="1:19" x14ac:dyDescent="0.35">
      <c r="A125" s="106" t="s">
        <v>918</v>
      </c>
      <c r="B125" s="124"/>
      <c r="C125" s="70"/>
      <c r="D125" s="70"/>
      <c r="E125" s="70"/>
      <c r="F125" s="70"/>
      <c r="G125" s="231">
        <v>1</v>
      </c>
      <c r="H125" s="150">
        <f t="shared" si="16"/>
        <v>1</v>
      </c>
      <c r="I125" s="143"/>
      <c r="J125" s="70"/>
      <c r="K125" s="70"/>
      <c r="L125" s="70"/>
      <c r="M125" s="70"/>
      <c r="N125" s="70"/>
      <c r="O125" s="231">
        <v>1</v>
      </c>
      <c r="P125" s="210">
        <f t="shared" si="25"/>
        <v>1</v>
      </c>
      <c r="Q125" s="310">
        <f t="shared" si="26"/>
        <v>2</v>
      </c>
      <c r="R125" s="409"/>
      <c r="S125" s="496"/>
    </row>
    <row r="126" spans="1:19" x14ac:dyDescent="0.35">
      <c r="A126" s="106" t="s">
        <v>860</v>
      </c>
      <c r="B126" s="124"/>
      <c r="C126" s="70"/>
      <c r="D126" s="70"/>
      <c r="E126" s="70"/>
      <c r="F126" s="70"/>
      <c r="G126" s="231">
        <v>1</v>
      </c>
      <c r="H126" s="150">
        <f t="shared" si="16"/>
        <v>1</v>
      </c>
      <c r="I126" s="143"/>
      <c r="J126" s="70"/>
      <c r="K126" s="70"/>
      <c r="L126" s="70"/>
      <c r="M126" s="70"/>
      <c r="N126" s="70"/>
      <c r="O126" s="231"/>
      <c r="P126" s="210">
        <f t="shared" si="25"/>
        <v>0</v>
      </c>
      <c r="Q126" s="310">
        <f t="shared" si="26"/>
        <v>1</v>
      </c>
      <c r="R126" s="409"/>
      <c r="S126" s="496"/>
    </row>
    <row r="127" spans="1:19" x14ac:dyDescent="0.35">
      <c r="A127" s="106" t="s">
        <v>791</v>
      </c>
      <c r="B127" s="124"/>
      <c r="C127" s="70"/>
      <c r="D127" s="70"/>
      <c r="E127" s="70">
        <v>1</v>
      </c>
      <c r="F127" s="70"/>
      <c r="G127" s="231"/>
      <c r="H127" s="150">
        <f t="shared" si="16"/>
        <v>1</v>
      </c>
      <c r="I127" s="143"/>
      <c r="J127" s="70"/>
      <c r="K127" s="70"/>
      <c r="L127" s="70"/>
      <c r="M127" s="70">
        <v>1</v>
      </c>
      <c r="N127" s="70"/>
      <c r="O127" s="231"/>
      <c r="P127" s="210">
        <f t="shared" si="25"/>
        <v>1</v>
      </c>
      <c r="Q127" s="310">
        <f t="shared" si="26"/>
        <v>2</v>
      </c>
      <c r="R127" s="409"/>
      <c r="S127" s="496"/>
    </row>
    <row r="128" spans="1:19" x14ac:dyDescent="0.35">
      <c r="A128" s="106" t="s">
        <v>826</v>
      </c>
      <c r="B128" s="124"/>
      <c r="C128" s="70"/>
      <c r="D128" s="70"/>
      <c r="E128" s="70"/>
      <c r="F128" s="70">
        <v>1</v>
      </c>
      <c r="G128" s="231"/>
      <c r="H128" s="150">
        <f t="shared" si="16"/>
        <v>1</v>
      </c>
      <c r="I128" s="143"/>
      <c r="J128" s="70"/>
      <c r="K128" s="70"/>
      <c r="L128" s="70"/>
      <c r="M128" s="70"/>
      <c r="N128" s="70"/>
      <c r="O128" s="231"/>
      <c r="P128" s="210">
        <f t="shared" si="25"/>
        <v>0</v>
      </c>
      <c r="Q128" s="310">
        <f t="shared" si="26"/>
        <v>1</v>
      </c>
      <c r="R128" s="409"/>
      <c r="S128" s="496"/>
    </row>
    <row r="129" spans="1:19" x14ac:dyDescent="0.35">
      <c r="A129" s="106" t="s">
        <v>909</v>
      </c>
      <c r="B129" s="124"/>
      <c r="C129" s="70"/>
      <c r="D129" s="70"/>
      <c r="E129" s="70"/>
      <c r="F129" s="70"/>
      <c r="G129" s="231">
        <v>1</v>
      </c>
      <c r="H129" s="150">
        <f t="shared" si="16"/>
        <v>1</v>
      </c>
      <c r="I129" s="143"/>
      <c r="J129" s="70"/>
      <c r="K129" s="70"/>
      <c r="L129" s="70"/>
      <c r="M129" s="70"/>
      <c r="N129" s="70"/>
      <c r="O129" s="231"/>
      <c r="P129" s="210">
        <f t="shared" si="25"/>
        <v>0</v>
      </c>
      <c r="Q129" s="310">
        <f t="shared" si="26"/>
        <v>1</v>
      </c>
      <c r="R129" s="409"/>
      <c r="S129" s="496"/>
    </row>
    <row r="130" spans="1:19" x14ac:dyDescent="0.35">
      <c r="A130" s="106" t="s">
        <v>807</v>
      </c>
      <c r="B130" s="124"/>
      <c r="C130" s="70"/>
      <c r="D130" s="70"/>
      <c r="E130" s="70"/>
      <c r="F130" s="70"/>
      <c r="G130" s="231"/>
      <c r="H130" s="150">
        <f t="shared" si="16"/>
        <v>0</v>
      </c>
      <c r="I130" s="143"/>
      <c r="J130" s="70"/>
      <c r="K130" s="70">
        <v>1</v>
      </c>
      <c r="L130" s="70"/>
      <c r="M130" s="70"/>
      <c r="N130" s="70"/>
      <c r="O130" s="231"/>
      <c r="P130" s="210">
        <f t="shared" si="25"/>
        <v>1</v>
      </c>
      <c r="Q130" s="310">
        <f t="shared" si="26"/>
        <v>1</v>
      </c>
      <c r="R130" s="409"/>
      <c r="S130" s="496"/>
    </row>
    <row r="131" spans="1:19" x14ac:dyDescent="0.35">
      <c r="A131" s="97" t="s">
        <v>799</v>
      </c>
      <c r="B131" s="112"/>
      <c r="C131" s="68"/>
      <c r="D131" s="68"/>
      <c r="E131" s="68"/>
      <c r="F131" s="68"/>
      <c r="G131" s="162"/>
      <c r="H131" s="150">
        <f t="shared" si="16"/>
        <v>0</v>
      </c>
      <c r="I131" s="109"/>
      <c r="J131" s="68">
        <v>1</v>
      </c>
      <c r="K131" s="68"/>
      <c r="L131" s="68">
        <v>1</v>
      </c>
      <c r="M131" s="68"/>
      <c r="N131" s="68"/>
      <c r="O131" s="162"/>
      <c r="P131" s="210">
        <f t="shared" si="25"/>
        <v>2</v>
      </c>
      <c r="Q131" s="310">
        <f t="shared" si="26"/>
        <v>2</v>
      </c>
      <c r="R131" s="409"/>
      <c r="S131" s="496"/>
    </row>
    <row r="132" spans="1:19" x14ac:dyDescent="0.35">
      <c r="A132" s="40" t="s">
        <v>722</v>
      </c>
      <c r="B132" s="114"/>
      <c r="C132" s="41"/>
      <c r="D132" s="41"/>
      <c r="E132" s="41"/>
      <c r="F132" s="41"/>
      <c r="G132" s="41"/>
      <c r="H132" s="298"/>
      <c r="I132" s="41"/>
      <c r="J132" s="41"/>
      <c r="K132" s="41"/>
      <c r="L132" s="41"/>
      <c r="M132" s="41"/>
      <c r="N132" s="41"/>
      <c r="O132" s="41"/>
      <c r="P132" s="234"/>
      <c r="Q132" s="316"/>
      <c r="R132" s="148"/>
      <c r="S132" s="213" t="s">
        <v>884</v>
      </c>
    </row>
    <row r="133" spans="1:19" x14ac:dyDescent="0.35">
      <c r="A133" s="98" t="s">
        <v>544</v>
      </c>
      <c r="B133" s="119"/>
      <c r="C133" s="47">
        <v>1</v>
      </c>
      <c r="D133" s="47"/>
      <c r="E133" s="47"/>
      <c r="F133" s="47">
        <v>1</v>
      </c>
      <c r="G133" s="228"/>
      <c r="H133" s="150">
        <f t="shared" ref="H133:H189" si="27">B133+C133+D133+E133+F133+G133</f>
        <v>2</v>
      </c>
      <c r="I133" s="141"/>
      <c r="J133" s="47">
        <v>1</v>
      </c>
      <c r="K133" s="47"/>
      <c r="L133" s="47"/>
      <c r="M133" s="47"/>
      <c r="N133" s="47"/>
      <c r="O133" s="228"/>
      <c r="P133" s="210">
        <f t="shared" ref="P133:P181" si="28">I133+J133+K133+L133+M133+N133+O133</f>
        <v>1</v>
      </c>
      <c r="Q133" s="310">
        <f t="shared" ref="Q133:Q181" si="29">B133+C133+D133+E133+F133+G133+I133+J133+K133+L133+M133+N133+O133</f>
        <v>3</v>
      </c>
      <c r="R133" s="408" t="s">
        <v>888</v>
      </c>
      <c r="S133" s="474" t="s">
        <v>1589</v>
      </c>
    </row>
    <row r="134" spans="1:19" x14ac:dyDescent="0.35">
      <c r="A134" s="107" t="s">
        <v>750</v>
      </c>
      <c r="B134" s="119"/>
      <c r="C134" s="47">
        <v>1</v>
      </c>
      <c r="D134" s="47"/>
      <c r="E134" s="47"/>
      <c r="F134" s="47"/>
      <c r="G134" s="228"/>
      <c r="H134" s="150">
        <f t="shared" si="27"/>
        <v>1</v>
      </c>
      <c r="I134" s="141"/>
      <c r="J134" s="47">
        <v>1</v>
      </c>
      <c r="K134" s="47"/>
      <c r="L134" s="47"/>
      <c r="M134" s="47"/>
      <c r="N134" s="47"/>
      <c r="O134" s="228"/>
      <c r="P134" s="210">
        <f t="shared" ref="P134:P137" si="30">I134+J134+K134+L134+M134+N134+O134</f>
        <v>1</v>
      </c>
      <c r="Q134" s="310">
        <f t="shared" ref="Q134:Q137" si="31">B134+C134+D134+E134+F134+G134+I134+J134+K134+L134+M134+N134+O134</f>
        <v>2</v>
      </c>
      <c r="R134" s="409"/>
      <c r="S134" s="474"/>
    </row>
    <row r="135" spans="1:19" x14ac:dyDescent="0.35">
      <c r="A135" s="107" t="s">
        <v>827</v>
      </c>
      <c r="B135" s="119"/>
      <c r="C135" s="47"/>
      <c r="D135" s="47"/>
      <c r="E135" s="47"/>
      <c r="F135" s="47">
        <v>1</v>
      </c>
      <c r="G135" s="228"/>
      <c r="H135" s="150">
        <f t="shared" si="27"/>
        <v>1</v>
      </c>
      <c r="I135" s="141"/>
      <c r="J135" s="47"/>
      <c r="K135" s="47"/>
      <c r="L135" s="47"/>
      <c r="M135" s="47"/>
      <c r="N135" s="47"/>
      <c r="O135" s="228"/>
      <c r="P135" s="210">
        <f t="shared" si="30"/>
        <v>0</v>
      </c>
      <c r="Q135" s="310">
        <f t="shared" si="31"/>
        <v>1</v>
      </c>
      <c r="R135" s="409"/>
      <c r="S135" s="474"/>
    </row>
    <row r="136" spans="1:19" x14ac:dyDescent="0.35">
      <c r="A136" s="98" t="s">
        <v>556</v>
      </c>
      <c r="B136" s="119">
        <v>1</v>
      </c>
      <c r="C136" s="47"/>
      <c r="D136" s="47">
        <v>1</v>
      </c>
      <c r="E136" s="47">
        <v>1</v>
      </c>
      <c r="F136" s="47"/>
      <c r="G136" s="228">
        <v>1</v>
      </c>
      <c r="H136" s="150">
        <f t="shared" si="27"/>
        <v>4</v>
      </c>
      <c r="I136" s="141">
        <v>1</v>
      </c>
      <c r="J136" s="47"/>
      <c r="K136" s="47">
        <v>1</v>
      </c>
      <c r="L136" s="47">
        <v>1</v>
      </c>
      <c r="M136" s="47">
        <v>1</v>
      </c>
      <c r="N136" s="47">
        <v>1</v>
      </c>
      <c r="O136" s="228">
        <v>1</v>
      </c>
      <c r="P136" s="210">
        <f t="shared" si="30"/>
        <v>6</v>
      </c>
      <c r="Q136" s="310">
        <f t="shared" si="31"/>
        <v>10</v>
      </c>
      <c r="R136" s="409"/>
      <c r="S136" s="474"/>
    </row>
    <row r="137" spans="1:19" x14ac:dyDescent="0.35">
      <c r="A137" s="99" t="s">
        <v>545</v>
      </c>
      <c r="B137" s="119">
        <v>1</v>
      </c>
      <c r="C137" s="49"/>
      <c r="D137" s="49"/>
      <c r="E137" s="49">
        <v>1</v>
      </c>
      <c r="F137" s="49"/>
      <c r="G137" s="229">
        <v>1</v>
      </c>
      <c r="H137" s="150">
        <f t="shared" si="27"/>
        <v>3</v>
      </c>
      <c r="I137" s="142">
        <v>1</v>
      </c>
      <c r="J137" s="49"/>
      <c r="K137" s="49">
        <v>1</v>
      </c>
      <c r="L137" s="49"/>
      <c r="M137" s="49"/>
      <c r="N137" s="49"/>
      <c r="O137" s="229"/>
      <c r="P137" s="210">
        <f t="shared" si="30"/>
        <v>2</v>
      </c>
      <c r="Q137" s="310">
        <f t="shared" si="31"/>
        <v>5</v>
      </c>
      <c r="R137" s="409"/>
      <c r="S137" s="475"/>
    </row>
    <row r="138" spans="1:19" x14ac:dyDescent="0.35">
      <c r="A138" s="61" t="s">
        <v>636</v>
      </c>
      <c r="B138" s="131"/>
      <c r="C138" s="62"/>
      <c r="D138" s="62"/>
      <c r="E138" s="62"/>
      <c r="F138" s="62"/>
      <c r="G138" s="62"/>
      <c r="H138" s="298"/>
      <c r="I138" s="62"/>
      <c r="J138" s="62"/>
      <c r="K138" s="62"/>
      <c r="L138" s="62"/>
      <c r="M138" s="62"/>
      <c r="N138" s="62"/>
      <c r="O138" s="62"/>
      <c r="P138" s="234"/>
      <c r="Q138" s="316"/>
      <c r="R138" s="163"/>
      <c r="S138" s="214" t="s">
        <v>1590</v>
      </c>
    </row>
    <row r="139" spans="1:19" x14ac:dyDescent="0.35">
      <c r="A139" s="97" t="s">
        <v>778</v>
      </c>
      <c r="B139" s="112">
        <v>1</v>
      </c>
      <c r="C139" s="68">
        <v>1</v>
      </c>
      <c r="D139" s="68"/>
      <c r="E139" s="68">
        <v>1</v>
      </c>
      <c r="F139" s="68">
        <v>1</v>
      </c>
      <c r="G139" s="162"/>
      <c r="H139" s="150">
        <f t="shared" si="27"/>
        <v>4</v>
      </c>
      <c r="I139" s="109">
        <v>1</v>
      </c>
      <c r="J139" s="68">
        <v>1</v>
      </c>
      <c r="K139" s="68">
        <v>1</v>
      </c>
      <c r="L139" s="68">
        <v>1</v>
      </c>
      <c r="M139" s="68"/>
      <c r="N139" s="68">
        <v>1</v>
      </c>
      <c r="O139" s="162">
        <v>1</v>
      </c>
      <c r="P139" s="210">
        <f t="shared" si="28"/>
        <v>6</v>
      </c>
      <c r="Q139" s="310">
        <f t="shared" si="29"/>
        <v>10</v>
      </c>
      <c r="R139" s="403" t="s">
        <v>889</v>
      </c>
      <c r="S139" s="472" t="s">
        <v>1591</v>
      </c>
    </row>
    <row r="140" spans="1:19" x14ac:dyDescent="0.35">
      <c r="A140" s="284" t="s">
        <v>815</v>
      </c>
      <c r="B140" s="112"/>
      <c r="C140" s="68"/>
      <c r="D140" s="68"/>
      <c r="E140" s="68"/>
      <c r="F140" s="68"/>
      <c r="G140" s="162"/>
      <c r="H140" s="150">
        <f t="shared" si="27"/>
        <v>0</v>
      </c>
      <c r="I140" s="109"/>
      <c r="J140" s="68">
        <v>1</v>
      </c>
      <c r="K140" s="68"/>
      <c r="L140" s="68"/>
      <c r="M140" s="68"/>
      <c r="N140" s="68">
        <v>1</v>
      </c>
      <c r="O140" s="162">
        <v>1</v>
      </c>
      <c r="P140" s="210">
        <f t="shared" ref="P140:P154" si="32">I140+J140+K140+L140+M140+N140+O140</f>
        <v>3</v>
      </c>
      <c r="Q140" s="310">
        <f t="shared" ref="Q140:Q154" si="33">B140+C140+D140+E140+F140+G140+I140+J140+K140+L140+M140+N140+O140</f>
        <v>3</v>
      </c>
      <c r="R140" s="404"/>
      <c r="S140" s="472"/>
    </row>
    <row r="141" spans="1:19" x14ac:dyDescent="0.35">
      <c r="A141" s="284" t="s">
        <v>861</v>
      </c>
      <c r="B141" s="112"/>
      <c r="C141" s="68"/>
      <c r="D141" s="68"/>
      <c r="E141" s="68"/>
      <c r="F141" s="68">
        <v>1</v>
      </c>
      <c r="G141" s="162"/>
      <c r="H141" s="150">
        <f t="shared" si="27"/>
        <v>1</v>
      </c>
      <c r="I141" s="109"/>
      <c r="J141" s="68"/>
      <c r="K141" s="68"/>
      <c r="L141" s="68"/>
      <c r="M141" s="68"/>
      <c r="N141" s="68"/>
      <c r="O141" s="162"/>
      <c r="P141" s="210">
        <f t="shared" si="32"/>
        <v>0</v>
      </c>
      <c r="Q141" s="310">
        <f t="shared" si="33"/>
        <v>1</v>
      </c>
      <c r="R141" s="404"/>
      <c r="S141" s="472"/>
    </row>
    <row r="142" spans="1:19" x14ac:dyDescent="0.35">
      <c r="A142" s="284" t="s">
        <v>828</v>
      </c>
      <c r="B142" s="112"/>
      <c r="C142" s="68"/>
      <c r="D142" s="68"/>
      <c r="E142" s="68"/>
      <c r="F142" s="68">
        <v>1</v>
      </c>
      <c r="G142" s="162"/>
      <c r="H142" s="150">
        <f t="shared" si="27"/>
        <v>1</v>
      </c>
      <c r="I142" s="109"/>
      <c r="J142" s="68"/>
      <c r="K142" s="68"/>
      <c r="L142" s="68"/>
      <c r="M142" s="68"/>
      <c r="N142" s="68"/>
      <c r="O142" s="162"/>
      <c r="P142" s="210">
        <f t="shared" si="32"/>
        <v>0</v>
      </c>
      <c r="Q142" s="310">
        <f t="shared" si="33"/>
        <v>1</v>
      </c>
      <c r="R142" s="404"/>
      <c r="S142" s="472"/>
    </row>
    <row r="143" spans="1:19" x14ac:dyDescent="0.35">
      <c r="A143" s="284" t="s">
        <v>808</v>
      </c>
      <c r="B143" s="112"/>
      <c r="C143" s="68"/>
      <c r="D143" s="68"/>
      <c r="E143" s="68"/>
      <c r="F143" s="68"/>
      <c r="G143" s="162"/>
      <c r="H143" s="150">
        <f t="shared" si="27"/>
        <v>0</v>
      </c>
      <c r="I143" s="109"/>
      <c r="J143" s="68"/>
      <c r="K143" s="68">
        <v>1</v>
      </c>
      <c r="L143" s="68"/>
      <c r="M143" s="68"/>
      <c r="N143" s="68"/>
      <c r="O143" s="162"/>
      <c r="P143" s="210">
        <f t="shared" si="32"/>
        <v>1</v>
      </c>
      <c r="Q143" s="310">
        <f t="shared" si="33"/>
        <v>1</v>
      </c>
      <c r="R143" s="404"/>
      <c r="S143" s="472"/>
    </row>
    <row r="144" spans="1:19" x14ac:dyDescent="0.35">
      <c r="A144" s="284" t="s">
        <v>738</v>
      </c>
      <c r="B144" s="112">
        <v>1</v>
      </c>
      <c r="C144" s="68"/>
      <c r="D144" s="68"/>
      <c r="E144" s="68"/>
      <c r="F144" s="68"/>
      <c r="G144" s="162"/>
      <c r="H144" s="150">
        <f t="shared" si="27"/>
        <v>1</v>
      </c>
      <c r="I144" s="109"/>
      <c r="J144" s="68"/>
      <c r="K144" s="68"/>
      <c r="L144" s="68"/>
      <c r="M144" s="68"/>
      <c r="N144" s="68"/>
      <c r="O144" s="162"/>
      <c r="P144" s="210">
        <f t="shared" si="32"/>
        <v>0</v>
      </c>
      <c r="Q144" s="310">
        <f t="shared" si="33"/>
        <v>1</v>
      </c>
      <c r="R144" s="404"/>
      <c r="S144" s="472"/>
    </row>
    <row r="145" spans="1:19" x14ac:dyDescent="0.35">
      <c r="A145" s="284" t="s">
        <v>862</v>
      </c>
      <c r="B145" s="112"/>
      <c r="C145" s="68"/>
      <c r="D145" s="68"/>
      <c r="E145" s="68"/>
      <c r="F145" s="68"/>
      <c r="G145" s="162"/>
      <c r="H145" s="150">
        <f t="shared" si="27"/>
        <v>0</v>
      </c>
      <c r="I145" s="109"/>
      <c r="J145" s="68"/>
      <c r="K145" s="68"/>
      <c r="L145" s="68"/>
      <c r="M145" s="68"/>
      <c r="N145" s="68"/>
      <c r="O145" s="162"/>
      <c r="P145" s="210">
        <f t="shared" si="32"/>
        <v>0</v>
      </c>
      <c r="Q145" s="310">
        <f t="shared" si="33"/>
        <v>0</v>
      </c>
      <c r="R145" s="404"/>
      <c r="S145" s="472"/>
    </row>
    <row r="146" spans="1:19" x14ac:dyDescent="0.35">
      <c r="A146" s="284" t="s">
        <v>752</v>
      </c>
      <c r="B146" s="112"/>
      <c r="C146" s="68">
        <v>1</v>
      </c>
      <c r="D146" s="68"/>
      <c r="E146" s="68"/>
      <c r="F146" s="68"/>
      <c r="G146" s="162"/>
      <c r="H146" s="150">
        <f t="shared" si="27"/>
        <v>1</v>
      </c>
      <c r="I146" s="109"/>
      <c r="J146" s="68"/>
      <c r="K146" s="68"/>
      <c r="L146" s="68"/>
      <c r="M146" s="68"/>
      <c r="N146" s="68"/>
      <c r="O146" s="162"/>
      <c r="P146" s="210">
        <f t="shared" si="32"/>
        <v>0</v>
      </c>
      <c r="Q146" s="310">
        <f t="shared" si="33"/>
        <v>1</v>
      </c>
      <c r="R146" s="404"/>
      <c r="S146" s="472"/>
    </row>
    <row r="147" spans="1:19" x14ac:dyDescent="0.35">
      <c r="A147" s="284" t="s">
        <v>924</v>
      </c>
      <c r="B147" s="112"/>
      <c r="C147" s="68"/>
      <c r="D147" s="68"/>
      <c r="E147" s="68">
        <v>1</v>
      </c>
      <c r="F147" s="68"/>
      <c r="G147" s="162"/>
      <c r="H147" s="150">
        <f t="shared" si="27"/>
        <v>1</v>
      </c>
      <c r="I147" s="109"/>
      <c r="J147" s="68"/>
      <c r="K147" s="68"/>
      <c r="L147" s="68"/>
      <c r="M147" s="68"/>
      <c r="N147" s="68">
        <v>1</v>
      </c>
      <c r="O147" s="162">
        <v>1</v>
      </c>
      <c r="P147" s="210">
        <f t="shared" si="32"/>
        <v>2</v>
      </c>
      <c r="Q147" s="310">
        <f t="shared" si="33"/>
        <v>3</v>
      </c>
      <c r="R147" s="404"/>
      <c r="S147" s="472"/>
    </row>
    <row r="148" spans="1:19" x14ac:dyDescent="0.35">
      <c r="A148" s="284" t="s">
        <v>823</v>
      </c>
      <c r="B148" s="112"/>
      <c r="C148" s="68"/>
      <c r="D148" s="68"/>
      <c r="E148" s="68">
        <v>1</v>
      </c>
      <c r="F148" s="68"/>
      <c r="G148" s="162"/>
      <c r="H148" s="150">
        <f t="shared" si="27"/>
        <v>1</v>
      </c>
      <c r="I148" s="109"/>
      <c r="J148" s="68"/>
      <c r="K148" s="68"/>
      <c r="L148" s="68"/>
      <c r="M148" s="68"/>
      <c r="N148" s="68"/>
      <c r="O148" s="162"/>
      <c r="P148" s="210">
        <f t="shared" si="32"/>
        <v>0</v>
      </c>
      <c r="Q148" s="310">
        <f t="shared" si="33"/>
        <v>1</v>
      </c>
      <c r="R148" s="404"/>
      <c r="S148" s="472"/>
    </row>
    <row r="149" spans="1:19" x14ac:dyDescent="0.35">
      <c r="A149" s="284" t="s">
        <v>863</v>
      </c>
      <c r="B149" s="112"/>
      <c r="C149" s="68"/>
      <c r="D149" s="68"/>
      <c r="E149" s="68"/>
      <c r="F149" s="68"/>
      <c r="G149" s="162"/>
      <c r="H149" s="150">
        <f t="shared" si="27"/>
        <v>0</v>
      </c>
      <c r="I149" s="109">
        <v>1</v>
      </c>
      <c r="J149" s="68"/>
      <c r="K149" s="68"/>
      <c r="L149" s="68">
        <v>1</v>
      </c>
      <c r="M149" s="68"/>
      <c r="N149" s="68">
        <v>1</v>
      </c>
      <c r="O149" s="162"/>
      <c r="P149" s="210">
        <f t="shared" si="32"/>
        <v>3</v>
      </c>
      <c r="Q149" s="310">
        <f t="shared" si="33"/>
        <v>3</v>
      </c>
      <c r="R149" s="404"/>
      <c r="S149" s="472"/>
    </row>
    <row r="150" spans="1:19" x14ac:dyDescent="0.35">
      <c r="A150" s="284" t="s">
        <v>751</v>
      </c>
      <c r="B150" s="112"/>
      <c r="C150" s="68">
        <v>1</v>
      </c>
      <c r="D150" s="68"/>
      <c r="E150" s="68"/>
      <c r="F150" s="68"/>
      <c r="G150" s="162"/>
      <c r="H150" s="150">
        <f t="shared" si="27"/>
        <v>1</v>
      </c>
      <c r="I150" s="109"/>
      <c r="J150" s="68"/>
      <c r="K150" s="68"/>
      <c r="L150" s="68"/>
      <c r="M150" s="68"/>
      <c r="N150" s="68"/>
      <c r="O150" s="162"/>
      <c r="P150" s="210">
        <f t="shared" si="32"/>
        <v>0</v>
      </c>
      <c r="Q150" s="310">
        <f t="shared" si="33"/>
        <v>1</v>
      </c>
      <c r="R150" s="404"/>
      <c r="S150" s="472"/>
    </row>
    <row r="151" spans="1:19" x14ac:dyDescent="0.35">
      <c r="A151" s="97" t="s">
        <v>737</v>
      </c>
      <c r="B151" s="112"/>
      <c r="C151" s="68"/>
      <c r="D151" s="68">
        <v>1</v>
      </c>
      <c r="E151" s="68"/>
      <c r="F151" s="68"/>
      <c r="G151" s="162">
        <v>1</v>
      </c>
      <c r="H151" s="150">
        <f t="shared" si="27"/>
        <v>2</v>
      </c>
      <c r="I151" s="109"/>
      <c r="J151" s="68"/>
      <c r="K151" s="68"/>
      <c r="L151" s="68"/>
      <c r="M151" s="68"/>
      <c r="N151" s="68"/>
      <c r="O151" s="162"/>
      <c r="P151" s="210">
        <f t="shared" si="32"/>
        <v>0</v>
      </c>
      <c r="Q151" s="310">
        <f t="shared" si="33"/>
        <v>2</v>
      </c>
      <c r="R151" s="404"/>
      <c r="S151" s="472"/>
    </row>
    <row r="152" spans="1:19" x14ac:dyDescent="0.35">
      <c r="A152" s="97" t="s">
        <v>925</v>
      </c>
      <c r="B152" s="112"/>
      <c r="C152" s="68"/>
      <c r="D152" s="68"/>
      <c r="E152" s="68"/>
      <c r="F152" s="68">
        <v>1</v>
      </c>
      <c r="G152" s="162"/>
      <c r="H152" s="150">
        <f t="shared" si="27"/>
        <v>1</v>
      </c>
      <c r="I152" s="109"/>
      <c r="J152" s="68"/>
      <c r="K152" s="68"/>
      <c r="L152" s="68"/>
      <c r="M152" s="68">
        <v>1</v>
      </c>
      <c r="N152" s="68"/>
      <c r="O152" s="162">
        <v>1</v>
      </c>
      <c r="P152" s="210">
        <f t="shared" si="32"/>
        <v>2</v>
      </c>
      <c r="Q152" s="310">
        <f t="shared" si="33"/>
        <v>3</v>
      </c>
      <c r="R152" s="404"/>
      <c r="S152" s="473"/>
    </row>
    <row r="153" spans="1:19" x14ac:dyDescent="0.35">
      <c r="A153" s="284" t="s">
        <v>792</v>
      </c>
      <c r="B153" s="112"/>
      <c r="C153" s="68"/>
      <c r="D153" s="68"/>
      <c r="E153" s="68"/>
      <c r="F153" s="68">
        <v>1</v>
      </c>
      <c r="G153" s="162"/>
      <c r="H153" s="150">
        <f t="shared" si="27"/>
        <v>1</v>
      </c>
      <c r="I153" s="109"/>
      <c r="J153" s="68"/>
      <c r="K153" s="68"/>
      <c r="L153" s="68"/>
      <c r="M153" s="68">
        <v>1</v>
      </c>
      <c r="N153" s="68"/>
      <c r="O153" s="162"/>
      <c r="P153" s="210">
        <f t="shared" si="32"/>
        <v>1</v>
      </c>
      <c r="Q153" s="310">
        <f t="shared" si="33"/>
        <v>2</v>
      </c>
      <c r="R153" s="404"/>
      <c r="S153" s="473"/>
    </row>
    <row r="154" spans="1:19" x14ac:dyDescent="0.35">
      <c r="A154" s="284" t="s">
        <v>771</v>
      </c>
      <c r="B154" s="112"/>
      <c r="C154" s="68"/>
      <c r="D154" s="68"/>
      <c r="E154" s="68"/>
      <c r="F154" s="68"/>
      <c r="G154" s="162"/>
      <c r="H154" s="150">
        <f t="shared" si="27"/>
        <v>0</v>
      </c>
      <c r="I154" s="109"/>
      <c r="J154" s="68"/>
      <c r="K154" s="68"/>
      <c r="L154" s="68"/>
      <c r="M154" s="68"/>
      <c r="N154" s="68"/>
      <c r="O154" s="162">
        <v>1</v>
      </c>
      <c r="P154" s="210">
        <f t="shared" si="32"/>
        <v>1</v>
      </c>
      <c r="Q154" s="310">
        <f t="shared" si="33"/>
        <v>1</v>
      </c>
      <c r="R154" s="405"/>
      <c r="S154" s="473"/>
    </row>
    <row r="155" spans="1:19" x14ac:dyDescent="0.35">
      <c r="A155" s="40" t="s">
        <v>637</v>
      </c>
      <c r="B155" s="114"/>
      <c r="C155" s="41"/>
      <c r="D155" s="41"/>
      <c r="E155" s="41"/>
      <c r="F155" s="41"/>
      <c r="G155" s="41"/>
      <c r="H155" s="298"/>
      <c r="I155" s="41"/>
      <c r="J155" s="41"/>
      <c r="K155" s="41"/>
      <c r="L155" s="41"/>
      <c r="M155" s="41"/>
      <c r="N155" s="41"/>
      <c r="O155" s="41"/>
      <c r="P155" s="234"/>
      <c r="Q155" s="316"/>
      <c r="R155" s="148"/>
      <c r="S155" s="213" t="s">
        <v>885</v>
      </c>
    </row>
    <row r="156" spans="1:19" x14ac:dyDescent="0.35">
      <c r="A156" s="99" t="s">
        <v>762</v>
      </c>
      <c r="B156" s="121">
        <v>1</v>
      </c>
      <c r="C156" s="49"/>
      <c r="D156" s="49"/>
      <c r="E156" s="49"/>
      <c r="F156" s="49">
        <v>1</v>
      </c>
      <c r="G156" s="229"/>
      <c r="H156" s="150">
        <f t="shared" si="27"/>
        <v>2</v>
      </c>
      <c r="I156" s="142"/>
      <c r="J156" s="49">
        <v>1</v>
      </c>
      <c r="K156" s="49"/>
      <c r="L156" s="49"/>
      <c r="M156" s="49">
        <v>1</v>
      </c>
      <c r="N156" s="49"/>
      <c r="O156" s="229">
        <v>1</v>
      </c>
      <c r="P156" s="210">
        <f t="shared" si="28"/>
        <v>3</v>
      </c>
      <c r="Q156" s="310">
        <f t="shared" si="29"/>
        <v>5</v>
      </c>
      <c r="R156" s="408" t="s">
        <v>890</v>
      </c>
      <c r="S156" s="474" t="s">
        <v>928</v>
      </c>
    </row>
    <row r="157" spans="1:19" x14ac:dyDescent="0.35">
      <c r="A157" s="106" t="s">
        <v>829</v>
      </c>
      <c r="B157" s="121"/>
      <c r="C157" s="49"/>
      <c r="D157" s="49"/>
      <c r="E157" s="49"/>
      <c r="F157" s="49">
        <v>1</v>
      </c>
      <c r="G157" s="229"/>
      <c r="H157" s="150">
        <f t="shared" si="27"/>
        <v>1</v>
      </c>
      <c r="I157" s="142"/>
      <c r="J157" s="49"/>
      <c r="K157" s="49"/>
      <c r="L157" s="49"/>
      <c r="M157" s="49"/>
      <c r="N157" s="49"/>
      <c r="O157" s="229">
        <v>1</v>
      </c>
      <c r="P157" s="210">
        <f t="shared" ref="P157:P164" si="34">I157+J157+K157+L157+M157+N157+O157</f>
        <v>1</v>
      </c>
      <c r="Q157" s="310">
        <f t="shared" ref="Q157:Q164" si="35">B157+C157+D157+E157+F157+G157+I157+J157+K157+L157+M157+N157+O157</f>
        <v>2</v>
      </c>
      <c r="R157" s="409"/>
      <c r="S157" s="474"/>
    </row>
    <row r="158" spans="1:19" x14ac:dyDescent="0.35">
      <c r="A158" s="106" t="s">
        <v>772</v>
      </c>
      <c r="B158" s="121"/>
      <c r="C158" s="49"/>
      <c r="D158" s="49"/>
      <c r="E158" s="49"/>
      <c r="F158" s="49"/>
      <c r="G158" s="229"/>
      <c r="H158" s="150">
        <f t="shared" si="27"/>
        <v>0</v>
      </c>
      <c r="I158" s="142"/>
      <c r="J158" s="49"/>
      <c r="K158" s="49"/>
      <c r="L158" s="49"/>
      <c r="M158" s="49">
        <v>1</v>
      </c>
      <c r="N158" s="49"/>
      <c r="O158" s="229">
        <v>1</v>
      </c>
      <c r="P158" s="210">
        <f t="shared" si="34"/>
        <v>2</v>
      </c>
      <c r="Q158" s="310">
        <f t="shared" si="35"/>
        <v>2</v>
      </c>
      <c r="R158" s="409"/>
      <c r="S158" s="474"/>
    </row>
    <row r="159" spans="1:19" x14ac:dyDescent="0.35">
      <c r="A159" s="106" t="s">
        <v>927</v>
      </c>
      <c r="B159" s="121"/>
      <c r="C159" s="49"/>
      <c r="D159" s="49"/>
      <c r="E159" s="49"/>
      <c r="F159" s="49"/>
      <c r="G159" s="229"/>
      <c r="H159" s="150">
        <f t="shared" si="27"/>
        <v>0</v>
      </c>
      <c r="I159" s="142"/>
      <c r="J159" s="49"/>
      <c r="K159" s="49"/>
      <c r="L159" s="49"/>
      <c r="M159" s="49">
        <v>1</v>
      </c>
      <c r="N159" s="49"/>
      <c r="O159" s="229"/>
      <c r="P159" s="210">
        <f t="shared" si="34"/>
        <v>1</v>
      </c>
      <c r="Q159" s="310">
        <f t="shared" si="35"/>
        <v>1</v>
      </c>
      <c r="R159" s="409"/>
      <c r="S159" s="474"/>
    </row>
    <row r="160" spans="1:19" x14ac:dyDescent="0.35">
      <c r="A160" s="106" t="s">
        <v>926</v>
      </c>
      <c r="B160" s="121"/>
      <c r="C160" s="49"/>
      <c r="D160" s="49"/>
      <c r="E160" s="49"/>
      <c r="F160" s="49"/>
      <c r="G160" s="229"/>
      <c r="H160" s="150">
        <f t="shared" si="27"/>
        <v>0</v>
      </c>
      <c r="I160" s="142"/>
      <c r="J160" s="49"/>
      <c r="K160" s="49"/>
      <c r="L160" s="49"/>
      <c r="M160" s="49"/>
      <c r="N160" s="49"/>
      <c r="O160" s="229">
        <v>1</v>
      </c>
      <c r="P160" s="210">
        <f t="shared" si="34"/>
        <v>1</v>
      </c>
      <c r="Q160" s="310">
        <f t="shared" si="35"/>
        <v>1</v>
      </c>
      <c r="R160" s="409"/>
      <c r="S160" s="474"/>
    </row>
    <row r="161" spans="1:19" x14ac:dyDescent="0.35">
      <c r="A161" s="106" t="s">
        <v>739</v>
      </c>
      <c r="B161" s="121">
        <v>1</v>
      </c>
      <c r="C161" s="49"/>
      <c r="D161" s="49"/>
      <c r="E161" s="49"/>
      <c r="F161" s="49"/>
      <c r="G161" s="229"/>
      <c r="H161" s="150">
        <f t="shared" si="27"/>
        <v>1</v>
      </c>
      <c r="I161" s="142"/>
      <c r="J161" s="49"/>
      <c r="K161" s="49"/>
      <c r="L161" s="49"/>
      <c r="M161" s="49"/>
      <c r="N161" s="49"/>
      <c r="O161" s="229"/>
      <c r="P161" s="210">
        <f t="shared" si="34"/>
        <v>0</v>
      </c>
      <c r="Q161" s="310">
        <f t="shared" si="35"/>
        <v>1</v>
      </c>
      <c r="R161" s="409"/>
      <c r="S161" s="475"/>
    </row>
    <row r="162" spans="1:19" x14ac:dyDescent="0.35">
      <c r="A162" s="98" t="s">
        <v>558</v>
      </c>
      <c r="B162" s="119"/>
      <c r="C162" s="47">
        <v>1</v>
      </c>
      <c r="D162" s="47">
        <v>1</v>
      </c>
      <c r="E162" s="47">
        <v>1</v>
      </c>
      <c r="F162" s="47"/>
      <c r="G162" s="228">
        <v>1</v>
      </c>
      <c r="H162" s="150">
        <f t="shared" si="27"/>
        <v>4</v>
      </c>
      <c r="I162" s="141"/>
      <c r="J162" s="47"/>
      <c r="K162" s="47">
        <v>1</v>
      </c>
      <c r="L162" s="47">
        <v>1</v>
      </c>
      <c r="M162" s="47"/>
      <c r="N162" s="47">
        <v>1</v>
      </c>
      <c r="O162" s="228"/>
      <c r="P162" s="210">
        <f t="shared" si="34"/>
        <v>3</v>
      </c>
      <c r="Q162" s="310">
        <f t="shared" si="35"/>
        <v>7</v>
      </c>
      <c r="R162" s="409"/>
      <c r="S162" s="475"/>
    </row>
    <row r="163" spans="1:19" x14ac:dyDescent="0.35">
      <c r="A163" s="106" t="s">
        <v>753</v>
      </c>
      <c r="B163" s="121"/>
      <c r="C163" s="49">
        <v>1</v>
      </c>
      <c r="D163" s="49"/>
      <c r="E163" s="49"/>
      <c r="F163" s="49"/>
      <c r="G163" s="229"/>
      <c r="H163" s="150">
        <f t="shared" si="27"/>
        <v>1</v>
      </c>
      <c r="I163" s="142"/>
      <c r="J163" s="49"/>
      <c r="K163" s="49"/>
      <c r="L163" s="49"/>
      <c r="M163" s="49"/>
      <c r="N163" s="49"/>
      <c r="O163" s="229"/>
      <c r="P163" s="210">
        <f t="shared" si="34"/>
        <v>0</v>
      </c>
      <c r="Q163" s="310">
        <f t="shared" si="35"/>
        <v>1</v>
      </c>
      <c r="R163" s="409"/>
      <c r="S163" s="475"/>
    </row>
    <row r="164" spans="1:19" x14ac:dyDescent="0.35">
      <c r="A164" s="98" t="s">
        <v>248</v>
      </c>
      <c r="B164" s="119"/>
      <c r="C164" s="47"/>
      <c r="D164" s="47"/>
      <c r="E164" s="47"/>
      <c r="F164" s="47"/>
      <c r="G164" s="228"/>
      <c r="H164" s="150">
        <f t="shared" si="27"/>
        <v>0</v>
      </c>
      <c r="I164" s="141">
        <v>1</v>
      </c>
      <c r="J164" s="47"/>
      <c r="K164" s="47"/>
      <c r="L164" s="47"/>
      <c r="M164" s="47"/>
      <c r="N164" s="47"/>
      <c r="O164" s="228"/>
      <c r="P164" s="210">
        <f t="shared" si="34"/>
        <v>1</v>
      </c>
      <c r="Q164" s="310">
        <f t="shared" si="35"/>
        <v>1</v>
      </c>
      <c r="R164" s="410"/>
      <c r="S164" s="475"/>
    </row>
    <row r="165" spans="1:19" x14ac:dyDescent="0.35">
      <c r="A165" s="40" t="s">
        <v>723</v>
      </c>
      <c r="B165" s="114"/>
      <c r="C165" s="41"/>
      <c r="D165" s="41"/>
      <c r="E165" s="41"/>
      <c r="F165" s="41"/>
      <c r="G165" s="41"/>
      <c r="H165" s="298"/>
      <c r="I165" s="41"/>
      <c r="J165" s="41"/>
      <c r="K165" s="41"/>
      <c r="L165" s="41"/>
      <c r="M165" s="41"/>
      <c r="N165" s="41"/>
      <c r="O165" s="41"/>
      <c r="P165" s="234"/>
      <c r="Q165" s="316"/>
      <c r="R165" s="148"/>
      <c r="S165" s="213" t="s">
        <v>1592</v>
      </c>
    </row>
    <row r="166" spans="1:19" x14ac:dyDescent="0.35">
      <c r="A166" s="97" t="s">
        <v>547</v>
      </c>
      <c r="B166" s="112">
        <v>1</v>
      </c>
      <c r="C166" s="68"/>
      <c r="D166" s="66"/>
      <c r="E166" s="66">
        <v>1</v>
      </c>
      <c r="F166" s="66"/>
      <c r="G166" s="215">
        <v>1</v>
      </c>
      <c r="H166" s="150">
        <f t="shared" si="27"/>
        <v>3</v>
      </c>
      <c r="I166" s="108">
        <v>1</v>
      </c>
      <c r="J166" s="66">
        <v>1</v>
      </c>
      <c r="K166" s="66"/>
      <c r="L166" s="66">
        <v>1</v>
      </c>
      <c r="M166" s="66"/>
      <c r="N166" s="66">
        <v>1</v>
      </c>
      <c r="O166" s="215">
        <v>1</v>
      </c>
      <c r="P166" s="210">
        <f t="shared" si="28"/>
        <v>5</v>
      </c>
      <c r="Q166" s="310">
        <f t="shared" si="29"/>
        <v>8</v>
      </c>
      <c r="R166" s="406"/>
      <c r="S166" s="472" t="s">
        <v>1593</v>
      </c>
    </row>
    <row r="167" spans="1:19" x14ac:dyDescent="0.35">
      <c r="A167" s="284" t="s">
        <v>929</v>
      </c>
      <c r="B167" s="112"/>
      <c r="C167" s="68"/>
      <c r="D167" s="66"/>
      <c r="E167" s="66"/>
      <c r="F167" s="66"/>
      <c r="G167" s="215"/>
      <c r="H167" s="150">
        <f t="shared" si="27"/>
        <v>0</v>
      </c>
      <c r="I167" s="108">
        <v>1</v>
      </c>
      <c r="J167" s="66"/>
      <c r="K167" s="66"/>
      <c r="L167" s="66">
        <v>1</v>
      </c>
      <c r="M167" s="66"/>
      <c r="N167" s="66"/>
      <c r="O167" s="215"/>
      <c r="P167" s="210">
        <f t="shared" ref="P167:P173" si="36">I167+J167+K167+L167+M167+N167+O167</f>
        <v>2</v>
      </c>
      <c r="Q167" s="310">
        <f t="shared" ref="Q167:Q173" si="37">B167+C167+D167+E167+F167+G167+I167+J167+K167+L167+M167+N167+O167</f>
        <v>2</v>
      </c>
      <c r="R167" s="407"/>
      <c r="S167" s="472"/>
    </row>
    <row r="168" spans="1:19" x14ac:dyDescent="0.35">
      <c r="A168" s="284" t="s">
        <v>910</v>
      </c>
      <c r="B168" s="112"/>
      <c r="C168" s="68"/>
      <c r="D168" s="66"/>
      <c r="E168" s="66"/>
      <c r="F168" s="66"/>
      <c r="G168" s="215">
        <v>1</v>
      </c>
      <c r="H168" s="150">
        <f t="shared" si="27"/>
        <v>1</v>
      </c>
      <c r="I168" s="108"/>
      <c r="J168" s="66"/>
      <c r="K168" s="66"/>
      <c r="L168" s="66"/>
      <c r="M168" s="66"/>
      <c r="N168" s="66"/>
      <c r="O168" s="215"/>
      <c r="P168" s="210">
        <f t="shared" si="36"/>
        <v>0</v>
      </c>
      <c r="Q168" s="310">
        <f t="shared" si="37"/>
        <v>1</v>
      </c>
      <c r="R168" s="407"/>
      <c r="S168" s="472"/>
    </row>
    <row r="169" spans="1:19" x14ac:dyDescent="0.35">
      <c r="A169" s="284" t="s">
        <v>864</v>
      </c>
      <c r="B169" s="112">
        <v>1</v>
      </c>
      <c r="C169" s="68"/>
      <c r="D169" s="66"/>
      <c r="E169" s="66"/>
      <c r="F169" s="66"/>
      <c r="G169" s="215"/>
      <c r="H169" s="150">
        <f t="shared" si="27"/>
        <v>1</v>
      </c>
      <c r="I169" s="108"/>
      <c r="J169" s="66"/>
      <c r="K169" s="66"/>
      <c r="L169" s="66"/>
      <c r="M169" s="66"/>
      <c r="N169" s="66"/>
      <c r="O169" s="215"/>
      <c r="P169" s="210">
        <f t="shared" si="36"/>
        <v>0</v>
      </c>
      <c r="Q169" s="310">
        <f t="shared" si="37"/>
        <v>1</v>
      </c>
      <c r="R169" s="407"/>
      <c r="S169" s="472"/>
    </row>
    <row r="170" spans="1:19" x14ac:dyDescent="0.35">
      <c r="A170" s="284" t="s">
        <v>865</v>
      </c>
      <c r="B170" s="112"/>
      <c r="C170" s="68"/>
      <c r="D170" s="66"/>
      <c r="E170" s="66">
        <v>1</v>
      </c>
      <c r="F170" s="66"/>
      <c r="G170" s="215">
        <v>1</v>
      </c>
      <c r="H170" s="150">
        <f t="shared" si="27"/>
        <v>2</v>
      </c>
      <c r="I170" s="108"/>
      <c r="J170" s="66">
        <v>1</v>
      </c>
      <c r="K170" s="66"/>
      <c r="L170" s="66"/>
      <c r="M170" s="66"/>
      <c r="N170" s="66">
        <v>1</v>
      </c>
      <c r="O170" s="215">
        <v>1</v>
      </c>
      <c r="P170" s="210">
        <f t="shared" si="36"/>
        <v>3</v>
      </c>
      <c r="Q170" s="310">
        <f t="shared" si="37"/>
        <v>5</v>
      </c>
      <c r="R170" s="407"/>
      <c r="S170" s="472"/>
    </row>
    <row r="171" spans="1:19" x14ac:dyDescent="0.35">
      <c r="A171" s="97" t="s">
        <v>559</v>
      </c>
      <c r="B171" s="112"/>
      <c r="C171" s="68"/>
      <c r="D171" s="66">
        <v>1</v>
      </c>
      <c r="E171" s="66"/>
      <c r="F171" s="66">
        <v>1</v>
      </c>
      <c r="G171" s="215"/>
      <c r="H171" s="150">
        <f t="shared" si="27"/>
        <v>2</v>
      </c>
      <c r="I171" s="108"/>
      <c r="J171" s="66"/>
      <c r="K171" s="66">
        <v>1</v>
      </c>
      <c r="L171" s="66"/>
      <c r="M171" s="66">
        <v>1</v>
      </c>
      <c r="N171" s="66"/>
      <c r="O171" s="215"/>
      <c r="P171" s="210">
        <f t="shared" si="36"/>
        <v>2</v>
      </c>
      <c r="Q171" s="310">
        <f t="shared" si="37"/>
        <v>4</v>
      </c>
      <c r="R171" s="407"/>
      <c r="S171" s="472"/>
    </row>
    <row r="172" spans="1:19" x14ac:dyDescent="0.35">
      <c r="A172" s="97" t="s">
        <v>930</v>
      </c>
      <c r="B172" s="112"/>
      <c r="C172" s="68">
        <v>1</v>
      </c>
      <c r="D172" s="66"/>
      <c r="E172" s="66"/>
      <c r="F172" s="66"/>
      <c r="G172" s="215"/>
      <c r="H172" s="150">
        <f t="shared" si="27"/>
        <v>1</v>
      </c>
      <c r="I172" s="108"/>
      <c r="J172" s="66"/>
      <c r="K172" s="66"/>
      <c r="L172" s="66"/>
      <c r="M172" s="66"/>
      <c r="N172" s="66"/>
      <c r="O172" s="215"/>
      <c r="P172" s="210">
        <f t="shared" si="36"/>
        <v>0</v>
      </c>
      <c r="Q172" s="310">
        <f t="shared" si="37"/>
        <v>1</v>
      </c>
      <c r="R172" s="407"/>
      <c r="S172" s="472"/>
    </row>
    <row r="173" spans="1:19" x14ac:dyDescent="0.35">
      <c r="A173" s="97" t="s">
        <v>754</v>
      </c>
      <c r="B173" s="112"/>
      <c r="C173" s="68">
        <v>1</v>
      </c>
      <c r="D173" s="68"/>
      <c r="E173" s="68"/>
      <c r="F173" s="68"/>
      <c r="G173" s="162"/>
      <c r="H173" s="150">
        <f t="shared" si="27"/>
        <v>1</v>
      </c>
      <c r="I173" s="109"/>
      <c r="J173" s="68"/>
      <c r="K173" s="68"/>
      <c r="L173" s="68"/>
      <c r="M173" s="68"/>
      <c r="N173" s="68"/>
      <c r="O173" s="162"/>
      <c r="P173" s="210">
        <f t="shared" si="36"/>
        <v>0</v>
      </c>
      <c r="Q173" s="310">
        <f t="shared" si="37"/>
        <v>1</v>
      </c>
      <c r="R173" s="414"/>
      <c r="S173" s="472"/>
    </row>
    <row r="174" spans="1:19" x14ac:dyDescent="0.35">
      <c r="A174" s="40" t="s">
        <v>136</v>
      </c>
      <c r="B174" s="114"/>
      <c r="C174" s="41"/>
      <c r="D174" s="41"/>
      <c r="E174" s="41"/>
      <c r="F174" s="41"/>
      <c r="G174" s="41"/>
      <c r="H174" s="298"/>
      <c r="I174" s="41"/>
      <c r="J174" s="41"/>
      <c r="K174" s="41"/>
      <c r="L174" s="41"/>
      <c r="M174" s="41"/>
      <c r="N174" s="41"/>
      <c r="O174" s="41"/>
      <c r="P174" s="234"/>
      <c r="Q174" s="316"/>
      <c r="R174" s="148"/>
      <c r="S174" s="213" t="s">
        <v>1594</v>
      </c>
    </row>
    <row r="175" spans="1:19" ht="14.5" customHeight="1" x14ac:dyDescent="0.35">
      <c r="A175" s="97" t="s">
        <v>547</v>
      </c>
      <c r="B175" s="112"/>
      <c r="C175" s="68"/>
      <c r="D175" s="68"/>
      <c r="E175" s="68">
        <v>1</v>
      </c>
      <c r="F175" s="68">
        <v>1</v>
      </c>
      <c r="G175" s="162">
        <v>1</v>
      </c>
      <c r="H175" s="150">
        <f t="shared" si="27"/>
        <v>3</v>
      </c>
      <c r="I175" s="109"/>
      <c r="J175" s="68">
        <v>1</v>
      </c>
      <c r="K175" s="68"/>
      <c r="L175" s="68"/>
      <c r="M175" s="68"/>
      <c r="N175" s="68"/>
      <c r="O175" s="162"/>
      <c r="P175" s="210">
        <f t="shared" si="28"/>
        <v>1</v>
      </c>
      <c r="Q175" s="310">
        <f t="shared" si="29"/>
        <v>4</v>
      </c>
      <c r="R175" s="489" t="s">
        <v>871</v>
      </c>
      <c r="S175" s="469" t="s">
        <v>1595</v>
      </c>
    </row>
    <row r="176" spans="1:19" ht="14.5" customHeight="1" x14ac:dyDescent="0.35">
      <c r="A176" s="104" t="s">
        <v>866</v>
      </c>
      <c r="B176" s="112"/>
      <c r="C176" s="68"/>
      <c r="D176" s="68"/>
      <c r="E176" s="68">
        <v>1</v>
      </c>
      <c r="F176" s="68"/>
      <c r="G176" s="162"/>
      <c r="H176" s="150">
        <f t="shared" si="27"/>
        <v>1</v>
      </c>
      <c r="I176" s="109"/>
      <c r="J176" s="68"/>
      <c r="K176" s="68"/>
      <c r="L176" s="68"/>
      <c r="M176" s="68"/>
      <c r="N176" s="68"/>
      <c r="O176" s="162"/>
      <c r="P176" s="210">
        <f t="shared" ref="P176:P179" si="38">I176+J176+K176+L176+M176+N176+O176</f>
        <v>0</v>
      </c>
      <c r="Q176" s="310">
        <f t="shared" ref="Q176:Q179" si="39">B176+C176+D176+E176+F176+G176+I176+J176+K176+L176+M176+N176+O176</f>
        <v>1</v>
      </c>
      <c r="R176" s="404"/>
      <c r="S176" s="470"/>
    </row>
    <row r="177" spans="1:19" ht="14.5" customHeight="1" x14ac:dyDescent="0.35">
      <c r="A177" s="104" t="s">
        <v>816</v>
      </c>
      <c r="B177" s="112"/>
      <c r="C177" s="68"/>
      <c r="D177" s="68"/>
      <c r="E177" s="68"/>
      <c r="F177" s="68">
        <v>1</v>
      </c>
      <c r="G177" s="162">
        <v>1</v>
      </c>
      <c r="H177" s="150">
        <f t="shared" si="27"/>
        <v>2</v>
      </c>
      <c r="I177" s="109"/>
      <c r="J177" s="68">
        <v>1</v>
      </c>
      <c r="K177" s="68"/>
      <c r="L177" s="68"/>
      <c r="M177" s="68"/>
      <c r="N177" s="68"/>
      <c r="O177" s="162"/>
      <c r="P177" s="210">
        <f t="shared" si="38"/>
        <v>1</v>
      </c>
      <c r="Q177" s="310">
        <f t="shared" si="39"/>
        <v>3</v>
      </c>
      <c r="R177" s="404"/>
      <c r="S177" s="470"/>
    </row>
    <row r="178" spans="1:19" x14ac:dyDescent="0.35">
      <c r="A178" s="97" t="s">
        <v>559</v>
      </c>
      <c r="B178" s="112"/>
      <c r="C178" s="68">
        <v>1</v>
      </c>
      <c r="D178" s="68">
        <v>1</v>
      </c>
      <c r="E178" s="68"/>
      <c r="F178" s="68"/>
      <c r="G178" s="162"/>
      <c r="H178" s="150">
        <f t="shared" si="27"/>
        <v>2</v>
      </c>
      <c r="I178" s="109">
        <v>1</v>
      </c>
      <c r="J178" s="68"/>
      <c r="K178" s="68">
        <v>1</v>
      </c>
      <c r="L178" s="68">
        <v>1</v>
      </c>
      <c r="M178" s="68">
        <v>1</v>
      </c>
      <c r="N178" s="68">
        <v>1</v>
      </c>
      <c r="O178" s="162"/>
      <c r="P178" s="210">
        <f t="shared" si="38"/>
        <v>5</v>
      </c>
      <c r="Q178" s="310">
        <f t="shared" si="39"/>
        <v>7</v>
      </c>
      <c r="R178" s="404"/>
      <c r="S178" s="470"/>
    </row>
    <row r="179" spans="1:19" x14ac:dyDescent="0.35">
      <c r="A179" s="97" t="s">
        <v>248</v>
      </c>
      <c r="B179" s="112">
        <v>1</v>
      </c>
      <c r="C179" s="68"/>
      <c r="D179" s="68"/>
      <c r="E179" s="68"/>
      <c r="F179" s="68"/>
      <c r="G179" s="162"/>
      <c r="H179" s="150">
        <f t="shared" si="27"/>
        <v>1</v>
      </c>
      <c r="I179" s="109"/>
      <c r="J179" s="68"/>
      <c r="K179" s="68"/>
      <c r="L179" s="68"/>
      <c r="M179" s="68"/>
      <c r="N179" s="68"/>
      <c r="O179" s="162">
        <v>1</v>
      </c>
      <c r="P179" s="210">
        <f t="shared" si="38"/>
        <v>1</v>
      </c>
      <c r="Q179" s="310">
        <f t="shared" si="39"/>
        <v>2</v>
      </c>
      <c r="R179" s="404"/>
      <c r="S179" s="470"/>
    </row>
    <row r="180" spans="1:19" x14ac:dyDescent="0.35">
      <c r="A180" s="40" t="s">
        <v>724</v>
      </c>
      <c r="B180" s="114"/>
      <c r="C180" s="41"/>
      <c r="D180" s="41"/>
      <c r="E180" s="41"/>
      <c r="F180" s="41"/>
      <c r="G180" s="41"/>
      <c r="H180" s="298"/>
      <c r="I180" s="41"/>
      <c r="J180" s="41"/>
      <c r="K180" s="41"/>
      <c r="L180" s="41"/>
      <c r="M180" s="41"/>
      <c r="N180" s="41"/>
      <c r="O180" s="41"/>
      <c r="P180" s="234"/>
      <c r="Q180" s="316"/>
      <c r="R180" s="148"/>
      <c r="S180" s="213" t="s">
        <v>886</v>
      </c>
    </row>
    <row r="181" spans="1:19" x14ac:dyDescent="0.35">
      <c r="A181" s="97" t="s">
        <v>740</v>
      </c>
      <c r="B181" s="112">
        <v>1</v>
      </c>
      <c r="C181" s="68"/>
      <c r="D181" s="66"/>
      <c r="E181" s="66"/>
      <c r="F181" s="66"/>
      <c r="G181" s="215"/>
      <c r="H181" s="150">
        <f t="shared" si="27"/>
        <v>1</v>
      </c>
      <c r="I181" s="108"/>
      <c r="J181" s="66"/>
      <c r="K181" s="66"/>
      <c r="L181" s="66"/>
      <c r="M181" s="66"/>
      <c r="N181" s="66"/>
      <c r="O181" s="215"/>
      <c r="P181" s="210">
        <f t="shared" si="28"/>
        <v>0</v>
      </c>
      <c r="Q181" s="310">
        <f t="shared" si="29"/>
        <v>1</v>
      </c>
      <c r="R181" s="403" t="s">
        <v>892</v>
      </c>
      <c r="S181" s="469" t="s">
        <v>1596</v>
      </c>
    </row>
    <row r="182" spans="1:19" x14ac:dyDescent="0.35">
      <c r="A182" s="97" t="s">
        <v>822</v>
      </c>
      <c r="B182" s="112"/>
      <c r="C182" s="68"/>
      <c r="D182" s="66"/>
      <c r="E182" s="66"/>
      <c r="F182" s="66"/>
      <c r="G182" s="215"/>
      <c r="H182" s="150">
        <f t="shared" si="27"/>
        <v>0</v>
      </c>
      <c r="I182" s="108">
        <v>1</v>
      </c>
      <c r="J182" s="66"/>
      <c r="K182" s="66"/>
      <c r="L182" s="66"/>
      <c r="M182" s="66"/>
      <c r="N182" s="66"/>
      <c r="O182" s="215"/>
      <c r="P182" s="210">
        <f t="shared" ref="P182:P189" si="40">I182+J182+K182+L182+M182+N182+O182</f>
        <v>1</v>
      </c>
      <c r="Q182" s="310">
        <f t="shared" ref="Q182:Q189" si="41">B182+C182+D182+E182+F182+G182+I182+J182+K182+L182+M182+N182+O182</f>
        <v>1</v>
      </c>
      <c r="R182" s="404"/>
      <c r="S182" s="470"/>
    </row>
    <row r="183" spans="1:19" x14ac:dyDescent="0.35">
      <c r="A183" s="97" t="s">
        <v>897</v>
      </c>
      <c r="B183" s="112"/>
      <c r="C183" s="68">
        <v>1</v>
      </c>
      <c r="D183" s="66"/>
      <c r="E183" s="66">
        <v>1</v>
      </c>
      <c r="F183" s="66"/>
      <c r="G183" s="215">
        <v>1</v>
      </c>
      <c r="H183" s="150">
        <f t="shared" si="27"/>
        <v>3</v>
      </c>
      <c r="I183" s="108">
        <v>1</v>
      </c>
      <c r="J183" s="66"/>
      <c r="K183" s="66">
        <v>1</v>
      </c>
      <c r="L183" s="66"/>
      <c r="M183" s="66"/>
      <c r="N183" s="66"/>
      <c r="O183" s="215">
        <v>1</v>
      </c>
      <c r="P183" s="210">
        <f t="shared" si="40"/>
        <v>3</v>
      </c>
      <c r="Q183" s="310">
        <f t="shared" si="41"/>
        <v>6</v>
      </c>
      <c r="R183" s="404"/>
      <c r="S183" s="470"/>
    </row>
    <row r="184" spans="1:19" x14ac:dyDescent="0.35">
      <c r="A184" s="97" t="s">
        <v>911</v>
      </c>
      <c r="B184" s="112"/>
      <c r="C184" s="68"/>
      <c r="D184" s="66"/>
      <c r="E184" s="66"/>
      <c r="F184" s="66">
        <v>1</v>
      </c>
      <c r="G184" s="215"/>
      <c r="H184" s="150">
        <f t="shared" si="27"/>
        <v>1</v>
      </c>
      <c r="I184" s="108"/>
      <c r="J184" s="66"/>
      <c r="K184" s="66"/>
      <c r="L184" s="66"/>
      <c r="M184" s="66"/>
      <c r="N184" s="66"/>
      <c r="O184" s="215"/>
      <c r="P184" s="210">
        <f t="shared" si="40"/>
        <v>0</v>
      </c>
      <c r="Q184" s="310">
        <f t="shared" si="41"/>
        <v>1</v>
      </c>
      <c r="R184" s="404"/>
      <c r="S184" s="470"/>
    </row>
    <row r="185" spans="1:19" x14ac:dyDescent="0.35">
      <c r="A185" s="97" t="s">
        <v>810</v>
      </c>
      <c r="B185" s="112"/>
      <c r="C185" s="68"/>
      <c r="D185" s="66"/>
      <c r="E185" s="66"/>
      <c r="F185" s="66"/>
      <c r="G185" s="215"/>
      <c r="H185" s="150">
        <f t="shared" si="27"/>
        <v>0</v>
      </c>
      <c r="I185" s="108"/>
      <c r="J185" s="66"/>
      <c r="K185" s="66">
        <v>1</v>
      </c>
      <c r="L185" s="66"/>
      <c r="M185" s="66"/>
      <c r="N185" s="66"/>
      <c r="O185" s="215"/>
      <c r="P185" s="210">
        <f t="shared" si="40"/>
        <v>1</v>
      </c>
      <c r="Q185" s="310">
        <f t="shared" si="41"/>
        <v>1</v>
      </c>
      <c r="R185" s="404"/>
      <c r="S185" s="470"/>
    </row>
    <row r="186" spans="1:19" x14ac:dyDescent="0.35">
      <c r="A186" s="97" t="s">
        <v>779</v>
      </c>
      <c r="B186" s="112"/>
      <c r="C186" s="68"/>
      <c r="D186" s="66">
        <v>1</v>
      </c>
      <c r="E186" s="66">
        <v>1</v>
      </c>
      <c r="F186" s="66"/>
      <c r="G186" s="215"/>
      <c r="H186" s="150">
        <f t="shared" si="27"/>
        <v>2</v>
      </c>
      <c r="I186" s="108"/>
      <c r="J186" s="66">
        <v>1</v>
      </c>
      <c r="K186" s="66"/>
      <c r="L186" s="66"/>
      <c r="M186" s="66">
        <v>1</v>
      </c>
      <c r="N186" s="66">
        <v>1</v>
      </c>
      <c r="O186" s="215"/>
      <c r="P186" s="210">
        <f t="shared" si="40"/>
        <v>3</v>
      </c>
      <c r="Q186" s="310">
        <f t="shared" si="41"/>
        <v>5</v>
      </c>
      <c r="R186" s="404"/>
      <c r="S186" s="470"/>
    </row>
    <row r="187" spans="1:19" x14ac:dyDescent="0.35">
      <c r="A187" s="97" t="s">
        <v>800</v>
      </c>
      <c r="B187" s="112"/>
      <c r="C187" s="68"/>
      <c r="D187" s="66"/>
      <c r="E187" s="66"/>
      <c r="F187" s="66"/>
      <c r="G187" s="215"/>
      <c r="H187" s="150">
        <f t="shared" si="27"/>
        <v>0</v>
      </c>
      <c r="I187" s="108"/>
      <c r="J187" s="66"/>
      <c r="K187" s="66"/>
      <c r="L187" s="66">
        <v>1</v>
      </c>
      <c r="M187" s="66"/>
      <c r="N187" s="66"/>
      <c r="O187" s="215"/>
      <c r="P187" s="210">
        <f t="shared" si="40"/>
        <v>1</v>
      </c>
      <c r="Q187" s="310">
        <f t="shared" si="41"/>
        <v>1</v>
      </c>
      <c r="R187" s="404"/>
      <c r="S187" s="470"/>
    </row>
    <row r="188" spans="1:19" x14ac:dyDescent="0.35">
      <c r="A188" s="97" t="s">
        <v>780</v>
      </c>
      <c r="B188" s="112"/>
      <c r="C188" s="68"/>
      <c r="D188" s="66"/>
      <c r="E188" s="66"/>
      <c r="F188" s="66"/>
      <c r="G188" s="215">
        <v>1</v>
      </c>
      <c r="H188" s="150">
        <f t="shared" si="27"/>
        <v>1</v>
      </c>
      <c r="I188" s="108"/>
      <c r="J188" s="66"/>
      <c r="K188" s="66">
        <v>1</v>
      </c>
      <c r="L188" s="66"/>
      <c r="M188" s="66"/>
      <c r="N188" s="66">
        <v>1</v>
      </c>
      <c r="O188" s="215"/>
      <c r="P188" s="210">
        <f t="shared" si="40"/>
        <v>2</v>
      </c>
      <c r="Q188" s="310">
        <f t="shared" si="41"/>
        <v>3</v>
      </c>
      <c r="R188" s="404"/>
      <c r="S188" s="470"/>
    </row>
    <row r="189" spans="1:19" x14ac:dyDescent="0.35">
      <c r="A189" s="97" t="s">
        <v>793</v>
      </c>
      <c r="B189" s="112"/>
      <c r="C189" s="68"/>
      <c r="D189" s="68"/>
      <c r="E189" s="68"/>
      <c r="F189" s="68"/>
      <c r="G189" s="162"/>
      <c r="H189" s="150">
        <f t="shared" si="27"/>
        <v>0</v>
      </c>
      <c r="I189" s="109"/>
      <c r="J189" s="68"/>
      <c r="K189" s="68"/>
      <c r="L189" s="68"/>
      <c r="M189" s="68">
        <v>1</v>
      </c>
      <c r="N189" s="68"/>
      <c r="O189" s="162"/>
      <c r="P189" s="210">
        <f t="shared" si="40"/>
        <v>1</v>
      </c>
      <c r="Q189" s="310">
        <f t="shared" si="41"/>
        <v>1</v>
      </c>
      <c r="R189" s="405"/>
      <c r="S189" s="471"/>
    </row>
    <row r="190" spans="1:19" x14ac:dyDescent="0.35">
      <c r="A190" s="91" t="s">
        <v>641</v>
      </c>
      <c r="B190" s="212"/>
      <c r="C190" s="92"/>
      <c r="D190" s="92"/>
      <c r="E190" s="92"/>
      <c r="F190" s="92"/>
      <c r="G190" s="92"/>
      <c r="H190" s="298"/>
      <c r="I190" s="92"/>
      <c r="J190" s="92"/>
      <c r="K190" s="92"/>
      <c r="L190" s="92"/>
      <c r="M190" s="92"/>
      <c r="N190" s="92"/>
      <c r="O190" s="92"/>
      <c r="P190" s="234"/>
      <c r="Q190" s="316"/>
      <c r="R190" s="286"/>
      <c r="S190" s="213" t="s">
        <v>266</v>
      </c>
    </row>
    <row r="191" spans="1:19" x14ac:dyDescent="0.35">
      <c r="A191" s="215" t="s">
        <v>755</v>
      </c>
      <c r="B191" s="123"/>
      <c r="C191" s="66">
        <v>1</v>
      </c>
      <c r="D191" s="66"/>
      <c r="E191" s="66"/>
      <c r="F191" s="66"/>
      <c r="G191" s="215"/>
      <c r="H191" s="150">
        <f t="shared" ref="H191:H198" si="42">B191+C191+D191+E191+F191+G191</f>
        <v>1</v>
      </c>
      <c r="I191" s="108"/>
      <c r="J191" s="66"/>
      <c r="K191" s="66"/>
      <c r="L191" s="66">
        <v>1</v>
      </c>
      <c r="M191" s="66"/>
      <c r="N191" s="66"/>
      <c r="O191" s="215"/>
      <c r="P191" s="210">
        <f t="shared" ref="P191" si="43">I191+J191+K191+L191+M191+N191+O191</f>
        <v>1</v>
      </c>
      <c r="Q191" s="310">
        <f t="shared" ref="Q191" si="44">B191+C191+D191+E191+F191+G191+I191+J191+K191+L191+M191+N191+O191</f>
        <v>2</v>
      </c>
      <c r="R191" s="489" t="s">
        <v>870</v>
      </c>
      <c r="S191" s="483" t="s">
        <v>1597</v>
      </c>
    </row>
    <row r="192" spans="1:19" x14ac:dyDescent="0.35">
      <c r="A192" s="215" t="s">
        <v>916</v>
      </c>
      <c r="B192" s="123"/>
      <c r="C192" s="66"/>
      <c r="D192" s="66"/>
      <c r="E192" s="66"/>
      <c r="F192" s="66"/>
      <c r="G192" s="215"/>
      <c r="H192" s="150">
        <f t="shared" si="42"/>
        <v>0</v>
      </c>
      <c r="I192" s="108"/>
      <c r="J192" s="66"/>
      <c r="K192" s="66"/>
      <c r="L192" s="66"/>
      <c r="M192" s="66"/>
      <c r="N192" s="66">
        <v>1</v>
      </c>
      <c r="O192" s="215"/>
      <c r="P192" s="210">
        <f t="shared" ref="P192:P198" si="45">I192+J192+K192+L192+M192+N192+O192</f>
        <v>1</v>
      </c>
      <c r="Q192" s="310">
        <f t="shared" ref="Q192:Q198" si="46">B192+C192+D192+E192+F192+G192+I192+J192+K192+L192+M192+N192+O192</f>
        <v>1</v>
      </c>
      <c r="R192" s="490"/>
      <c r="S192" s="484"/>
    </row>
    <row r="193" spans="1:19" x14ac:dyDescent="0.35">
      <c r="A193" s="215" t="s">
        <v>763</v>
      </c>
      <c r="B193" s="123"/>
      <c r="C193" s="66"/>
      <c r="D193" s="66">
        <v>1</v>
      </c>
      <c r="E193" s="66"/>
      <c r="F193" s="66"/>
      <c r="G193" s="215"/>
      <c r="H193" s="150">
        <f t="shared" si="42"/>
        <v>1</v>
      </c>
      <c r="I193" s="108"/>
      <c r="J193" s="66"/>
      <c r="K193" s="66"/>
      <c r="L193" s="66"/>
      <c r="M193" s="66"/>
      <c r="N193" s="66"/>
      <c r="O193" s="215"/>
      <c r="P193" s="210">
        <f t="shared" si="45"/>
        <v>0</v>
      </c>
      <c r="Q193" s="310">
        <f t="shared" si="46"/>
        <v>1</v>
      </c>
      <c r="R193" s="404"/>
      <c r="S193" s="484"/>
    </row>
    <row r="194" spans="1:19" x14ac:dyDescent="0.35">
      <c r="A194" s="215" t="s">
        <v>764</v>
      </c>
      <c r="B194" s="123"/>
      <c r="C194" s="66"/>
      <c r="D194" s="66">
        <v>1</v>
      </c>
      <c r="E194" s="66"/>
      <c r="F194" s="66"/>
      <c r="G194" s="215"/>
      <c r="H194" s="150">
        <f t="shared" si="42"/>
        <v>1</v>
      </c>
      <c r="I194" s="108"/>
      <c r="J194" s="66"/>
      <c r="K194" s="66"/>
      <c r="L194" s="66"/>
      <c r="M194" s="66"/>
      <c r="N194" s="66"/>
      <c r="O194" s="215"/>
      <c r="P194" s="210">
        <f t="shared" si="45"/>
        <v>0</v>
      </c>
      <c r="Q194" s="310">
        <f t="shared" si="46"/>
        <v>1</v>
      </c>
      <c r="R194" s="404"/>
      <c r="S194" s="484"/>
    </row>
    <row r="195" spans="1:19" x14ac:dyDescent="0.35">
      <c r="A195" s="215" t="s">
        <v>832</v>
      </c>
      <c r="B195" s="123"/>
      <c r="C195" s="66"/>
      <c r="D195" s="66"/>
      <c r="E195" s="66"/>
      <c r="F195" s="66"/>
      <c r="G195" s="215">
        <v>1</v>
      </c>
      <c r="H195" s="150">
        <f t="shared" si="42"/>
        <v>1</v>
      </c>
      <c r="I195" s="108"/>
      <c r="J195" s="66"/>
      <c r="K195" s="66"/>
      <c r="L195" s="66"/>
      <c r="M195" s="66"/>
      <c r="N195" s="66"/>
      <c r="O195" s="215">
        <v>1</v>
      </c>
      <c r="P195" s="210">
        <f t="shared" si="45"/>
        <v>1</v>
      </c>
      <c r="Q195" s="310">
        <f t="shared" si="46"/>
        <v>2</v>
      </c>
      <c r="R195" s="404"/>
      <c r="S195" s="484"/>
    </row>
    <row r="196" spans="1:19" x14ac:dyDescent="0.35">
      <c r="A196" s="215" t="s">
        <v>809</v>
      </c>
      <c r="B196" s="123"/>
      <c r="C196" s="66"/>
      <c r="D196" s="66"/>
      <c r="E196" s="66"/>
      <c r="F196" s="66"/>
      <c r="G196" s="215"/>
      <c r="H196" s="150">
        <f t="shared" si="42"/>
        <v>0</v>
      </c>
      <c r="I196" s="108"/>
      <c r="J196" s="66"/>
      <c r="K196" s="66">
        <v>1</v>
      </c>
      <c r="L196" s="66"/>
      <c r="M196" s="66"/>
      <c r="N196" s="66"/>
      <c r="O196" s="215"/>
      <c r="P196" s="210">
        <f t="shared" si="45"/>
        <v>1</v>
      </c>
      <c r="Q196" s="310">
        <f t="shared" si="46"/>
        <v>1</v>
      </c>
      <c r="R196" s="404"/>
      <c r="S196" s="484"/>
    </row>
    <row r="197" spans="1:19" x14ac:dyDescent="0.35">
      <c r="A197" s="215" t="s">
        <v>824</v>
      </c>
      <c r="B197" s="123"/>
      <c r="C197" s="66"/>
      <c r="D197" s="66"/>
      <c r="E197" s="66">
        <v>1</v>
      </c>
      <c r="F197" s="66">
        <v>1</v>
      </c>
      <c r="G197" s="215"/>
      <c r="H197" s="150">
        <f t="shared" si="42"/>
        <v>2</v>
      </c>
      <c r="I197" s="108"/>
      <c r="J197" s="66"/>
      <c r="K197" s="66"/>
      <c r="L197" s="66"/>
      <c r="M197" s="66"/>
      <c r="N197" s="66"/>
      <c r="O197" s="215"/>
      <c r="P197" s="210">
        <f t="shared" si="45"/>
        <v>0</v>
      </c>
      <c r="Q197" s="310">
        <f t="shared" si="46"/>
        <v>2</v>
      </c>
      <c r="R197" s="404"/>
      <c r="S197" s="484"/>
    </row>
    <row r="198" spans="1:19" ht="15" thickBot="1" x14ac:dyDescent="0.4">
      <c r="A198" s="220" t="s">
        <v>830</v>
      </c>
      <c r="B198" s="288"/>
      <c r="C198" s="287"/>
      <c r="D198" s="287"/>
      <c r="E198" s="287"/>
      <c r="F198" s="287">
        <v>1</v>
      </c>
      <c r="G198" s="220"/>
      <c r="H198" s="150">
        <f t="shared" si="42"/>
        <v>1</v>
      </c>
      <c r="I198" s="312"/>
      <c r="J198" s="287"/>
      <c r="K198" s="287"/>
      <c r="L198" s="287"/>
      <c r="M198" s="287"/>
      <c r="N198" s="287"/>
      <c r="O198" s="220"/>
      <c r="P198" s="223">
        <f t="shared" si="45"/>
        <v>0</v>
      </c>
      <c r="Q198" s="223">
        <f t="shared" si="46"/>
        <v>1</v>
      </c>
      <c r="R198" s="450"/>
      <c r="S198" s="485"/>
    </row>
    <row r="199" spans="1:19" x14ac:dyDescent="0.35">
      <c r="H199"/>
      <c r="R199"/>
    </row>
    <row r="200" spans="1:19" x14ac:dyDescent="0.35">
      <c r="H200"/>
      <c r="R200"/>
    </row>
    <row r="201" spans="1:19" x14ac:dyDescent="0.35">
      <c r="H201"/>
      <c r="R201"/>
    </row>
    <row r="202" spans="1:19" x14ac:dyDescent="0.35">
      <c r="H202"/>
      <c r="R202"/>
    </row>
    <row r="203" spans="1:19" x14ac:dyDescent="0.35">
      <c r="H203"/>
      <c r="R203"/>
    </row>
    <row r="204" spans="1:19" x14ac:dyDescent="0.35">
      <c r="H204"/>
      <c r="R204"/>
    </row>
    <row r="205" spans="1:19" x14ac:dyDescent="0.35">
      <c r="H205"/>
      <c r="R205"/>
    </row>
    <row r="206" spans="1:19" x14ac:dyDescent="0.35">
      <c r="H206"/>
      <c r="R206"/>
    </row>
    <row r="207" spans="1:19" x14ac:dyDescent="0.35">
      <c r="H207"/>
      <c r="R207"/>
    </row>
    <row r="208" spans="1:19" x14ac:dyDescent="0.35">
      <c r="H208"/>
      <c r="R208"/>
    </row>
    <row r="209" spans="8:18" x14ac:dyDescent="0.35">
      <c r="H209"/>
      <c r="R209"/>
    </row>
    <row r="210" spans="8:18" x14ac:dyDescent="0.35">
      <c r="H210"/>
      <c r="R210"/>
    </row>
    <row r="211" spans="8:18" x14ac:dyDescent="0.35">
      <c r="H211"/>
      <c r="R211"/>
    </row>
    <row r="212" spans="8:18" x14ac:dyDescent="0.35">
      <c r="H212"/>
      <c r="R212"/>
    </row>
    <row r="213" spans="8:18" x14ac:dyDescent="0.35">
      <c r="H213"/>
      <c r="R213"/>
    </row>
    <row r="214" spans="8:18" x14ac:dyDescent="0.35">
      <c r="H214"/>
      <c r="R214"/>
    </row>
    <row r="215" spans="8:18" x14ac:dyDescent="0.35">
      <c r="H215"/>
      <c r="R215"/>
    </row>
    <row r="216" spans="8:18" x14ac:dyDescent="0.35">
      <c r="H216"/>
      <c r="R216"/>
    </row>
    <row r="217" spans="8:18" x14ac:dyDescent="0.35">
      <c r="H217"/>
      <c r="R217"/>
    </row>
    <row r="218" spans="8:18" x14ac:dyDescent="0.35">
      <c r="H218"/>
      <c r="R218"/>
    </row>
    <row r="219" spans="8:18" x14ac:dyDescent="0.35">
      <c r="H219"/>
      <c r="R219"/>
    </row>
    <row r="220" spans="8:18" x14ac:dyDescent="0.35">
      <c r="H220"/>
      <c r="R220"/>
    </row>
    <row r="221" spans="8:18" x14ac:dyDescent="0.35">
      <c r="H221"/>
      <c r="R221"/>
    </row>
    <row r="222" spans="8:18" x14ac:dyDescent="0.35">
      <c r="H222"/>
      <c r="R222"/>
    </row>
    <row r="223" spans="8:18" x14ac:dyDescent="0.35">
      <c r="H223"/>
      <c r="R223"/>
    </row>
    <row r="224" spans="8:18" x14ac:dyDescent="0.35">
      <c r="H224"/>
      <c r="R224"/>
    </row>
    <row r="225" spans="8:18" x14ac:dyDescent="0.35">
      <c r="H225"/>
      <c r="R225"/>
    </row>
    <row r="226" spans="8:18" x14ac:dyDescent="0.35">
      <c r="H226"/>
      <c r="R226"/>
    </row>
    <row r="227" spans="8:18" x14ac:dyDescent="0.35">
      <c r="H227"/>
      <c r="R227"/>
    </row>
    <row r="228" spans="8:18" x14ac:dyDescent="0.35">
      <c r="H228"/>
      <c r="R228"/>
    </row>
    <row r="229" spans="8:18" x14ac:dyDescent="0.35">
      <c r="H229"/>
      <c r="R229"/>
    </row>
    <row r="230" spans="8:18" x14ac:dyDescent="0.35">
      <c r="H230"/>
      <c r="R230"/>
    </row>
    <row r="231" spans="8:18" x14ac:dyDescent="0.35">
      <c r="H231"/>
      <c r="R231"/>
    </row>
    <row r="232" spans="8:18" x14ac:dyDescent="0.35">
      <c r="H232"/>
      <c r="R232"/>
    </row>
    <row r="233" spans="8:18" x14ac:dyDescent="0.35">
      <c r="H233"/>
      <c r="R233"/>
    </row>
    <row r="234" spans="8:18" x14ac:dyDescent="0.35">
      <c r="H234"/>
      <c r="R234"/>
    </row>
    <row r="235" spans="8:18" x14ac:dyDescent="0.35">
      <c r="H235"/>
      <c r="R235"/>
    </row>
    <row r="236" spans="8:18" x14ac:dyDescent="0.35">
      <c r="H236"/>
      <c r="R236"/>
    </row>
    <row r="237" spans="8:18" x14ac:dyDescent="0.35">
      <c r="H237"/>
      <c r="R237"/>
    </row>
    <row r="238" spans="8:18" x14ac:dyDescent="0.35">
      <c r="H238"/>
      <c r="R238"/>
    </row>
    <row r="239" spans="8:18" x14ac:dyDescent="0.35">
      <c r="H239"/>
      <c r="R239"/>
    </row>
    <row r="240" spans="8:18" x14ac:dyDescent="0.35">
      <c r="H240"/>
      <c r="R240"/>
    </row>
    <row r="241" spans="8:18" x14ac:dyDescent="0.35">
      <c r="H241"/>
      <c r="R241"/>
    </row>
    <row r="242" spans="8:18" x14ac:dyDescent="0.35">
      <c r="H242"/>
      <c r="R242"/>
    </row>
    <row r="243" spans="8:18" x14ac:dyDescent="0.35">
      <c r="H243"/>
      <c r="R243"/>
    </row>
    <row r="244" spans="8:18" x14ac:dyDescent="0.35">
      <c r="H244"/>
      <c r="R244"/>
    </row>
    <row r="245" spans="8:18" x14ac:dyDescent="0.35">
      <c r="H245"/>
      <c r="R245"/>
    </row>
    <row r="246" spans="8:18" x14ac:dyDescent="0.35">
      <c r="H246"/>
      <c r="R246"/>
    </row>
    <row r="247" spans="8:18" x14ac:dyDescent="0.35">
      <c r="H247"/>
      <c r="R247"/>
    </row>
    <row r="248" spans="8:18" x14ac:dyDescent="0.35">
      <c r="H248"/>
      <c r="R248"/>
    </row>
    <row r="249" spans="8:18" x14ac:dyDescent="0.35">
      <c r="H249"/>
      <c r="R249"/>
    </row>
    <row r="250" spans="8:18" x14ac:dyDescent="0.35">
      <c r="H250"/>
      <c r="R250"/>
    </row>
    <row r="251" spans="8:18" x14ac:dyDescent="0.35">
      <c r="H251"/>
      <c r="R251"/>
    </row>
    <row r="252" spans="8:18" x14ac:dyDescent="0.35">
      <c r="H252"/>
      <c r="R252"/>
    </row>
    <row r="253" spans="8:18" x14ac:dyDescent="0.35">
      <c r="H253"/>
      <c r="R253"/>
    </row>
    <row r="254" spans="8:18" x14ac:dyDescent="0.35">
      <c r="H254"/>
      <c r="R254"/>
    </row>
    <row r="255" spans="8:18" x14ac:dyDescent="0.35">
      <c r="H255"/>
      <c r="R255"/>
    </row>
    <row r="256" spans="8:18" x14ac:dyDescent="0.35">
      <c r="H256"/>
      <c r="R256"/>
    </row>
    <row r="257" spans="8:18" x14ac:dyDescent="0.35">
      <c r="H257"/>
      <c r="R257"/>
    </row>
    <row r="258" spans="8:18" x14ac:dyDescent="0.35">
      <c r="H258"/>
      <c r="R258"/>
    </row>
    <row r="259" spans="8:18" x14ac:dyDescent="0.35">
      <c r="H259"/>
      <c r="R259"/>
    </row>
    <row r="260" spans="8:18" x14ac:dyDescent="0.35">
      <c r="H260"/>
      <c r="R260"/>
    </row>
    <row r="261" spans="8:18" x14ac:dyDescent="0.35">
      <c r="H261"/>
      <c r="R261"/>
    </row>
    <row r="262" spans="8:18" x14ac:dyDescent="0.35">
      <c r="H262"/>
      <c r="R262"/>
    </row>
    <row r="263" spans="8:18" x14ac:dyDescent="0.35">
      <c r="H263"/>
      <c r="R263"/>
    </row>
    <row r="264" spans="8:18" x14ac:dyDescent="0.35">
      <c r="H264"/>
      <c r="R264"/>
    </row>
    <row r="265" spans="8:18" x14ac:dyDescent="0.35">
      <c r="H265"/>
      <c r="R265"/>
    </row>
    <row r="266" spans="8:18" x14ac:dyDescent="0.35">
      <c r="H266"/>
      <c r="R266"/>
    </row>
    <row r="267" spans="8:18" x14ac:dyDescent="0.35">
      <c r="H267"/>
      <c r="R267"/>
    </row>
    <row r="268" spans="8:18" x14ac:dyDescent="0.35">
      <c r="H268"/>
      <c r="R268"/>
    </row>
    <row r="269" spans="8:18" x14ac:dyDescent="0.35">
      <c r="H269"/>
      <c r="R269"/>
    </row>
    <row r="270" spans="8:18" x14ac:dyDescent="0.35">
      <c r="H270"/>
      <c r="R270"/>
    </row>
    <row r="271" spans="8:18" x14ac:dyDescent="0.35">
      <c r="H271"/>
      <c r="R271"/>
    </row>
    <row r="272" spans="8:18" x14ac:dyDescent="0.35">
      <c r="H272"/>
      <c r="R272"/>
    </row>
    <row r="273" spans="8:18" x14ac:dyDescent="0.35">
      <c r="H273"/>
      <c r="R273"/>
    </row>
    <row r="274" spans="8:18" x14ac:dyDescent="0.35">
      <c r="H274"/>
      <c r="R274"/>
    </row>
    <row r="275" spans="8:18" x14ac:dyDescent="0.35">
      <c r="H275"/>
      <c r="R275"/>
    </row>
    <row r="276" spans="8:18" x14ac:dyDescent="0.35">
      <c r="H276"/>
      <c r="R276"/>
    </row>
    <row r="277" spans="8:18" x14ac:dyDescent="0.35">
      <c r="H277"/>
      <c r="R277"/>
    </row>
    <row r="278" spans="8:18" x14ac:dyDescent="0.35">
      <c r="H278"/>
      <c r="R278"/>
    </row>
    <row r="279" spans="8:18" x14ac:dyDescent="0.35">
      <c r="H279"/>
      <c r="R279"/>
    </row>
    <row r="280" spans="8:18" x14ac:dyDescent="0.35">
      <c r="H280"/>
      <c r="R280"/>
    </row>
    <row r="281" spans="8:18" x14ac:dyDescent="0.35">
      <c r="H281"/>
      <c r="R281"/>
    </row>
    <row r="282" spans="8:18" x14ac:dyDescent="0.35">
      <c r="H282"/>
      <c r="R282"/>
    </row>
    <row r="283" spans="8:18" x14ac:dyDescent="0.35">
      <c r="H283"/>
      <c r="R283"/>
    </row>
    <row r="284" spans="8:18" x14ac:dyDescent="0.35">
      <c r="H284"/>
      <c r="R284"/>
    </row>
    <row r="285" spans="8:18" x14ac:dyDescent="0.35">
      <c r="H285"/>
      <c r="R285"/>
    </row>
    <row r="286" spans="8:18" x14ac:dyDescent="0.35">
      <c r="H286"/>
      <c r="R286"/>
    </row>
    <row r="287" spans="8:18" x14ac:dyDescent="0.35">
      <c r="H287"/>
      <c r="R287"/>
    </row>
    <row r="288" spans="8:18" x14ac:dyDescent="0.35">
      <c r="H288"/>
      <c r="R288"/>
    </row>
    <row r="289" spans="8:18" x14ac:dyDescent="0.35">
      <c r="H289"/>
      <c r="R289"/>
    </row>
    <row r="290" spans="8:18" x14ac:dyDescent="0.35">
      <c r="H290"/>
      <c r="R290"/>
    </row>
    <row r="291" spans="8:18" x14ac:dyDescent="0.35">
      <c r="H291"/>
      <c r="R291"/>
    </row>
    <row r="292" spans="8:18" x14ac:dyDescent="0.35">
      <c r="H292"/>
      <c r="R292"/>
    </row>
    <row r="293" spans="8:18" x14ac:dyDescent="0.35">
      <c r="H293"/>
      <c r="R293"/>
    </row>
    <row r="294" spans="8:18" x14ac:dyDescent="0.35">
      <c r="H294"/>
      <c r="R294"/>
    </row>
    <row r="295" spans="8:18" x14ac:dyDescent="0.35">
      <c r="H295"/>
      <c r="R295"/>
    </row>
    <row r="296" spans="8:18" x14ac:dyDescent="0.35">
      <c r="H296"/>
      <c r="R296"/>
    </row>
    <row r="297" spans="8:18" x14ac:dyDescent="0.35">
      <c r="H297"/>
      <c r="R297"/>
    </row>
    <row r="298" spans="8:18" x14ac:dyDescent="0.35">
      <c r="H298"/>
      <c r="R298"/>
    </row>
    <row r="299" spans="8:18" x14ac:dyDescent="0.35">
      <c r="H299"/>
      <c r="R299"/>
    </row>
    <row r="300" spans="8:18" x14ac:dyDescent="0.35">
      <c r="H300"/>
      <c r="R300"/>
    </row>
    <row r="301" spans="8:18" x14ac:dyDescent="0.35">
      <c r="H301"/>
      <c r="R301"/>
    </row>
    <row r="302" spans="8:18" x14ac:dyDescent="0.35">
      <c r="H302"/>
      <c r="R302"/>
    </row>
    <row r="303" spans="8:18" x14ac:dyDescent="0.35">
      <c r="H303"/>
      <c r="R303"/>
    </row>
    <row r="304" spans="8:18" x14ac:dyDescent="0.35">
      <c r="H304"/>
      <c r="R304"/>
    </row>
    <row r="305" spans="8:18" x14ac:dyDescent="0.35">
      <c r="H305"/>
      <c r="R305"/>
    </row>
    <row r="306" spans="8:18" x14ac:dyDescent="0.35">
      <c r="H306"/>
      <c r="R306"/>
    </row>
    <row r="307" spans="8:18" x14ac:dyDescent="0.35">
      <c r="H307"/>
      <c r="R307"/>
    </row>
    <row r="308" spans="8:18" x14ac:dyDescent="0.35">
      <c r="H308"/>
      <c r="R308"/>
    </row>
    <row r="309" spans="8:18" x14ac:dyDescent="0.35">
      <c r="H309"/>
      <c r="R309"/>
    </row>
    <row r="310" spans="8:18" x14ac:dyDescent="0.35">
      <c r="H310"/>
      <c r="R310"/>
    </row>
    <row r="311" spans="8:18" x14ac:dyDescent="0.35">
      <c r="H311"/>
      <c r="R311"/>
    </row>
    <row r="312" spans="8:18" x14ac:dyDescent="0.35">
      <c r="H312"/>
      <c r="R312"/>
    </row>
    <row r="313" spans="8:18" x14ac:dyDescent="0.35">
      <c r="H313"/>
      <c r="R313"/>
    </row>
    <row r="314" spans="8:18" x14ac:dyDescent="0.35">
      <c r="H314"/>
      <c r="R314"/>
    </row>
    <row r="315" spans="8:18" x14ac:dyDescent="0.35">
      <c r="H315"/>
      <c r="R315"/>
    </row>
    <row r="316" spans="8:18" x14ac:dyDescent="0.35">
      <c r="H316"/>
      <c r="R316"/>
    </row>
    <row r="317" spans="8:18" x14ac:dyDescent="0.35">
      <c r="H317"/>
      <c r="R317"/>
    </row>
    <row r="318" spans="8:18" x14ac:dyDescent="0.35">
      <c r="H318"/>
      <c r="R318"/>
    </row>
    <row r="319" spans="8:18" x14ac:dyDescent="0.35">
      <c r="H319"/>
      <c r="R319"/>
    </row>
    <row r="320" spans="8:18" x14ac:dyDescent="0.35">
      <c r="H320"/>
      <c r="R320"/>
    </row>
    <row r="321" spans="8:18" x14ac:dyDescent="0.35">
      <c r="H321"/>
      <c r="R321"/>
    </row>
    <row r="322" spans="8:18" x14ac:dyDescent="0.35">
      <c r="H322"/>
      <c r="R322"/>
    </row>
    <row r="323" spans="8:18" x14ac:dyDescent="0.35">
      <c r="H323"/>
      <c r="R323"/>
    </row>
    <row r="324" spans="8:18" x14ac:dyDescent="0.35">
      <c r="H324"/>
      <c r="R324"/>
    </row>
    <row r="325" spans="8:18" x14ac:dyDescent="0.35">
      <c r="H325"/>
      <c r="R325"/>
    </row>
    <row r="326" spans="8:18" x14ac:dyDescent="0.35">
      <c r="H326"/>
      <c r="R326"/>
    </row>
    <row r="327" spans="8:18" x14ac:dyDescent="0.35">
      <c r="H327"/>
      <c r="R327"/>
    </row>
    <row r="328" spans="8:18" x14ac:dyDescent="0.35">
      <c r="H328"/>
      <c r="R328"/>
    </row>
    <row r="329" spans="8:18" x14ac:dyDescent="0.35">
      <c r="H329"/>
      <c r="R329"/>
    </row>
    <row r="330" spans="8:18" x14ac:dyDescent="0.35">
      <c r="H330"/>
      <c r="R330"/>
    </row>
    <row r="331" spans="8:18" x14ac:dyDescent="0.35">
      <c r="H331"/>
      <c r="R331"/>
    </row>
    <row r="332" spans="8:18" x14ac:dyDescent="0.35">
      <c r="H332"/>
      <c r="R332"/>
    </row>
    <row r="333" spans="8:18" x14ac:dyDescent="0.35">
      <c r="H333"/>
      <c r="R333"/>
    </row>
    <row r="334" spans="8:18" x14ac:dyDescent="0.35">
      <c r="H334"/>
      <c r="R334"/>
    </row>
    <row r="335" spans="8:18" x14ac:dyDescent="0.35">
      <c r="H335"/>
      <c r="R335"/>
    </row>
    <row r="336" spans="8:18" x14ac:dyDescent="0.35">
      <c r="H336"/>
      <c r="R336"/>
    </row>
    <row r="337" spans="8:18" x14ac:dyDescent="0.35">
      <c r="H337"/>
      <c r="R337"/>
    </row>
    <row r="338" spans="8:18" x14ac:dyDescent="0.35">
      <c r="H338"/>
      <c r="R338"/>
    </row>
    <row r="339" spans="8:18" x14ac:dyDescent="0.35">
      <c r="H339"/>
      <c r="R339"/>
    </row>
    <row r="340" spans="8:18" x14ac:dyDescent="0.35">
      <c r="H340"/>
      <c r="R340"/>
    </row>
    <row r="341" spans="8:18" x14ac:dyDescent="0.35">
      <c r="H341"/>
      <c r="R341"/>
    </row>
    <row r="342" spans="8:18" x14ac:dyDescent="0.35">
      <c r="H342"/>
      <c r="R342"/>
    </row>
    <row r="343" spans="8:18" x14ac:dyDescent="0.35">
      <c r="H343"/>
      <c r="R343"/>
    </row>
    <row r="344" spans="8:18" x14ac:dyDescent="0.35">
      <c r="H344"/>
      <c r="R344"/>
    </row>
    <row r="345" spans="8:18" x14ac:dyDescent="0.35">
      <c r="H345"/>
      <c r="R345"/>
    </row>
    <row r="346" spans="8:18" x14ac:dyDescent="0.35">
      <c r="H346"/>
      <c r="R346"/>
    </row>
    <row r="347" spans="8:18" x14ac:dyDescent="0.35">
      <c r="H347"/>
      <c r="R347"/>
    </row>
    <row r="348" spans="8:18" x14ac:dyDescent="0.35">
      <c r="H348"/>
      <c r="R348"/>
    </row>
    <row r="349" spans="8:18" x14ac:dyDescent="0.35">
      <c r="H349"/>
      <c r="R349"/>
    </row>
    <row r="350" spans="8:18" x14ac:dyDescent="0.35">
      <c r="H350"/>
      <c r="R350"/>
    </row>
    <row r="351" spans="8:18" x14ac:dyDescent="0.35">
      <c r="H351"/>
      <c r="R351"/>
    </row>
    <row r="352" spans="8:18" x14ac:dyDescent="0.35">
      <c r="H352"/>
      <c r="R352"/>
    </row>
    <row r="353" spans="8:18" x14ac:dyDescent="0.35">
      <c r="H353"/>
      <c r="R353"/>
    </row>
    <row r="354" spans="8:18" x14ac:dyDescent="0.35">
      <c r="H354"/>
      <c r="R354"/>
    </row>
    <row r="355" spans="8:18" x14ac:dyDescent="0.35">
      <c r="H355"/>
      <c r="R355"/>
    </row>
    <row r="356" spans="8:18" x14ac:dyDescent="0.35">
      <c r="H356"/>
      <c r="R356"/>
    </row>
    <row r="357" spans="8:18" x14ac:dyDescent="0.35">
      <c r="H357"/>
      <c r="R357"/>
    </row>
    <row r="358" spans="8:18" x14ac:dyDescent="0.35">
      <c r="H358"/>
      <c r="R358"/>
    </row>
    <row r="359" spans="8:18" x14ac:dyDescent="0.35">
      <c r="H359"/>
      <c r="R359"/>
    </row>
    <row r="360" spans="8:18" x14ac:dyDescent="0.35">
      <c r="H360"/>
      <c r="R360"/>
    </row>
    <row r="361" spans="8:18" x14ac:dyDescent="0.35">
      <c r="H361"/>
      <c r="R361"/>
    </row>
    <row r="362" spans="8:18" x14ac:dyDescent="0.35">
      <c r="H362"/>
      <c r="R362"/>
    </row>
    <row r="363" spans="8:18" x14ac:dyDescent="0.35">
      <c r="H363"/>
      <c r="R363"/>
    </row>
    <row r="364" spans="8:18" x14ac:dyDescent="0.35">
      <c r="H364"/>
      <c r="R364"/>
    </row>
    <row r="365" spans="8:18" x14ac:dyDescent="0.35">
      <c r="H365"/>
      <c r="R365"/>
    </row>
    <row r="366" spans="8:18" x14ac:dyDescent="0.35">
      <c r="H366"/>
      <c r="R366"/>
    </row>
    <row r="367" spans="8:18" x14ac:dyDescent="0.35">
      <c r="H367"/>
      <c r="R367"/>
    </row>
    <row r="368" spans="8:18" x14ac:dyDescent="0.35">
      <c r="H368"/>
      <c r="R368"/>
    </row>
    <row r="369" spans="8:18" x14ac:dyDescent="0.35">
      <c r="H369"/>
      <c r="R369"/>
    </row>
    <row r="370" spans="8:18" x14ac:dyDescent="0.35">
      <c r="H370"/>
      <c r="R370"/>
    </row>
    <row r="371" spans="8:18" x14ac:dyDescent="0.35">
      <c r="H371"/>
      <c r="R371"/>
    </row>
    <row r="372" spans="8:18" x14ac:dyDescent="0.35">
      <c r="H372"/>
      <c r="R372"/>
    </row>
    <row r="373" spans="8:18" x14ac:dyDescent="0.35">
      <c r="H373"/>
      <c r="R373"/>
    </row>
    <row r="374" spans="8:18" x14ac:dyDescent="0.35">
      <c r="H374"/>
      <c r="R374"/>
    </row>
    <row r="375" spans="8:18" x14ac:dyDescent="0.35">
      <c r="H375"/>
      <c r="R375"/>
    </row>
    <row r="376" spans="8:18" x14ac:dyDescent="0.35">
      <c r="H376"/>
      <c r="R376"/>
    </row>
    <row r="377" spans="8:18" x14ac:dyDescent="0.35">
      <c r="H377"/>
      <c r="R377"/>
    </row>
    <row r="378" spans="8:18" x14ac:dyDescent="0.35">
      <c r="H378"/>
      <c r="R378"/>
    </row>
    <row r="379" spans="8:18" x14ac:dyDescent="0.35">
      <c r="H379"/>
      <c r="R379"/>
    </row>
    <row r="380" spans="8:18" x14ac:dyDescent="0.35">
      <c r="H380"/>
      <c r="R380"/>
    </row>
    <row r="381" spans="8:18" x14ac:dyDescent="0.35">
      <c r="H381"/>
      <c r="R381"/>
    </row>
    <row r="382" spans="8:18" x14ac:dyDescent="0.35">
      <c r="H382"/>
      <c r="R382"/>
    </row>
    <row r="383" spans="8:18" x14ac:dyDescent="0.35">
      <c r="H383"/>
      <c r="R383"/>
    </row>
    <row r="384" spans="8:18" x14ac:dyDescent="0.35">
      <c r="H384"/>
      <c r="R384"/>
    </row>
    <row r="385" spans="8:18" x14ac:dyDescent="0.35">
      <c r="H385"/>
      <c r="R385"/>
    </row>
    <row r="386" spans="8:18" x14ac:dyDescent="0.35">
      <c r="H386"/>
      <c r="R386"/>
    </row>
    <row r="387" spans="8:18" x14ac:dyDescent="0.35">
      <c r="H387"/>
      <c r="R387"/>
    </row>
    <row r="388" spans="8:18" x14ac:dyDescent="0.35">
      <c r="H388"/>
      <c r="R388"/>
    </row>
    <row r="389" spans="8:18" x14ac:dyDescent="0.35">
      <c r="H389"/>
      <c r="R389"/>
    </row>
    <row r="390" spans="8:18" x14ac:dyDescent="0.35">
      <c r="H390"/>
      <c r="R390"/>
    </row>
    <row r="391" spans="8:18" x14ac:dyDescent="0.35">
      <c r="H391"/>
      <c r="R391"/>
    </row>
    <row r="392" spans="8:18" x14ac:dyDescent="0.35">
      <c r="H392"/>
      <c r="R392"/>
    </row>
    <row r="393" spans="8:18" x14ac:dyDescent="0.35">
      <c r="H393"/>
      <c r="R393"/>
    </row>
    <row r="394" spans="8:18" x14ac:dyDescent="0.35">
      <c r="H394"/>
      <c r="R394"/>
    </row>
    <row r="395" spans="8:18" x14ac:dyDescent="0.35">
      <c r="H395"/>
      <c r="R395"/>
    </row>
    <row r="396" spans="8:18" x14ac:dyDescent="0.35">
      <c r="H396"/>
      <c r="R396"/>
    </row>
    <row r="397" spans="8:18" x14ac:dyDescent="0.35">
      <c r="H397"/>
      <c r="R397"/>
    </row>
    <row r="398" spans="8:18" x14ac:dyDescent="0.35">
      <c r="H398"/>
      <c r="R398"/>
    </row>
    <row r="399" spans="8:18" x14ac:dyDescent="0.35">
      <c r="H399"/>
      <c r="R399"/>
    </row>
    <row r="400" spans="8:18" x14ac:dyDescent="0.35">
      <c r="H400"/>
      <c r="R400"/>
    </row>
    <row r="401" spans="8:18" x14ac:dyDescent="0.35">
      <c r="H401"/>
      <c r="R401"/>
    </row>
    <row r="402" spans="8:18" x14ac:dyDescent="0.35">
      <c r="H402"/>
      <c r="R402"/>
    </row>
    <row r="403" spans="8:18" x14ac:dyDescent="0.35">
      <c r="H403"/>
      <c r="R403"/>
    </row>
    <row r="404" spans="8:18" x14ac:dyDescent="0.35">
      <c r="H404"/>
      <c r="R404"/>
    </row>
    <row r="405" spans="8:18" x14ac:dyDescent="0.35">
      <c r="H405"/>
      <c r="R405"/>
    </row>
    <row r="406" spans="8:18" x14ac:dyDescent="0.35">
      <c r="H406"/>
      <c r="R406"/>
    </row>
    <row r="407" spans="8:18" x14ac:dyDescent="0.35">
      <c r="H407"/>
      <c r="R407"/>
    </row>
    <row r="408" spans="8:18" x14ac:dyDescent="0.35">
      <c r="H408"/>
      <c r="R408"/>
    </row>
    <row r="409" spans="8:18" x14ac:dyDescent="0.35">
      <c r="H409"/>
      <c r="R409"/>
    </row>
    <row r="410" spans="8:18" x14ac:dyDescent="0.35">
      <c r="H410"/>
      <c r="R410"/>
    </row>
    <row r="411" spans="8:18" x14ac:dyDescent="0.35">
      <c r="H411"/>
      <c r="R411"/>
    </row>
    <row r="412" spans="8:18" x14ac:dyDescent="0.35">
      <c r="H412"/>
      <c r="R412"/>
    </row>
    <row r="413" spans="8:18" x14ac:dyDescent="0.35">
      <c r="H413"/>
      <c r="R413"/>
    </row>
    <row r="414" spans="8:18" x14ac:dyDescent="0.35">
      <c r="H414"/>
      <c r="R414"/>
    </row>
    <row r="415" spans="8:18" x14ac:dyDescent="0.35">
      <c r="H415"/>
      <c r="R415"/>
    </row>
    <row r="416" spans="8:18" x14ac:dyDescent="0.35">
      <c r="H416"/>
      <c r="R416"/>
    </row>
    <row r="417" spans="8:18" x14ac:dyDescent="0.35">
      <c r="H417"/>
      <c r="R417"/>
    </row>
    <row r="418" spans="8:18" x14ac:dyDescent="0.35">
      <c r="H418"/>
      <c r="R418"/>
    </row>
    <row r="419" spans="8:18" x14ac:dyDescent="0.35">
      <c r="H419"/>
      <c r="R419"/>
    </row>
    <row r="420" spans="8:18" x14ac:dyDescent="0.35">
      <c r="H420"/>
      <c r="R420"/>
    </row>
    <row r="421" spans="8:18" x14ac:dyDescent="0.35">
      <c r="H421"/>
      <c r="R421"/>
    </row>
    <row r="422" spans="8:18" x14ac:dyDescent="0.35">
      <c r="H422"/>
      <c r="R422"/>
    </row>
    <row r="423" spans="8:18" x14ac:dyDescent="0.35">
      <c r="H423"/>
      <c r="R423"/>
    </row>
    <row r="424" spans="8:18" x14ac:dyDescent="0.35">
      <c r="H424"/>
      <c r="R424"/>
    </row>
    <row r="425" spans="8:18" x14ac:dyDescent="0.35">
      <c r="H425"/>
      <c r="R425"/>
    </row>
    <row r="426" spans="8:18" x14ac:dyDescent="0.35">
      <c r="H426"/>
      <c r="R426"/>
    </row>
    <row r="427" spans="8:18" x14ac:dyDescent="0.35">
      <c r="H427"/>
      <c r="R427"/>
    </row>
    <row r="428" spans="8:18" x14ac:dyDescent="0.35">
      <c r="H428"/>
      <c r="R428"/>
    </row>
    <row r="429" spans="8:18" x14ac:dyDescent="0.35">
      <c r="H429"/>
      <c r="R429"/>
    </row>
    <row r="430" spans="8:18" x14ac:dyDescent="0.35">
      <c r="H430"/>
      <c r="R430"/>
    </row>
    <row r="431" spans="8:18" x14ac:dyDescent="0.35">
      <c r="H431"/>
      <c r="R431"/>
    </row>
    <row r="432" spans="8:18" x14ac:dyDescent="0.35">
      <c r="H432"/>
      <c r="R432"/>
    </row>
    <row r="433" spans="8:18" x14ac:dyDescent="0.35">
      <c r="H433"/>
      <c r="R433"/>
    </row>
    <row r="434" spans="8:18" x14ac:dyDescent="0.35">
      <c r="H434"/>
      <c r="R434"/>
    </row>
    <row r="435" spans="8:18" x14ac:dyDescent="0.35">
      <c r="H435"/>
      <c r="R435"/>
    </row>
    <row r="436" spans="8:18" x14ac:dyDescent="0.35">
      <c r="H436"/>
      <c r="R436"/>
    </row>
    <row r="437" spans="8:18" x14ac:dyDescent="0.35">
      <c r="H437"/>
      <c r="R437"/>
    </row>
    <row r="438" spans="8:18" x14ac:dyDescent="0.35">
      <c r="H438"/>
      <c r="R438"/>
    </row>
    <row r="439" spans="8:18" x14ac:dyDescent="0.35">
      <c r="H439"/>
      <c r="R439"/>
    </row>
    <row r="440" spans="8:18" x14ac:dyDescent="0.35">
      <c r="H440"/>
      <c r="R440"/>
    </row>
    <row r="441" spans="8:18" x14ac:dyDescent="0.35">
      <c r="H441"/>
      <c r="R441"/>
    </row>
    <row r="442" spans="8:18" x14ac:dyDescent="0.35">
      <c r="H442"/>
      <c r="R442"/>
    </row>
    <row r="443" spans="8:18" x14ac:dyDescent="0.35">
      <c r="H443"/>
      <c r="R443"/>
    </row>
    <row r="444" spans="8:18" x14ac:dyDescent="0.35">
      <c r="H444"/>
      <c r="R444"/>
    </row>
    <row r="445" spans="8:18" x14ac:dyDescent="0.35">
      <c r="H445"/>
      <c r="R445"/>
    </row>
    <row r="446" spans="8:18" x14ac:dyDescent="0.35">
      <c r="H446"/>
      <c r="R446"/>
    </row>
    <row r="447" spans="8:18" x14ac:dyDescent="0.35">
      <c r="H447"/>
      <c r="R447"/>
    </row>
    <row r="448" spans="8:18" x14ac:dyDescent="0.35">
      <c r="H448"/>
      <c r="R448"/>
    </row>
    <row r="449" spans="8:18" x14ac:dyDescent="0.35">
      <c r="H449"/>
      <c r="R449"/>
    </row>
    <row r="450" spans="8:18" x14ac:dyDescent="0.35">
      <c r="H450"/>
      <c r="R450"/>
    </row>
    <row r="451" spans="8:18" x14ac:dyDescent="0.35">
      <c r="H451"/>
      <c r="R451"/>
    </row>
    <row r="452" spans="8:18" x14ac:dyDescent="0.35">
      <c r="H452"/>
      <c r="R452"/>
    </row>
    <row r="453" spans="8:18" x14ac:dyDescent="0.35">
      <c r="H453"/>
      <c r="R453"/>
    </row>
    <row r="454" spans="8:18" x14ac:dyDescent="0.35">
      <c r="H454"/>
      <c r="R454"/>
    </row>
    <row r="455" spans="8:18" x14ac:dyDescent="0.35">
      <c r="H455"/>
      <c r="R455"/>
    </row>
    <row r="456" spans="8:18" x14ac:dyDescent="0.35">
      <c r="H456"/>
      <c r="R456"/>
    </row>
    <row r="457" spans="8:18" x14ac:dyDescent="0.35">
      <c r="R457"/>
    </row>
    <row r="458" spans="8:18" x14ac:dyDescent="0.35">
      <c r="R458"/>
    </row>
  </sheetData>
  <sortState xmlns:xlrd2="http://schemas.microsoft.com/office/spreadsheetml/2017/richdata2" ref="A47:J53">
    <sortCondition descending="1" ref="J47:J53"/>
  </sortState>
  <mergeCells count="43">
    <mergeCell ref="S80:S84"/>
    <mergeCell ref="R156:R164"/>
    <mergeCell ref="R166:R173"/>
    <mergeCell ref="R175:R179"/>
    <mergeCell ref="R181:R189"/>
    <mergeCell ref="R191:R198"/>
    <mergeCell ref="S191:S198"/>
    <mergeCell ref="R1:R4"/>
    <mergeCell ref="R6:R7"/>
    <mergeCell ref="R9:R10"/>
    <mergeCell ref="R12:R20"/>
    <mergeCell ref="R22:R41"/>
    <mergeCell ref="R43:R57"/>
    <mergeCell ref="R59:R67"/>
    <mergeCell ref="R69:R78"/>
    <mergeCell ref="R80:R84"/>
    <mergeCell ref="R86:R102"/>
    <mergeCell ref="R133:R137"/>
    <mergeCell ref="R139:R154"/>
    <mergeCell ref="S6:S7"/>
    <mergeCell ref="S9:S10"/>
    <mergeCell ref="S12:S20"/>
    <mergeCell ref="S86:S102"/>
    <mergeCell ref="S133:S137"/>
    <mergeCell ref="B3:G3"/>
    <mergeCell ref="S1:S4"/>
    <mergeCell ref="P1:P4"/>
    <mergeCell ref="Q1:Q4"/>
    <mergeCell ref="S22:S41"/>
    <mergeCell ref="H1:H4"/>
    <mergeCell ref="R117:R131"/>
    <mergeCell ref="S117:S131"/>
    <mergeCell ref="R104:R115"/>
    <mergeCell ref="S104:S115"/>
    <mergeCell ref="I3:O3"/>
    <mergeCell ref="S43:S57"/>
    <mergeCell ref="S59:S67"/>
    <mergeCell ref="S69:S78"/>
    <mergeCell ref="S175:S179"/>
    <mergeCell ref="S181:S189"/>
    <mergeCell ref="S139:S154"/>
    <mergeCell ref="S156:S164"/>
    <mergeCell ref="S166:S173"/>
  </mergeCells>
  <conditionalFormatting sqref="P1:R1">
    <cfRule type="colorScale" priority="3">
      <colorScale>
        <cfvo type="min"/>
        <cfvo type="max"/>
        <color theme="8" tint="0.79998168889431442"/>
        <color theme="8" tint="-0.249977111117893"/>
      </colorScale>
    </cfRule>
    <cfRule type="colorScale" priority="4">
      <colorScale>
        <cfvo type="min"/>
        <cfvo type="max"/>
        <color rgb="FFFFEF9C"/>
        <color rgb="FF63BE7B"/>
      </colorScale>
    </cfRule>
    <cfRule type="colorScale" priority="5">
      <colorScale>
        <cfvo type="min"/>
        <cfvo type="percentile" val="50"/>
        <cfvo type="max"/>
        <color rgb="FFF8696B"/>
        <color rgb="FFFFEB84"/>
        <color rgb="FF63BE7B"/>
      </colorScale>
    </cfRule>
  </conditionalFormatting>
  <conditionalFormatting sqref="R180:R182 R138:R143 R132:R133 Q5:R6 Q1:R1 R8:R9 R11:R12 R21:R22 R42:R43 R58:R59 R68:R70 R79:R81 R85:R89 R103:R104 R116:R117 R155:R160 R165:R168 R174:R177 R190 Q7:Q198">
    <cfRule type="colorScale" priority="1855">
      <colorScale>
        <cfvo type="min"/>
        <cfvo type="max"/>
        <color rgb="FFFCFCFF"/>
        <color rgb="FFF8696B"/>
      </colorScale>
    </cfRule>
  </conditionalFormatting>
  <conditionalFormatting sqref="R181:R182 R175:R177 P1:R1 R166:R168 R156:R160 R139:R143 R133 R80:R81 R117 R69:R70 R59 R43 R22 P6:R6 R12 R9 P7:Q198">
    <cfRule type="colorScale" priority="4387">
      <colorScale>
        <cfvo type="min"/>
        <cfvo type="max"/>
        <color rgb="FFFCFCFF"/>
        <color rgb="FFF8696B"/>
      </colorScale>
    </cfRule>
    <cfRule type="colorScale" priority="4388">
      <colorScale>
        <cfvo type="min"/>
        <cfvo type="percentile" val="50"/>
        <cfvo type="max"/>
        <color rgb="FFF8696B"/>
        <color rgb="FFFCFCFF"/>
        <color rgb="FF5A8AC6"/>
      </colorScale>
    </cfRule>
  </conditionalFormatting>
  <conditionalFormatting sqref="H6:H198">
    <cfRule type="colorScale" priority="5474">
      <colorScale>
        <cfvo type="min"/>
        <cfvo type="max"/>
        <color rgb="FFFCFCFF"/>
        <color rgb="FFF8696B"/>
      </colorScale>
    </cfRule>
  </conditionalFormatting>
  <conditionalFormatting sqref="P5:P198 P1">
    <cfRule type="colorScale" priority="5476">
      <colorScale>
        <cfvo type="min"/>
        <cfvo type="max"/>
        <color rgb="FFFCFCFF"/>
        <color rgb="FFF8696B"/>
      </colorScale>
    </cfRule>
  </conditionalFormatting>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F7D6-5729-4F84-81C4-1574F7FDD777}">
  <dimension ref="A1:R258"/>
  <sheetViews>
    <sheetView topLeftCell="A143" zoomScale="86" zoomScaleNormal="86" workbookViewId="0">
      <pane xSplit="1" topLeftCell="P1" activePane="topRight" state="frozen"/>
      <selection pane="topRight" activeCell="R85" sqref="R85:R95"/>
    </sheetView>
  </sheetViews>
  <sheetFormatPr defaultRowHeight="14.5" x14ac:dyDescent="0.35"/>
  <cols>
    <col min="1" max="1" width="93.7265625" customWidth="1"/>
    <col min="7" max="7" width="8.7265625" style="202"/>
    <col min="15" max="15" width="8.7265625" style="202"/>
    <col min="16" max="16" width="16.7265625" customWidth="1"/>
    <col min="17" max="17" width="28.36328125" customWidth="1"/>
    <col min="18" max="18" width="66.7265625" style="185" customWidth="1"/>
  </cols>
  <sheetData>
    <row r="1" spans="1:18" ht="20.5" thickBot="1" x14ac:dyDescent="0.45">
      <c r="A1" s="34" t="s">
        <v>713</v>
      </c>
      <c r="B1" s="35"/>
      <c r="C1" s="35"/>
      <c r="D1" s="35"/>
      <c r="E1" s="35"/>
      <c r="F1" s="35"/>
      <c r="G1" s="482" t="s">
        <v>699</v>
      </c>
      <c r="H1" s="35"/>
      <c r="I1" s="35"/>
      <c r="J1" s="35"/>
      <c r="K1" s="35"/>
      <c r="L1" s="35"/>
      <c r="M1" s="35"/>
      <c r="N1" s="35"/>
      <c r="O1" s="295"/>
      <c r="P1" s="36"/>
      <c r="Q1" s="36"/>
      <c r="R1" s="183"/>
    </row>
    <row r="2" spans="1:18" ht="15" customHeight="1" thickBot="1" x14ac:dyDescent="0.4">
      <c r="A2" s="245" t="s">
        <v>513</v>
      </c>
      <c r="B2" s="225" t="s">
        <v>515</v>
      </c>
      <c r="C2" s="225" t="s">
        <v>516</v>
      </c>
      <c r="D2" s="225" t="s">
        <v>517</v>
      </c>
      <c r="E2" s="225" t="s">
        <v>518</v>
      </c>
      <c r="F2" s="294" t="s">
        <v>519</v>
      </c>
      <c r="G2" s="447"/>
      <c r="H2" s="250" t="s">
        <v>520</v>
      </c>
      <c r="I2" s="250" t="s">
        <v>521</v>
      </c>
      <c r="J2" s="250" t="s">
        <v>522</v>
      </c>
      <c r="K2" s="250" t="s">
        <v>523</v>
      </c>
      <c r="L2" s="250" t="s">
        <v>524</v>
      </c>
      <c r="M2" s="269" t="s">
        <v>525</v>
      </c>
      <c r="N2" s="249" t="s">
        <v>526</v>
      </c>
      <c r="O2" s="482" t="s">
        <v>698</v>
      </c>
      <c r="P2" s="521" t="s">
        <v>48</v>
      </c>
      <c r="Q2" s="291"/>
      <c r="R2" s="523" t="s">
        <v>49</v>
      </c>
    </row>
    <row r="3" spans="1:18" ht="25.5" customHeight="1" thickBot="1" x14ac:dyDescent="0.4">
      <c r="A3" s="245" t="s">
        <v>135</v>
      </c>
      <c r="B3" s="509" t="s">
        <v>70</v>
      </c>
      <c r="C3" s="510"/>
      <c r="D3" s="510"/>
      <c r="E3" s="510"/>
      <c r="F3" s="510"/>
      <c r="G3" s="524"/>
      <c r="H3" s="509" t="s">
        <v>71</v>
      </c>
      <c r="I3" s="510"/>
      <c r="J3" s="510"/>
      <c r="K3" s="510"/>
      <c r="L3" s="510"/>
      <c r="M3" s="510"/>
      <c r="N3" s="511"/>
      <c r="O3" s="448"/>
      <c r="P3" s="522"/>
      <c r="Q3" s="292" t="s">
        <v>196</v>
      </c>
      <c r="R3" s="449"/>
    </row>
    <row r="4" spans="1:18" ht="14.5" customHeight="1" x14ac:dyDescent="0.35">
      <c r="A4" s="40" t="s">
        <v>624</v>
      </c>
      <c r="B4" s="114"/>
      <c r="C4" s="41"/>
      <c r="D4" s="41"/>
      <c r="E4" s="41"/>
      <c r="F4" s="41"/>
      <c r="G4" s="148"/>
      <c r="H4" s="41"/>
      <c r="I4" s="41"/>
      <c r="J4" s="41"/>
      <c r="K4" s="41"/>
      <c r="L4" s="41"/>
      <c r="M4" s="41"/>
      <c r="N4" s="41"/>
      <c r="O4" s="148"/>
      <c r="P4" s="115"/>
      <c r="Q4" s="115"/>
      <c r="R4" s="277" t="s">
        <v>1599</v>
      </c>
    </row>
    <row r="5" spans="1:18" ht="14.5" customHeight="1" x14ac:dyDescent="0.35">
      <c r="A5" s="95" t="s">
        <v>527</v>
      </c>
      <c r="B5" s="116"/>
      <c r="C5" s="43"/>
      <c r="D5" s="44"/>
      <c r="E5" s="44"/>
      <c r="F5" s="227"/>
      <c r="G5" s="150">
        <f>B5+C5+D5+E5+F5</f>
        <v>0</v>
      </c>
      <c r="H5" s="140"/>
      <c r="I5" s="44"/>
      <c r="J5" s="44"/>
      <c r="K5" s="44"/>
      <c r="L5" s="44"/>
      <c r="M5" s="227"/>
      <c r="N5" s="227"/>
      <c r="O5" s="150">
        <f>H5+I5+J5+K5+L5+M5+N5</f>
        <v>0</v>
      </c>
      <c r="P5" s="280">
        <f>B5+C5+D5+E5+F5+H5+I5+J5+K5+L5+M5+N5</f>
        <v>0</v>
      </c>
      <c r="Q5" s="411"/>
      <c r="R5" s="391" t="s">
        <v>697</v>
      </c>
    </row>
    <row r="6" spans="1:18" ht="14.5" customHeight="1" x14ac:dyDescent="0.35">
      <c r="A6" s="96" t="s">
        <v>528</v>
      </c>
      <c r="B6" s="118">
        <v>1</v>
      </c>
      <c r="C6" s="44">
        <v>1</v>
      </c>
      <c r="D6" s="44">
        <v>1</v>
      </c>
      <c r="E6" s="44">
        <v>1</v>
      </c>
      <c r="F6" s="227">
        <v>1</v>
      </c>
      <c r="G6" s="150">
        <f>B6+C6+D6+E6+F6</f>
        <v>5</v>
      </c>
      <c r="H6" s="140">
        <v>1</v>
      </c>
      <c r="I6" s="44">
        <v>1</v>
      </c>
      <c r="J6" s="44">
        <v>1</v>
      </c>
      <c r="K6" s="44">
        <v>1</v>
      </c>
      <c r="L6" s="44">
        <v>1</v>
      </c>
      <c r="M6" s="227">
        <v>1</v>
      </c>
      <c r="N6" s="227">
        <v>1</v>
      </c>
      <c r="O6" s="150">
        <f t="shared" ref="O6:O65" si="0">H6+I6+J6+K6+L6+M6+N6</f>
        <v>7</v>
      </c>
      <c r="P6" s="280">
        <f>B6+C6+D6+E6+F6+H6+I6+J6+K6+L6+M6+N6</f>
        <v>12</v>
      </c>
      <c r="Q6" s="412"/>
      <c r="R6" s="391"/>
    </row>
    <row r="7" spans="1:18" ht="14.5" customHeight="1" x14ac:dyDescent="0.35">
      <c r="A7" s="40" t="s">
        <v>625</v>
      </c>
      <c r="B7" s="114"/>
      <c r="C7" s="41"/>
      <c r="D7" s="41"/>
      <c r="E7" s="41"/>
      <c r="F7" s="41"/>
      <c r="G7" s="298"/>
      <c r="H7" s="41"/>
      <c r="I7" s="41"/>
      <c r="J7" s="41"/>
      <c r="K7" s="41"/>
      <c r="L7" s="41"/>
      <c r="M7" s="41"/>
      <c r="N7" s="41"/>
      <c r="O7" s="298"/>
      <c r="P7" s="297"/>
      <c r="Q7" s="115"/>
      <c r="R7" s="277" t="s">
        <v>597</v>
      </c>
    </row>
    <row r="8" spans="1:18" ht="25.5" customHeight="1" x14ac:dyDescent="0.35">
      <c r="A8" s="97" t="s">
        <v>529</v>
      </c>
      <c r="B8" s="112">
        <v>1</v>
      </c>
      <c r="C8" s="68">
        <v>1</v>
      </c>
      <c r="D8" s="68">
        <v>1</v>
      </c>
      <c r="E8" s="68">
        <v>1</v>
      </c>
      <c r="F8" s="162"/>
      <c r="G8" s="150">
        <f t="shared" ref="G8:G67" si="1">B8+C8+D8+E8+F8</f>
        <v>4</v>
      </c>
      <c r="H8" s="109">
        <v>1</v>
      </c>
      <c r="I8" s="68">
        <v>1</v>
      </c>
      <c r="J8" s="68"/>
      <c r="K8" s="68"/>
      <c r="L8" s="68">
        <v>1</v>
      </c>
      <c r="M8" s="162"/>
      <c r="N8" s="162"/>
      <c r="O8" s="150">
        <f t="shared" si="0"/>
        <v>3</v>
      </c>
      <c r="P8" s="280">
        <f>B8+C8+D8+E8+F8+H8+I8+J8+K8+L8+M8+N8</f>
        <v>7</v>
      </c>
      <c r="Q8" s="411"/>
      <c r="R8" s="502" t="s">
        <v>701</v>
      </c>
    </row>
    <row r="9" spans="1:18" ht="26" customHeight="1" x14ac:dyDescent="0.35">
      <c r="A9" s="97" t="s">
        <v>530</v>
      </c>
      <c r="B9" s="112"/>
      <c r="C9" s="68"/>
      <c r="D9" s="68"/>
      <c r="E9" s="68"/>
      <c r="F9" s="162">
        <v>1</v>
      </c>
      <c r="G9" s="150">
        <f t="shared" si="1"/>
        <v>1</v>
      </c>
      <c r="H9" s="109"/>
      <c r="I9" s="68">
        <v>1</v>
      </c>
      <c r="J9" s="68">
        <v>1</v>
      </c>
      <c r="K9" s="68">
        <v>1</v>
      </c>
      <c r="L9" s="68"/>
      <c r="M9" s="162">
        <v>1</v>
      </c>
      <c r="N9" s="162">
        <v>1</v>
      </c>
      <c r="O9" s="150">
        <f t="shared" si="0"/>
        <v>5</v>
      </c>
      <c r="P9" s="280">
        <f>B9+C9+D9+E9+F9+H9+I9+J9+K9+L9+M9+N9</f>
        <v>6</v>
      </c>
      <c r="Q9" s="412"/>
      <c r="R9" s="503"/>
    </row>
    <row r="10" spans="1:18" ht="14.5" customHeight="1" x14ac:dyDescent="0.35">
      <c r="A10" s="40" t="s">
        <v>626</v>
      </c>
      <c r="B10" s="114"/>
      <c r="C10" s="41"/>
      <c r="D10" s="41"/>
      <c r="E10" s="41"/>
      <c r="F10" s="41"/>
      <c r="G10" s="298"/>
      <c r="H10" s="41"/>
      <c r="I10" s="41"/>
      <c r="J10" s="41"/>
      <c r="K10" s="41"/>
      <c r="L10" s="41"/>
      <c r="M10" s="41"/>
      <c r="N10" s="41"/>
      <c r="O10" s="298"/>
      <c r="P10" s="297"/>
      <c r="Q10" s="115"/>
      <c r="R10" s="277" t="s">
        <v>598</v>
      </c>
    </row>
    <row r="11" spans="1:18" ht="14.5" customHeight="1" x14ac:dyDescent="0.35">
      <c r="A11" s="98" t="s">
        <v>531</v>
      </c>
      <c r="B11" s="119">
        <v>1</v>
      </c>
      <c r="C11" s="47">
        <v>1</v>
      </c>
      <c r="D11" s="47">
        <v>1</v>
      </c>
      <c r="E11" s="47">
        <v>1</v>
      </c>
      <c r="F11" s="228"/>
      <c r="G11" s="150">
        <f t="shared" si="1"/>
        <v>4</v>
      </c>
      <c r="H11" s="141"/>
      <c r="I11" s="47"/>
      <c r="J11" s="47">
        <v>1</v>
      </c>
      <c r="K11" s="47">
        <v>1</v>
      </c>
      <c r="L11" s="47">
        <v>1</v>
      </c>
      <c r="M11" s="228"/>
      <c r="N11" s="228"/>
      <c r="O11" s="150">
        <f t="shared" si="0"/>
        <v>3</v>
      </c>
      <c r="P11" s="280">
        <f>B11+C11+D11+E11+F11+H11+I11+J11+K11+L11+M11+N11</f>
        <v>7</v>
      </c>
      <c r="Q11" s="515" t="s">
        <v>593</v>
      </c>
      <c r="R11" s="394" t="s">
        <v>1649</v>
      </c>
    </row>
    <row r="12" spans="1:18" ht="14.5" customHeight="1" x14ac:dyDescent="0.35">
      <c r="A12" s="106" t="s">
        <v>533</v>
      </c>
      <c r="B12" s="118">
        <v>1</v>
      </c>
      <c r="C12" s="43"/>
      <c r="D12" s="44"/>
      <c r="E12" s="44"/>
      <c r="F12" s="227"/>
      <c r="G12" s="150">
        <f t="shared" si="1"/>
        <v>1</v>
      </c>
      <c r="H12" s="140"/>
      <c r="I12" s="44"/>
      <c r="J12" s="44">
        <v>1</v>
      </c>
      <c r="K12" s="44"/>
      <c r="L12" s="44"/>
      <c r="M12" s="227"/>
      <c r="N12" s="227"/>
      <c r="O12" s="150">
        <f t="shared" si="0"/>
        <v>1</v>
      </c>
      <c r="P12" s="280">
        <f t="shared" ref="P12:P19" si="2">B12+C12+D12+E12+F12+H12+I12+J12+K12+L12+M12+N12</f>
        <v>2</v>
      </c>
      <c r="Q12" s="516"/>
      <c r="R12" s="520"/>
    </row>
    <row r="13" spans="1:18" ht="14.5" customHeight="1" x14ac:dyDescent="0.35">
      <c r="A13" s="106" t="s">
        <v>642</v>
      </c>
      <c r="B13" s="118"/>
      <c r="C13" s="43">
        <v>1</v>
      </c>
      <c r="D13" s="44"/>
      <c r="E13" s="44"/>
      <c r="F13" s="227"/>
      <c r="G13" s="150">
        <f t="shared" si="1"/>
        <v>1</v>
      </c>
      <c r="H13" s="140"/>
      <c r="I13" s="44"/>
      <c r="J13" s="44"/>
      <c r="K13" s="44">
        <v>1</v>
      </c>
      <c r="L13" s="44">
        <v>1</v>
      </c>
      <c r="M13" s="227"/>
      <c r="N13" s="227"/>
      <c r="O13" s="150">
        <f t="shared" si="0"/>
        <v>2</v>
      </c>
      <c r="P13" s="280">
        <f t="shared" si="2"/>
        <v>3</v>
      </c>
      <c r="Q13" s="516"/>
      <c r="R13" s="520"/>
    </row>
    <row r="14" spans="1:18" ht="14.5" customHeight="1" x14ac:dyDescent="0.35">
      <c r="A14" s="106" t="s">
        <v>644</v>
      </c>
      <c r="B14" s="118"/>
      <c r="C14" s="43"/>
      <c r="D14" s="44">
        <v>1</v>
      </c>
      <c r="E14" s="44"/>
      <c r="F14" s="227"/>
      <c r="G14" s="150">
        <f t="shared" si="1"/>
        <v>1</v>
      </c>
      <c r="H14" s="140"/>
      <c r="I14" s="44"/>
      <c r="J14" s="44"/>
      <c r="K14" s="44"/>
      <c r="L14" s="44"/>
      <c r="M14" s="227"/>
      <c r="N14" s="227"/>
      <c r="O14" s="150">
        <f t="shared" si="0"/>
        <v>0</v>
      </c>
      <c r="P14" s="280">
        <f t="shared" si="2"/>
        <v>1</v>
      </c>
      <c r="Q14" s="516"/>
      <c r="R14" s="520"/>
    </row>
    <row r="15" spans="1:18" ht="14.5" customHeight="1" x14ac:dyDescent="0.35">
      <c r="A15" s="284" t="s">
        <v>696</v>
      </c>
      <c r="B15" s="118"/>
      <c r="C15" s="43"/>
      <c r="D15" s="44"/>
      <c r="E15" s="44">
        <v>1</v>
      </c>
      <c r="F15" s="227"/>
      <c r="G15" s="150">
        <f t="shared" si="1"/>
        <v>1</v>
      </c>
      <c r="H15" s="140"/>
      <c r="I15" s="44"/>
      <c r="J15" s="44"/>
      <c r="K15" s="44"/>
      <c r="L15" s="44"/>
      <c r="M15" s="227"/>
      <c r="N15" s="227"/>
      <c r="O15" s="150">
        <f t="shared" si="0"/>
        <v>0</v>
      </c>
      <c r="P15" s="280">
        <f t="shared" si="2"/>
        <v>1</v>
      </c>
      <c r="Q15" s="516"/>
      <c r="R15" s="520"/>
    </row>
    <row r="16" spans="1:18" ht="14.5" customHeight="1" x14ac:dyDescent="0.35">
      <c r="A16" s="99" t="s">
        <v>643</v>
      </c>
      <c r="B16" s="118">
        <v>1</v>
      </c>
      <c r="C16" s="43"/>
      <c r="D16" s="44"/>
      <c r="E16" s="44"/>
      <c r="F16" s="227"/>
      <c r="G16" s="150">
        <f t="shared" si="1"/>
        <v>1</v>
      </c>
      <c r="H16" s="140"/>
      <c r="I16" s="44"/>
      <c r="J16" s="44"/>
      <c r="K16" s="44"/>
      <c r="L16" s="44"/>
      <c r="M16" s="227"/>
      <c r="N16" s="227"/>
      <c r="O16" s="150">
        <f t="shared" si="0"/>
        <v>0</v>
      </c>
      <c r="P16" s="280">
        <f t="shared" si="2"/>
        <v>1</v>
      </c>
      <c r="Q16" s="516"/>
      <c r="R16" s="520"/>
    </row>
    <row r="17" spans="1:18" ht="14.5" customHeight="1" x14ac:dyDescent="0.35">
      <c r="A17" s="99" t="s">
        <v>645</v>
      </c>
      <c r="B17" s="118"/>
      <c r="C17" s="43"/>
      <c r="D17" s="44"/>
      <c r="E17" s="44"/>
      <c r="F17" s="227"/>
      <c r="G17" s="150">
        <f t="shared" si="1"/>
        <v>0</v>
      </c>
      <c r="H17" s="140"/>
      <c r="I17" s="44"/>
      <c r="J17" s="44"/>
      <c r="K17" s="44"/>
      <c r="L17" s="44">
        <v>1</v>
      </c>
      <c r="M17" s="227"/>
      <c r="N17" s="227"/>
      <c r="O17" s="150">
        <f t="shared" si="0"/>
        <v>1</v>
      </c>
      <c r="P17" s="280">
        <f t="shared" si="2"/>
        <v>1</v>
      </c>
      <c r="Q17" s="516"/>
      <c r="R17" s="520"/>
    </row>
    <row r="18" spans="1:18" ht="14.5" customHeight="1" x14ac:dyDescent="0.35">
      <c r="A18" s="99" t="s">
        <v>646</v>
      </c>
      <c r="B18" s="119"/>
      <c r="C18" s="47">
        <v>1</v>
      </c>
      <c r="D18" s="47"/>
      <c r="E18" s="47"/>
      <c r="F18" s="228"/>
      <c r="G18" s="150">
        <f t="shared" si="1"/>
        <v>1</v>
      </c>
      <c r="H18" s="141"/>
      <c r="I18" s="47"/>
      <c r="J18" s="47"/>
      <c r="K18" s="47">
        <v>1</v>
      </c>
      <c r="L18" s="47"/>
      <c r="M18" s="228"/>
      <c r="N18" s="228"/>
      <c r="O18" s="150">
        <f t="shared" si="0"/>
        <v>1</v>
      </c>
      <c r="P18" s="280">
        <f t="shared" si="2"/>
        <v>2</v>
      </c>
      <c r="Q18" s="516"/>
      <c r="R18" s="520"/>
    </row>
    <row r="19" spans="1:18" ht="14.5" customHeight="1" x14ac:dyDescent="0.35">
      <c r="A19" s="98" t="s">
        <v>532</v>
      </c>
      <c r="B19" s="119"/>
      <c r="C19" s="47"/>
      <c r="D19" s="47"/>
      <c r="E19" s="47"/>
      <c r="F19" s="228">
        <v>1</v>
      </c>
      <c r="G19" s="150">
        <f t="shared" si="1"/>
        <v>1</v>
      </c>
      <c r="H19" s="141">
        <v>1</v>
      </c>
      <c r="I19" s="47">
        <v>1</v>
      </c>
      <c r="J19" s="47"/>
      <c r="K19" s="47"/>
      <c r="L19" s="47"/>
      <c r="M19" s="228">
        <v>1</v>
      </c>
      <c r="N19" s="228">
        <v>1</v>
      </c>
      <c r="O19" s="150">
        <f t="shared" si="0"/>
        <v>4</v>
      </c>
      <c r="P19" s="280">
        <f t="shared" si="2"/>
        <v>5</v>
      </c>
      <c r="Q19" s="516"/>
      <c r="R19" s="520"/>
    </row>
    <row r="20" spans="1:18" ht="14.5" customHeight="1" x14ac:dyDescent="0.35">
      <c r="A20" s="40" t="s">
        <v>627</v>
      </c>
      <c r="B20" s="114"/>
      <c r="C20" s="41"/>
      <c r="D20" s="41"/>
      <c r="E20" s="41"/>
      <c r="F20" s="41"/>
      <c r="G20" s="298"/>
      <c r="H20" s="41"/>
      <c r="I20" s="41"/>
      <c r="J20" s="41"/>
      <c r="K20" s="41"/>
      <c r="L20" s="41"/>
      <c r="M20" s="41"/>
      <c r="N20" s="41"/>
      <c r="O20" s="298"/>
      <c r="P20" s="297"/>
      <c r="Q20" s="115"/>
      <c r="R20" s="277" t="s">
        <v>1600</v>
      </c>
    </row>
    <row r="21" spans="1:18" ht="14.5" customHeight="1" x14ac:dyDescent="0.35">
      <c r="A21" s="100" t="s">
        <v>534</v>
      </c>
      <c r="B21" s="123">
        <v>1</v>
      </c>
      <c r="C21" s="65"/>
      <c r="D21" s="66"/>
      <c r="E21" s="66"/>
      <c r="F21" s="215"/>
      <c r="G21" s="150">
        <f t="shared" si="1"/>
        <v>1</v>
      </c>
      <c r="H21" s="108"/>
      <c r="I21" s="66"/>
      <c r="J21" s="66">
        <v>1</v>
      </c>
      <c r="K21" s="66">
        <v>1</v>
      </c>
      <c r="L21" s="66">
        <v>1</v>
      </c>
      <c r="M21" s="215"/>
      <c r="N21" s="215"/>
      <c r="O21" s="150">
        <f t="shared" si="0"/>
        <v>3</v>
      </c>
      <c r="P21" s="280">
        <f>B21+C21+D21+E21+F21+H21+I21+J21+K21+L21+M21+N21</f>
        <v>4</v>
      </c>
      <c r="Q21" s="512" t="s">
        <v>617</v>
      </c>
      <c r="R21" s="392" t="s">
        <v>1601</v>
      </c>
    </row>
    <row r="22" spans="1:18" ht="14.5" customHeight="1" x14ac:dyDescent="0.35">
      <c r="A22" s="100" t="s">
        <v>552</v>
      </c>
      <c r="B22" s="112"/>
      <c r="C22" s="68">
        <v>1</v>
      </c>
      <c r="D22" s="68"/>
      <c r="E22" s="68"/>
      <c r="F22" s="162"/>
      <c r="G22" s="150">
        <f t="shared" si="1"/>
        <v>1</v>
      </c>
      <c r="H22" s="109">
        <v>1</v>
      </c>
      <c r="I22" s="68">
        <v>1</v>
      </c>
      <c r="J22" s="68"/>
      <c r="K22" s="68"/>
      <c r="L22" s="68"/>
      <c r="M22" s="162"/>
      <c r="N22" s="162"/>
      <c r="O22" s="150">
        <f t="shared" si="0"/>
        <v>2</v>
      </c>
      <c r="P22" s="280">
        <f>B22+C22+D22+E22+F22+H22+I22+J22+K22+L22+M22+N22</f>
        <v>3</v>
      </c>
      <c r="Q22" s="513"/>
      <c r="R22" s="392"/>
    </row>
    <row r="23" spans="1:18" ht="14.5" customHeight="1" x14ac:dyDescent="0.35">
      <c r="A23" s="94" t="s">
        <v>565</v>
      </c>
      <c r="B23" s="110"/>
      <c r="C23" s="65"/>
      <c r="D23" s="66">
        <v>1</v>
      </c>
      <c r="E23" s="66">
        <v>1</v>
      </c>
      <c r="F23" s="215">
        <v>1</v>
      </c>
      <c r="G23" s="150">
        <f t="shared" si="1"/>
        <v>3</v>
      </c>
      <c r="H23" s="108"/>
      <c r="I23" s="66"/>
      <c r="J23" s="66"/>
      <c r="K23" s="66"/>
      <c r="L23" s="66"/>
      <c r="M23" s="215">
        <v>1</v>
      </c>
      <c r="N23" s="215">
        <v>1</v>
      </c>
      <c r="O23" s="150">
        <f t="shared" si="0"/>
        <v>2</v>
      </c>
      <c r="P23" s="280">
        <f>B23+C23+D23+E23+F23+H23+I23+J23+K23+L23+M23+N23</f>
        <v>5</v>
      </c>
      <c r="Q23" s="513"/>
      <c r="R23" s="438"/>
    </row>
    <row r="24" spans="1:18" ht="14.5" customHeight="1" x14ac:dyDescent="0.35">
      <c r="A24" s="40" t="s">
        <v>628</v>
      </c>
      <c r="B24" s="114"/>
      <c r="C24" s="41"/>
      <c r="D24" s="41"/>
      <c r="E24" s="41"/>
      <c r="F24" s="41"/>
      <c r="G24" s="298"/>
      <c r="H24" s="41"/>
      <c r="I24" s="41"/>
      <c r="J24" s="41"/>
      <c r="K24" s="41"/>
      <c r="L24" s="41"/>
      <c r="M24" s="92"/>
      <c r="N24" s="92"/>
      <c r="O24" s="298"/>
      <c r="P24" s="297"/>
      <c r="Q24" s="115"/>
      <c r="R24" s="277" t="s">
        <v>1602</v>
      </c>
    </row>
    <row r="25" spans="1:18" ht="14.5" customHeight="1" x14ac:dyDescent="0.35">
      <c r="A25" s="99" t="s">
        <v>650</v>
      </c>
      <c r="B25" s="121">
        <v>1</v>
      </c>
      <c r="C25" s="49">
        <v>1</v>
      </c>
      <c r="D25" s="49">
        <v>1</v>
      </c>
      <c r="E25" s="49"/>
      <c r="F25" s="229">
        <v>1</v>
      </c>
      <c r="G25" s="150">
        <f t="shared" si="1"/>
        <v>4</v>
      </c>
      <c r="H25" s="142">
        <v>1</v>
      </c>
      <c r="I25" s="49"/>
      <c r="J25" s="49">
        <v>1</v>
      </c>
      <c r="K25" s="49">
        <v>1</v>
      </c>
      <c r="L25" s="229">
        <v>1</v>
      </c>
      <c r="M25" s="49"/>
      <c r="N25" s="181"/>
      <c r="O25" s="150">
        <f t="shared" si="0"/>
        <v>4</v>
      </c>
      <c r="P25" s="280">
        <f t="shared" ref="P25:P34" si="3">B25+C25+D25+E25+F25+H25+I25+J25+K25+L25+M25+N25</f>
        <v>8</v>
      </c>
      <c r="Q25" s="515" t="s">
        <v>582</v>
      </c>
      <c r="R25" s="391" t="s">
        <v>1603</v>
      </c>
    </row>
    <row r="26" spans="1:18" ht="14.5" customHeight="1" x14ac:dyDescent="0.35">
      <c r="A26" s="107" t="s">
        <v>609</v>
      </c>
      <c r="B26" s="121">
        <v>1</v>
      </c>
      <c r="C26" s="49"/>
      <c r="D26" s="49"/>
      <c r="E26" s="49"/>
      <c r="F26" s="229">
        <v>1</v>
      </c>
      <c r="G26" s="150">
        <f t="shared" si="1"/>
        <v>2</v>
      </c>
      <c r="H26" s="142">
        <v>1</v>
      </c>
      <c r="I26" s="49"/>
      <c r="J26" s="49">
        <v>1</v>
      </c>
      <c r="K26" s="49">
        <v>1</v>
      </c>
      <c r="L26" s="49">
        <v>1</v>
      </c>
      <c r="M26" s="279"/>
      <c r="N26" s="279"/>
      <c r="O26" s="150">
        <f t="shared" si="0"/>
        <v>4</v>
      </c>
      <c r="P26" s="280">
        <f t="shared" si="3"/>
        <v>6</v>
      </c>
      <c r="Q26" s="516"/>
      <c r="R26" s="391"/>
    </row>
    <row r="27" spans="1:18" ht="14.5" customHeight="1" x14ac:dyDescent="0.35">
      <c r="A27" s="107" t="s">
        <v>566</v>
      </c>
      <c r="B27" s="121">
        <v>1</v>
      </c>
      <c r="C27" s="49"/>
      <c r="D27" s="49">
        <v>1</v>
      </c>
      <c r="E27" s="49"/>
      <c r="F27" s="229"/>
      <c r="G27" s="150">
        <f t="shared" si="1"/>
        <v>2</v>
      </c>
      <c r="H27" s="142"/>
      <c r="I27" s="49"/>
      <c r="J27" s="49"/>
      <c r="K27" s="49"/>
      <c r="L27" s="49"/>
      <c r="M27" s="229"/>
      <c r="N27" s="229"/>
      <c r="O27" s="150">
        <f t="shared" si="0"/>
        <v>0</v>
      </c>
      <c r="P27" s="280">
        <f t="shared" si="3"/>
        <v>2</v>
      </c>
      <c r="Q27" s="516"/>
      <c r="R27" s="391"/>
    </row>
    <row r="28" spans="1:18" ht="14.5" customHeight="1" x14ac:dyDescent="0.35">
      <c r="A28" s="106" t="s">
        <v>652</v>
      </c>
      <c r="B28" s="121"/>
      <c r="C28" s="49"/>
      <c r="D28" s="49"/>
      <c r="E28" s="49"/>
      <c r="F28" s="229"/>
      <c r="G28" s="150">
        <f t="shared" si="1"/>
        <v>0</v>
      </c>
      <c r="H28" s="142"/>
      <c r="I28" s="49"/>
      <c r="J28" s="49"/>
      <c r="K28" s="49">
        <v>1</v>
      </c>
      <c r="L28" s="49"/>
      <c r="M28" s="229"/>
      <c r="N28" s="229"/>
      <c r="O28" s="150">
        <f t="shared" si="0"/>
        <v>1</v>
      </c>
      <c r="P28" s="280">
        <f t="shared" si="3"/>
        <v>1</v>
      </c>
      <c r="Q28" s="516"/>
      <c r="R28" s="391"/>
    </row>
    <row r="29" spans="1:18" ht="14.5" customHeight="1" x14ac:dyDescent="0.35">
      <c r="A29" s="107" t="s">
        <v>649</v>
      </c>
      <c r="B29" s="121"/>
      <c r="C29" s="49">
        <v>1</v>
      </c>
      <c r="D29" s="49"/>
      <c r="E29" s="49"/>
      <c r="F29" s="229"/>
      <c r="G29" s="150">
        <f t="shared" si="1"/>
        <v>1</v>
      </c>
      <c r="H29" s="142"/>
      <c r="I29" s="49"/>
      <c r="J29" s="49"/>
      <c r="K29" s="49"/>
      <c r="L29" s="49"/>
      <c r="M29" s="229"/>
      <c r="N29" s="229"/>
      <c r="O29" s="150">
        <f t="shared" si="0"/>
        <v>0</v>
      </c>
      <c r="P29" s="280">
        <f t="shared" si="3"/>
        <v>1</v>
      </c>
      <c r="Q29" s="516"/>
      <c r="R29" s="391"/>
    </row>
    <row r="30" spans="1:18" ht="14.5" customHeight="1" x14ac:dyDescent="0.35">
      <c r="A30" s="99" t="s">
        <v>651</v>
      </c>
      <c r="B30" s="66"/>
      <c r="C30" s="66"/>
      <c r="D30" s="66"/>
      <c r="E30" s="66">
        <v>1</v>
      </c>
      <c r="F30" s="215">
        <v>1</v>
      </c>
      <c r="G30" s="150">
        <f t="shared" si="1"/>
        <v>2</v>
      </c>
      <c r="H30" s="108"/>
      <c r="I30" s="66">
        <v>1</v>
      </c>
      <c r="J30" s="66"/>
      <c r="K30" s="66"/>
      <c r="L30" s="66">
        <v>1</v>
      </c>
      <c r="M30" s="66">
        <v>1</v>
      </c>
      <c r="N30" s="215">
        <v>1</v>
      </c>
      <c r="O30" s="150">
        <f t="shared" si="0"/>
        <v>4</v>
      </c>
      <c r="P30" s="280">
        <f t="shared" si="3"/>
        <v>6</v>
      </c>
      <c r="Q30" s="516"/>
      <c r="R30" s="437"/>
    </row>
    <row r="31" spans="1:18" ht="14.5" customHeight="1" x14ac:dyDescent="0.35">
      <c r="A31" s="107" t="s">
        <v>648</v>
      </c>
      <c r="B31" s="121"/>
      <c r="C31" s="49"/>
      <c r="D31" s="49"/>
      <c r="E31" s="49"/>
      <c r="F31" s="229"/>
      <c r="G31" s="150">
        <f t="shared" si="1"/>
        <v>0</v>
      </c>
      <c r="H31" s="142"/>
      <c r="I31" s="49"/>
      <c r="J31" s="49"/>
      <c r="K31" s="49"/>
      <c r="L31" s="49">
        <v>1</v>
      </c>
      <c r="M31" s="229"/>
      <c r="N31" s="229"/>
      <c r="O31" s="150">
        <f t="shared" si="0"/>
        <v>1</v>
      </c>
      <c r="P31" s="280">
        <f t="shared" si="3"/>
        <v>1</v>
      </c>
      <c r="Q31" s="516"/>
      <c r="R31" s="437"/>
    </row>
    <row r="32" spans="1:18" ht="14.5" customHeight="1" x14ac:dyDescent="0.35">
      <c r="A32" s="107" t="s">
        <v>647</v>
      </c>
      <c r="B32" s="121"/>
      <c r="C32" s="49"/>
      <c r="D32" s="49"/>
      <c r="E32" s="49">
        <v>1</v>
      </c>
      <c r="F32" s="229"/>
      <c r="G32" s="150">
        <f t="shared" si="1"/>
        <v>1</v>
      </c>
      <c r="H32" s="142"/>
      <c r="I32" s="49"/>
      <c r="J32" s="49"/>
      <c r="K32" s="49"/>
      <c r="L32" s="49"/>
      <c r="M32" s="229"/>
      <c r="N32" s="229"/>
      <c r="O32" s="150">
        <f t="shared" si="0"/>
        <v>0</v>
      </c>
      <c r="P32" s="280">
        <f t="shared" si="3"/>
        <v>1</v>
      </c>
      <c r="Q32" s="516"/>
      <c r="R32" s="437"/>
    </row>
    <row r="33" spans="1:18" ht="14.5" customHeight="1" x14ac:dyDescent="0.35">
      <c r="A33" s="107" t="s">
        <v>703</v>
      </c>
      <c r="B33" s="121"/>
      <c r="C33" s="49"/>
      <c r="D33" s="49"/>
      <c r="E33" s="49">
        <v>1</v>
      </c>
      <c r="F33" s="229">
        <v>1</v>
      </c>
      <c r="G33" s="150">
        <f t="shared" si="1"/>
        <v>2</v>
      </c>
      <c r="H33" s="142"/>
      <c r="I33" s="49"/>
      <c r="J33" s="49"/>
      <c r="K33" s="49"/>
      <c r="L33" s="49"/>
      <c r="M33" s="229"/>
      <c r="N33" s="229"/>
      <c r="O33" s="150">
        <f t="shared" si="0"/>
        <v>0</v>
      </c>
      <c r="P33" s="280">
        <f t="shared" si="3"/>
        <v>2</v>
      </c>
      <c r="Q33" s="516"/>
      <c r="R33" s="437"/>
    </row>
    <row r="34" spans="1:18" ht="14.5" customHeight="1" x14ac:dyDescent="0.35">
      <c r="A34" s="107" t="s">
        <v>579</v>
      </c>
      <c r="B34" s="121"/>
      <c r="C34" s="49"/>
      <c r="D34" s="49"/>
      <c r="E34" s="49"/>
      <c r="F34" s="229"/>
      <c r="G34" s="150">
        <f t="shared" si="1"/>
        <v>0</v>
      </c>
      <c r="H34" s="142"/>
      <c r="I34" s="49">
        <v>1</v>
      </c>
      <c r="J34" s="49"/>
      <c r="K34" s="49"/>
      <c r="L34" s="49"/>
      <c r="M34" s="229">
        <v>1</v>
      </c>
      <c r="N34" s="229">
        <v>1</v>
      </c>
      <c r="O34" s="150">
        <f t="shared" si="0"/>
        <v>3</v>
      </c>
      <c r="P34" s="280">
        <f t="shared" si="3"/>
        <v>3</v>
      </c>
      <c r="Q34" s="516"/>
      <c r="R34" s="437"/>
    </row>
    <row r="35" spans="1:18" ht="14.5" customHeight="1" x14ac:dyDescent="0.35">
      <c r="A35" s="40" t="s">
        <v>629</v>
      </c>
      <c r="B35" s="114"/>
      <c r="C35" s="41"/>
      <c r="D35" s="41"/>
      <c r="E35" s="41"/>
      <c r="F35" s="41"/>
      <c r="G35" s="298"/>
      <c r="H35" s="41"/>
      <c r="I35" s="41"/>
      <c r="J35" s="41"/>
      <c r="K35" s="41"/>
      <c r="L35" s="41"/>
      <c r="M35" s="41"/>
      <c r="N35" s="41"/>
      <c r="O35" s="298"/>
      <c r="P35" s="297"/>
      <c r="Q35" s="115"/>
      <c r="R35" s="277" t="s">
        <v>599</v>
      </c>
    </row>
    <row r="36" spans="1:18" ht="14.5" customHeight="1" x14ac:dyDescent="0.35">
      <c r="A36" s="94" t="s">
        <v>535</v>
      </c>
      <c r="B36" s="112">
        <v>1</v>
      </c>
      <c r="C36" s="68"/>
      <c r="D36" s="68">
        <v>1</v>
      </c>
      <c r="E36" s="68"/>
      <c r="F36" s="162">
        <v>1</v>
      </c>
      <c r="G36" s="150">
        <f t="shared" si="1"/>
        <v>3</v>
      </c>
      <c r="H36" s="109">
        <v>1</v>
      </c>
      <c r="I36" s="68">
        <v>1</v>
      </c>
      <c r="J36" s="68">
        <v>1</v>
      </c>
      <c r="K36" s="68">
        <v>1</v>
      </c>
      <c r="L36" s="68">
        <v>1</v>
      </c>
      <c r="M36" s="162"/>
      <c r="N36" s="162">
        <v>1</v>
      </c>
      <c r="O36" s="150">
        <f t="shared" si="0"/>
        <v>6</v>
      </c>
      <c r="P36" s="280">
        <f t="shared" ref="P36:P53" si="4">B36+C36+D36+E36+F36+H36+I36+J36+K36+L36+M36+N36</f>
        <v>9</v>
      </c>
      <c r="Q36" s="512" t="s">
        <v>587</v>
      </c>
      <c r="R36" s="388" t="s">
        <v>1604</v>
      </c>
    </row>
    <row r="37" spans="1:18" ht="14.5" customHeight="1" x14ac:dyDescent="0.35">
      <c r="A37" s="94" t="s">
        <v>536</v>
      </c>
      <c r="B37" s="112"/>
      <c r="C37" s="68"/>
      <c r="D37" s="68"/>
      <c r="E37" s="68">
        <v>1</v>
      </c>
      <c r="F37" s="162"/>
      <c r="G37" s="150">
        <f t="shared" si="1"/>
        <v>1</v>
      </c>
      <c r="H37" s="109"/>
      <c r="I37" s="68"/>
      <c r="J37" s="68"/>
      <c r="K37" s="68"/>
      <c r="L37" s="68"/>
      <c r="M37" s="162"/>
      <c r="N37" s="162"/>
      <c r="O37" s="150">
        <f t="shared" si="0"/>
        <v>0</v>
      </c>
      <c r="P37" s="280">
        <f t="shared" si="4"/>
        <v>1</v>
      </c>
      <c r="Q37" s="513"/>
      <c r="R37" s="438"/>
    </row>
    <row r="38" spans="1:18" ht="14.5" customHeight="1" x14ac:dyDescent="0.35">
      <c r="A38" s="94" t="s">
        <v>612</v>
      </c>
      <c r="B38" s="112">
        <v>1</v>
      </c>
      <c r="C38" s="68"/>
      <c r="D38" s="68"/>
      <c r="E38" s="68">
        <v>1</v>
      </c>
      <c r="F38" s="162"/>
      <c r="G38" s="150">
        <f t="shared" si="1"/>
        <v>2</v>
      </c>
      <c r="H38" s="109"/>
      <c r="I38" s="68"/>
      <c r="J38" s="68">
        <v>1</v>
      </c>
      <c r="K38" s="68">
        <v>1</v>
      </c>
      <c r="L38" s="68">
        <v>1</v>
      </c>
      <c r="M38" s="162">
        <v>1</v>
      </c>
      <c r="N38" s="162">
        <v>1</v>
      </c>
      <c r="O38" s="150">
        <f t="shared" si="0"/>
        <v>5</v>
      </c>
      <c r="P38" s="280">
        <f t="shared" si="4"/>
        <v>7</v>
      </c>
      <c r="Q38" s="513"/>
      <c r="R38" s="438"/>
    </row>
    <row r="39" spans="1:18" ht="14.5" customHeight="1" x14ac:dyDescent="0.35">
      <c r="A39" s="94" t="s">
        <v>611</v>
      </c>
      <c r="B39" s="112">
        <v>1</v>
      </c>
      <c r="C39" s="68"/>
      <c r="D39" s="68">
        <v>1</v>
      </c>
      <c r="E39" s="68">
        <v>1</v>
      </c>
      <c r="F39" s="162"/>
      <c r="G39" s="150">
        <f t="shared" si="1"/>
        <v>3</v>
      </c>
      <c r="H39" s="109">
        <v>1</v>
      </c>
      <c r="I39" s="68"/>
      <c r="J39" s="68"/>
      <c r="K39" s="68"/>
      <c r="L39" s="68">
        <v>1</v>
      </c>
      <c r="M39" s="162">
        <v>1</v>
      </c>
      <c r="N39" s="162">
        <v>1</v>
      </c>
      <c r="O39" s="150">
        <f t="shared" si="0"/>
        <v>4</v>
      </c>
      <c r="P39" s="280">
        <f t="shared" si="4"/>
        <v>7</v>
      </c>
      <c r="Q39" s="513"/>
      <c r="R39" s="438"/>
    </row>
    <row r="40" spans="1:18" ht="14.5" customHeight="1" x14ac:dyDescent="0.35">
      <c r="A40" s="94" t="s">
        <v>537</v>
      </c>
      <c r="B40" s="112">
        <v>1</v>
      </c>
      <c r="C40" s="68"/>
      <c r="D40" s="68"/>
      <c r="E40" s="68">
        <v>1</v>
      </c>
      <c r="F40" s="162"/>
      <c r="G40" s="150">
        <f t="shared" si="1"/>
        <v>2</v>
      </c>
      <c r="H40" s="109">
        <v>1</v>
      </c>
      <c r="I40" s="68"/>
      <c r="J40" s="68">
        <v>1</v>
      </c>
      <c r="K40" s="68">
        <v>1</v>
      </c>
      <c r="L40" s="68"/>
      <c r="M40" s="162">
        <v>1</v>
      </c>
      <c r="N40" s="162"/>
      <c r="O40" s="150">
        <f t="shared" si="0"/>
        <v>4</v>
      </c>
      <c r="P40" s="280">
        <f t="shared" si="4"/>
        <v>6</v>
      </c>
      <c r="Q40" s="513"/>
      <c r="R40" s="438"/>
    </row>
    <row r="41" spans="1:18" ht="14.5" customHeight="1" x14ac:dyDescent="0.35">
      <c r="A41" s="281" t="s">
        <v>538</v>
      </c>
      <c r="B41" s="112">
        <v>1</v>
      </c>
      <c r="C41" s="68"/>
      <c r="D41" s="68"/>
      <c r="E41" s="68"/>
      <c r="F41" s="162"/>
      <c r="G41" s="150">
        <f t="shared" si="1"/>
        <v>1</v>
      </c>
      <c r="H41" s="109"/>
      <c r="I41" s="68"/>
      <c r="J41" s="68"/>
      <c r="K41" s="68"/>
      <c r="L41" s="68"/>
      <c r="M41" s="162"/>
      <c r="N41" s="162"/>
      <c r="O41" s="150">
        <f t="shared" si="0"/>
        <v>0</v>
      </c>
      <c r="P41" s="280">
        <f t="shared" si="4"/>
        <v>1</v>
      </c>
      <c r="Q41" s="513"/>
      <c r="R41" s="438"/>
    </row>
    <row r="42" spans="1:18" ht="14.5" customHeight="1" x14ac:dyDescent="0.35">
      <c r="A42" s="281" t="s">
        <v>570</v>
      </c>
      <c r="B42" s="112"/>
      <c r="C42" s="68"/>
      <c r="D42" s="68"/>
      <c r="E42" s="68">
        <v>1</v>
      </c>
      <c r="F42" s="162"/>
      <c r="G42" s="150">
        <f t="shared" si="1"/>
        <v>1</v>
      </c>
      <c r="H42" s="109"/>
      <c r="I42" s="68"/>
      <c r="J42" s="68"/>
      <c r="K42" s="68"/>
      <c r="L42" s="68"/>
      <c r="M42" s="162"/>
      <c r="N42" s="162"/>
      <c r="O42" s="150">
        <f t="shared" si="0"/>
        <v>0</v>
      </c>
      <c r="P42" s="280">
        <f t="shared" si="4"/>
        <v>1</v>
      </c>
      <c r="Q42" s="513"/>
      <c r="R42" s="438"/>
    </row>
    <row r="43" spans="1:18" ht="14.5" customHeight="1" x14ac:dyDescent="0.35">
      <c r="A43" s="281" t="s">
        <v>610</v>
      </c>
      <c r="B43" s="112"/>
      <c r="C43" s="68"/>
      <c r="D43" s="68"/>
      <c r="E43" s="68"/>
      <c r="F43" s="162"/>
      <c r="G43" s="150">
        <f t="shared" si="1"/>
        <v>0</v>
      </c>
      <c r="H43" s="109"/>
      <c r="I43" s="68"/>
      <c r="J43" s="68"/>
      <c r="K43" s="68">
        <v>1</v>
      </c>
      <c r="L43" s="68"/>
      <c r="M43" s="162"/>
      <c r="N43" s="162"/>
      <c r="O43" s="150">
        <f t="shared" si="0"/>
        <v>1</v>
      </c>
      <c r="P43" s="280">
        <f t="shared" si="4"/>
        <v>1</v>
      </c>
      <c r="Q43" s="513"/>
      <c r="R43" s="438"/>
    </row>
    <row r="44" spans="1:18" ht="14.5" customHeight="1" x14ac:dyDescent="0.35">
      <c r="A44" s="281" t="s">
        <v>583</v>
      </c>
      <c r="B44" s="112"/>
      <c r="C44" s="68"/>
      <c r="D44" s="68"/>
      <c r="E44" s="68"/>
      <c r="F44" s="162"/>
      <c r="G44" s="150">
        <f t="shared" si="1"/>
        <v>0</v>
      </c>
      <c r="H44" s="109">
        <v>1</v>
      </c>
      <c r="I44" s="68"/>
      <c r="J44" s="68">
        <v>1</v>
      </c>
      <c r="K44" s="68"/>
      <c r="L44" s="68">
        <v>1</v>
      </c>
      <c r="M44" s="162">
        <v>1</v>
      </c>
      <c r="N44" s="162"/>
      <c r="O44" s="150">
        <f t="shared" si="0"/>
        <v>4</v>
      </c>
      <c r="P44" s="280">
        <f t="shared" si="4"/>
        <v>4</v>
      </c>
      <c r="Q44" s="513"/>
      <c r="R44" s="438"/>
    </row>
    <row r="45" spans="1:18" ht="14.5" customHeight="1" x14ac:dyDescent="0.35">
      <c r="A45" s="94" t="s">
        <v>567</v>
      </c>
      <c r="B45" s="112"/>
      <c r="C45" s="68"/>
      <c r="D45" s="68">
        <v>1</v>
      </c>
      <c r="E45" s="68"/>
      <c r="F45" s="162"/>
      <c r="G45" s="150">
        <f t="shared" si="1"/>
        <v>1</v>
      </c>
      <c r="H45" s="109"/>
      <c r="I45" s="68">
        <v>1</v>
      </c>
      <c r="J45" s="68"/>
      <c r="K45" s="68"/>
      <c r="L45" s="68"/>
      <c r="M45" s="162"/>
      <c r="N45" s="162">
        <v>1</v>
      </c>
      <c r="O45" s="150">
        <f t="shared" si="0"/>
        <v>2</v>
      </c>
      <c r="P45" s="280">
        <f t="shared" si="4"/>
        <v>3</v>
      </c>
      <c r="Q45" s="513"/>
      <c r="R45" s="438"/>
    </row>
    <row r="46" spans="1:18" ht="14.5" customHeight="1" x14ac:dyDescent="0.35">
      <c r="A46" s="94" t="s">
        <v>668</v>
      </c>
      <c r="B46" s="112">
        <v>1</v>
      </c>
      <c r="C46" s="68"/>
      <c r="D46" s="68">
        <v>1</v>
      </c>
      <c r="E46" s="68">
        <v>1</v>
      </c>
      <c r="F46" s="162">
        <v>1</v>
      </c>
      <c r="G46" s="150">
        <f t="shared" si="1"/>
        <v>4</v>
      </c>
      <c r="H46" s="109">
        <v>1</v>
      </c>
      <c r="I46" s="68"/>
      <c r="J46" s="70">
        <v>1</v>
      </c>
      <c r="K46" s="68"/>
      <c r="L46" s="68">
        <v>1</v>
      </c>
      <c r="M46" s="162"/>
      <c r="N46" s="162">
        <v>1</v>
      </c>
      <c r="O46" s="150">
        <f t="shared" si="0"/>
        <v>4</v>
      </c>
      <c r="P46" s="280">
        <f t="shared" si="4"/>
        <v>8</v>
      </c>
      <c r="Q46" s="513"/>
      <c r="R46" s="438"/>
    </row>
    <row r="47" spans="1:18" ht="14.5" customHeight="1" x14ac:dyDescent="0.35">
      <c r="A47" s="101" t="s">
        <v>667</v>
      </c>
      <c r="B47" s="124"/>
      <c r="C47" s="70"/>
      <c r="D47" s="70"/>
      <c r="E47" s="70"/>
      <c r="F47" s="231"/>
      <c r="G47" s="150">
        <f t="shared" si="1"/>
        <v>0</v>
      </c>
      <c r="H47" s="143"/>
      <c r="I47" s="70">
        <v>1</v>
      </c>
      <c r="K47" s="70">
        <v>1</v>
      </c>
      <c r="L47" s="70"/>
      <c r="M47" s="231">
        <v>1</v>
      </c>
      <c r="N47" s="231"/>
      <c r="O47" s="150">
        <f t="shared" si="0"/>
        <v>3</v>
      </c>
      <c r="P47" s="280">
        <f t="shared" si="4"/>
        <v>3</v>
      </c>
      <c r="Q47" s="513"/>
      <c r="R47" s="438"/>
    </row>
    <row r="48" spans="1:18" ht="14.5" customHeight="1" x14ac:dyDescent="0.35">
      <c r="A48" s="282" t="s">
        <v>588</v>
      </c>
      <c r="B48" s="124"/>
      <c r="C48" s="70"/>
      <c r="D48" s="70"/>
      <c r="E48" s="70"/>
      <c r="F48" s="231"/>
      <c r="G48" s="150">
        <f t="shared" si="1"/>
        <v>0</v>
      </c>
      <c r="H48" s="143"/>
      <c r="I48" s="70">
        <v>1</v>
      </c>
      <c r="J48" s="70"/>
      <c r="K48" s="70"/>
      <c r="L48" s="70"/>
      <c r="M48" s="231"/>
      <c r="N48" s="231"/>
      <c r="O48" s="150">
        <f t="shared" si="0"/>
        <v>1</v>
      </c>
      <c r="P48" s="280">
        <f t="shared" si="4"/>
        <v>1</v>
      </c>
      <c r="Q48" s="513"/>
      <c r="R48" s="438"/>
    </row>
    <row r="49" spans="1:18" ht="14.5" customHeight="1" x14ac:dyDescent="0.35">
      <c r="A49" s="282" t="s">
        <v>589</v>
      </c>
      <c r="B49" s="124"/>
      <c r="C49" s="70"/>
      <c r="D49" s="70"/>
      <c r="E49" s="70"/>
      <c r="F49" s="231"/>
      <c r="G49" s="150">
        <f t="shared" si="1"/>
        <v>0</v>
      </c>
      <c r="H49" s="143"/>
      <c r="I49" s="70">
        <v>1</v>
      </c>
      <c r="J49" s="70"/>
      <c r="K49" s="70">
        <v>1</v>
      </c>
      <c r="L49" s="70"/>
      <c r="M49" s="231"/>
      <c r="N49" s="231"/>
      <c r="O49" s="150">
        <f t="shared" si="0"/>
        <v>2</v>
      </c>
      <c r="P49" s="280">
        <f t="shared" si="4"/>
        <v>2</v>
      </c>
      <c r="Q49" s="513"/>
      <c r="R49" s="438"/>
    </row>
    <row r="50" spans="1:18" ht="14.5" customHeight="1" x14ac:dyDescent="0.35">
      <c r="A50" s="282" t="s">
        <v>618</v>
      </c>
      <c r="B50" s="124"/>
      <c r="C50" s="70"/>
      <c r="D50" s="70"/>
      <c r="E50" s="70"/>
      <c r="F50" s="231"/>
      <c r="G50" s="150">
        <f t="shared" si="1"/>
        <v>0</v>
      </c>
      <c r="H50" s="143"/>
      <c r="I50" s="70"/>
      <c r="J50" s="70"/>
      <c r="K50" s="70"/>
      <c r="L50" s="70"/>
      <c r="M50" s="66">
        <v>1</v>
      </c>
      <c r="N50" s="231"/>
      <c r="O50" s="150">
        <f t="shared" si="0"/>
        <v>1</v>
      </c>
      <c r="P50" s="280">
        <f t="shared" si="4"/>
        <v>1</v>
      </c>
      <c r="Q50" s="513"/>
      <c r="R50" s="438"/>
    </row>
    <row r="51" spans="1:18" ht="14.5" customHeight="1" x14ac:dyDescent="0.35">
      <c r="A51" s="101" t="s">
        <v>654</v>
      </c>
      <c r="B51" s="124"/>
      <c r="C51" s="70">
        <v>1</v>
      </c>
      <c r="D51" s="70"/>
      <c r="E51" s="70"/>
      <c r="F51" s="231"/>
      <c r="G51" s="150">
        <f t="shared" si="1"/>
        <v>1</v>
      </c>
      <c r="H51" s="143">
        <v>1</v>
      </c>
      <c r="I51" s="70"/>
      <c r="J51" s="70"/>
      <c r="K51" s="70"/>
      <c r="L51" s="70"/>
      <c r="M51" s="66">
        <v>1</v>
      </c>
      <c r="N51" s="231"/>
      <c r="O51" s="150">
        <f t="shared" si="0"/>
        <v>2</v>
      </c>
      <c r="P51" s="280">
        <f t="shared" si="4"/>
        <v>3</v>
      </c>
      <c r="Q51" s="513"/>
      <c r="R51" s="438"/>
    </row>
    <row r="52" spans="1:18" ht="14.5" customHeight="1" x14ac:dyDescent="0.35">
      <c r="A52" s="281" t="s">
        <v>653</v>
      </c>
      <c r="B52" s="110"/>
      <c r="C52" s="65">
        <v>1</v>
      </c>
      <c r="D52" s="66"/>
      <c r="E52" s="66"/>
      <c r="F52" s="215"/>
      <c r="G52" s="150">
        <f t="shared" si="1"/>
        <v>1</v>
      </c>
      <c r="H52" s="108"/>
      <c r="I52" s="66"/>
      <c r="J52" s="66"/>
      <c r="K52" s="66"/>
      <c r="L52" s="66"/>
      <c r="M52" s="231">
        <v>1</v>
      </c>
      <c r="N52" s="215"/>
      <c r="O52" s="150">
        <f t="shared" si="0"/>
        <v>1</v>
      </c>
      <c r="P52" s="280">
        <f t="shared" si="4"/>
        <v>2</v>
      </c>
      <c r="Q52" s="513"/>
      <c r="R52" s="438"/>
    </row>
    <row r="53" spans="1:18" ht="14.5" customHeight="1" x14ac:dyDescent="0.35">
      <c r="A53" s="281" t="s">
        <v>586</v>
      </c>
      <c r="B53" s="112"/>
      <c r="C53" s="68"/>
      <c r="D53" s="68"/>
      <c r="E53" s="68"/>
      <c r="F53" s="162"/>
      <c r="G53" s="150">
        <f t="shared" si="1"/>
        <v>0</v>
      </c>
      <c r="H53" s="109">
        <v>1</v>
      </c>
      <c r="I53" s="68"/>
      <c r="J53" s="68"/>
      <c r="K53" s="68"/>
      <c r="L53" s="68"/>
      <c r="M53" s="162"/>
      <c r="N53" s="162"/>
      <c r="O53" s="150">
        <f t="shared" si="0"/>
        <v>1</v>
      </c>
      <c r="P53" s="280">
        <f t="shared" si="4"/>
        <v>1</v>
      </c>
      <c r="Q53" s="513"/>
      <c r="R53" s="438"/>
    </row>
    <row r="54" spans="1:18" ht="14.5" customHeight="1" x14ac:dyDescent="0.35">
      <c r="A54" s="40" t="s">
        <v>630</v>
      </c>
      <c r="B54" s="114"/>
      <c r="C54" s="41"/>
      <c r="D54" s="41"/>
      <c r="E54" s="41"/>
      <c r="F54" s="41"/>
      <c r="G54" s="298"/>
      <c r="H54" s="41"/>
      <c r="I54" s="41"/>
      <c r="J54" s="41"/>
      <c r="K54" s="41"/>
      <c r="L54" s="41"/>
      <c r="M54" s="41"/>
      <c r="N54" s="41"/>
      <c r="O54" s="298"/>
      <c r="P54" s="297"/>
      <c r="Q54" s="115"/>
      <c r="R54" s="277" t="s">
        <v>601</v>
      </c>
    </row>
    <row r="55" spans="1:18" ht="14.5" customHeight="1" x14ac:dyDescent="0.35">
      <c r="A55" s="101" t="s">
        <v>539</v>
      </c>
      <c r="B55" s="112">
        <v>1</v>
      </c>
      <c r="C55" s="68"/>
      <c r="D55" s="68"/>
      <c r="E55" s="68"/>
      <c r="F55" s="162">
        <v>1</v>
      </c>
      <c r="G55" s="150">
        <f t="shared" si="1"/>
        <v>2</v>
      </c>
      <c r="H55" s="109"/>
      <c r="I55" s="68"/>
      <c r="J55" s="68"/>
      <c r="K55" s="68"/>
      <c r="L55" s="68"/>
      <c r="M55" s="162">
        <v>1</v>
      </c>
      <c r="N55" s="162"/>
      <c r="O55" s="150">
        <f t="shared" si="0"/>
        <v>1</v>
      </c>
      <c r="P55" s="280">
        <f>B55+C55+D55+E55+F55+H55+I55+J55+K55+L55+M55+N55</f>
        <v>3</v>
      </c>
      <c r="Q55" s="411"/>
      <c r="R55" s="392" t="s">
        <v>705</v>
      </c>
    </row>
    <row r="56" spans="1:18" ht="14.5" customHeight="1" x14ac:dyDescent="0.35">
      <c r="A56" s="104" t="s">
        <v>656</v>
      </c>
      <c r="B56" s="112"/>
      <c r="C56" s="68"/>
      <c r="D56" s="68"/>
      <c r="E56" s="68"/>
      <c r="F56" s="162"/>
      <c r="G56" s="150">
        <f t="shared" si="1"/>
        <v>0</v>
      </c>
      <c r="H56" s="109"/>
      <c r="I56" s="68"/>
      <c r="J56" s="68">
        <v>1</v>
      </c>
      <c r="K56" s="68"/>
      <c r="L56" s="68"/>
      <c r="M56" s="162"/>
      <c r="N56" s="162"/>
      <c r="O56" s="150">
        <f t="shared" si="0"/>
        <v>1</v>
      </c>
      <c r="P56" s="280">
        <f t="shared" ref="P56:P61" si="5">B56+C56+D56+E56+F56+H56+I56+J56+K56+L56+M56+N56</f>
        <v>1</v>
      </c>
      <c r="Q56" s="412"/>
      <c r="R56" s="392"/>
    </row>
    <row r="57" spans="1:18" ht="14.5" customHeight="1" x14ac:dyDescent="0.35">
      <c r="A57" s="104" t="s">
        <v>658</v>
      </c>
      <c r="B57" s="112">
        <v>1</v>
      </c>
      <c r="C57" s="68"/>
      <c r="D57" s="68"/>
      <c r="E57" s="68"/>
      <c r="F57" s="162"/>
      <c r="G57" s="150">
        <f t="shared" si="1"/>
        <v>1</v>
      </c>
      <c r="H57" s="109"/>
      <c r="I57" s="68"/>
      <c r="J57" s="68"/>
      <c r="K57" s="68"/>
      <c r="L57" s="68"/>
      <c r="M57" s="162"/>
      <c r="N57" s="162"/>
      <c r="O57" s="150">
        <f t="shared" si="0"/>
        <v>0</v>
      </c>
      <c r="P57" s="280">
        <f t="shared" si="5"/>
        <v>1</v>
      </c>
      <c r="Q57" s="412"/>
      <c r="R57" s="392"/>
    </row>
    <row r="58" spans="1:18" ht="14.5" customHeight="1" x14ac:dyDescent="0.35">
      <c r="A58" s="104" t="s">
        <v>657</v>
      </c>
      <c r="B58" s="112"/>
      <c r="C58" s="68"/>
      <c r="D58" s="68"/>
      <c r="E58" s="68"/>
      <c r="F58" s="162"/>
      <c r="G58" s="150">
        <f t="shared" si="1"/>
        <v>0</v>
      </c>
      <c r="H58" s="109"/>
      <c r="I58" s="68">
        <v>1</v>
      </c>
      <c r="J58" s="68"/>
      <c r="K58" s="68">
        <v>1</v>
      </c>
      <c r="L58" s="68"/>
      <c r="M58" s="162">
        <v>1</v>
      </c>
      <c r="N58" s="162"/>
      <c r="O58" s="150">
        <f t="shared" si="0"/>
        <v>3</v>
      </c>
      <c r="P58" s="280">
        <f t="shared" si="5"/>
        <v>3</v>
      </c>
      <c r="Q58" s="412"/>
      <c r="R58" s="392"/>
    </row>
    <row r="59" spans="1:18" ht="14.5" customHeight="1" x14ac:dyDescent="0.35">
      <c r="A59" s="104" t="s">
        <v>704</v>
      </c>
      <c r="B59" s="112"/>
      <c r="C59" s="68"/>
      <c r="D59" s="68"/>
      <c r="E59" s="68">
        <v>1</v>
      </c>
      <c r="F59" s="162"/>
      <c r="G59" s="150">
        <f t="shared" si="1"/>
        <v>1</v>
      </c>
      <c r="H59" s="109"/>
      <c r="I59" s="68"/>
      <c r="J59" s="68"/>
      <c r="K59" s="68"/>
      <c r="L59" s="68"/>
      <c r="M59" s="162"/>
      <c r="N59" s="162"/>
      <c r="O59" s="150">
        <f t="shared" si="0"/>
        <v>0</v>
      </c>
      <c r="P59" s="280">
        <f t="shared" si="5"/>
        <v>1</v>
      </c>
      <c r="Q59" s="412"/>
      <c r="R59" s="392"/>
    </row>
    <row r="60" spans="1:18" ht="14.5" customHeight="1" x14ac:dyDescent="0.35">
      <c r="A60" s="97" t="s">
        <v>577</v>
      </c>
      <c r="B60" s="112"/>
      <c r="C60" s="68"/>
      <c r="D60" s="68"/>
      <c r="E60" s="68"/>
      <c r="F60" s="162">
        <v>1</v>
      </c>
      <c r="G60" s="150">
        <f t="shared" si="1"/>
        <v>1</v>
      </c>
      <c r="H60" s="109"/>
      <c r="I60" s="68"/>
      <c r="J60" s="68"/>
      <c r="K60" s="68"/>
      <c r="L60" s="68"/>
      <c r="M60" s="162"/>
      <c r="N60" s="162"/>
      <c r="O60" s="150">
        <f t="shared" si="0"/>
        <v>0</v>
      </c>
      <c r="P60" s="280">
        <f t="shared" si="5"/>
        <v>1</v>
      </c>
      <c r="Q60" s="412"/>
      <c r="R60" s="392"/>
    </row>
    <row r="61" spans="1:18" ht="14.5" customHeight="1" x14ac:dyDescent="0.35">
      <c r="A61" s="97" t="s">
        <v>554</v>
      </c>
      <c r="B61" s="112"/>
      <c r="C61" s="68">
        <v>1</v>
      </c>
      <c r="D61" s="68">
        <v>1</v>
      </c>
      <c r="E61" s="68"/>
      <c r="F61" s="162"/>
      <c r="G61" s="150">
        <f t="shared" si="1"/>
        <v>2</v>
      </c>
      <c r="H61" s="109">
        <v>1</v>
      </c>
      <c r="I61" s="68"/>
      <c r="J61" s="68"/>
      <c r="K61" s="68"/>
      <c r="L61" s="68">
        <v>1</v>
      </c>
      <c r="M61" s="162"/>
      <c r="N61" s="162">
        <v>1</v>
      </c>
      <c r="O61" s="150">
        <f t="shared" si="0"/>
        <v>3</v>
      </c>
      <c r="P61" s="280">
        <f t="shared" si="5"/>
        <v>5</v>
      </c>
      <c r="Q61" s="412"/>
      <c r="R61" s="392"/>
    </row>
    <row r="62" spans="1:18" ht="14.5" customHeight="1" x14ac:dyDescent="0.35">
      <c r="A62" s="40" t="s">
        <v>631</v>
      </c>
      <c r="B62" s="114"/>
      <c r="C62" s="41"/>
      <c r="D62" s="41"/>
      <c r="E62" s="41"/>
      <c r="F62" s="41"/>
      <c r="G62" s="298"/>
      <c r="H62" s="41"/>
      <c r="I62" s="41"/>
      <c r="J62" s="41"/>
      <c r="K62" s="41"/>
      <c r="L62" s="41"/>
      <c r="M62" s="41"/>
      <c r="N62" s="41"/>
      <c r="O62" s="298"/>
      <c r="P62" s="297"/>
      <c r="Q62" s="115"/>
      <c r="R62" s="277" t="s">
        <v>600</v>
      </c>
    </row>
    <row r="63" spans="1:18" ht="14.5" customHeight="1" x14ac:dyDescent="0.35">
      <c r="A63" s="57" t="s">
        <v>539</v>
      </c>
      <c r="B63" s="129">
        <v>1</v>
      </c>
      <c r="C63" s="58"/>
      <c r="D63" s="58">
        <v>1</v>
      </c>
      <c r="E63" s="58"/>
      <c r="F63" s="232"/>
      <c r="G63" s="150">
        <f t="shared" si="1"/>
        <v>2</v>
      </c>
      <c r="H63" s="146"/>
      <c r="I63" s="58"/>
      <c r="J63" s="58"/>
      <c r="K63" s="58"/>
      <c r="L63" s="58"/>
      <c r="M63" s="232"/>
      <c r="N63" s="232"/>
      <c r="O63" s="150">
        <f t="shared" si="0"/>
        <v>0</v>
      </c>
      <c r="P63" s="280">
        <f>B63+C63+D63+E63+F63+H63+I63+J63+K63+L63+M63+N63</f>
        <v>2</v>
      </c>
      <c r="Q63" s="517"/>
      <c r="R63" s="394" t="s">
        <v>1650</v>
      </c>
    </row>
    <row r="64" spans="1:18" ht="14.5" customHeight="1" x14ac:dyDescent="0.35">
      <c r="A64" s="259" t="s">
        <v>540</v>
      </c>
      <c r="B64" s="129">
        <v>1</v>
      </c>
      <c r="C64" s="58"/>
      <c r="D64" s="58"/>
      <c r="E64" s="58"/>
      <c r="F64" s="232"/>
      <c r="G64" s="150">
        <f t="shared" si="1"/>
        <v>1</v>
      </c>
      <c r="H64" s="146"/>
      <c r="I64" s="58"/>
      <c r="J64" s="58"/>
      <c r="K64" s="58"/>
      <c r="L64" s="58"/>
      <c r="M64" s="232"/>
      <c r="N64" s="232"/>
      <c r="O64" s="150">
        <f t="shared" si="0"/>
        <v>0</v>
      </c>
      <c r="P64" s="280">
        <f t="shared" ref="P64:P70" si="6">B64+C64+D64+E64+F64+H64+I64+J64+K64+L64+M64+N64</f>
        <v>1</v>
      </c>
      <c r="Q64" s="518"/>
      <c r="R64" s="394"/>
    </row>
    <row r="65" spans="1:18" ht="14.5" customHeight="1" x14ac:dyDescent="0.35">
      <c r="A65" s="259" t="s">
        <v>595</v>
      </c>
      <c r="B65" s="129"/>
      <c r="C65" s="58"/>
      <c r="D65" s="58"/>
      <c r="E65" s="58"/>
      <c r="F65" s="232"/>
      <c r="G65" s="150">
        <f t="shared" si="1"/>
        <v>0</v>
      </c>
      <c r="H65" s="146"/>
      <c r="I65" s="58"/>
      <c r="J65" s="58">
        <v>1</v>
      </c>
      <c r="K65" s="58"/>
      <c r="L65" s="58"/>
      <c r="M65" s="232"/>
      <c r="N65" s="232"/>
      <c r="O65" s="150">
        <f t="shared" si="0"/>
        <v>1</v>
      </c>
      <c r="P65" s="280">
        <f t="shared" si="6"/>
        <v>1</v>
      </c>
      <c r="Q65" s="518"/>
      <c r="R65" s="394"/>
    </row>
    <row r="66" spans="1:18" ht="14.5" customHeight="1" x14ac:dyDescent="0.35">
      <c r="A66" s="259" t="s">
        <v>594</v>
      </c>
      <c r="B66" s="129"/>
      <c r="C66" s="58"/>
      <c r="D66" s="58">
        <v>1</v>
      </c>
      <c r="E66" s="58"/>
      <c r="F66" s="232"/>
      <c r="G66" s="150">
        <f t="shared" si="1"/>
        <v>1</v>
      </c>
      <c r="H66" s="146"/>
      <c r="I66" s="58"/>
      <c r="J66" s="58"/>
      <c r="K66" s="58"/>
      <c r="L66" s="58"/>
      <c r="M66" s="232"/>
      <c r="N66" s="232"/>
      <c r="O66" s="150">
        <f t="shared" ref="O66:O69" si="7">H66+I66+J66+K66+L66+M66+N66</f>
        <v>0</v>
      </c>
      <c r="P66" s="280">
        <f t="shared" si="6"/>
        <v>1</v>
      </c>
      <c r="Q66" s="518"/>
      <c r="R66" s="394"/>
    </row>
    <row r="67" spans="1:18" ht="14.5" customHeight="1" x14ac:dyDescent="0.35">
      <c r="A67" s="57" t="s">
        <v>577</v>
      </c>
      <c r="B67" s="129"/>
      <c r="C67" s="58"/>
      <c r="D67" s="58"/>
      <c r="E67" s="58"/>
      <c r="F67" s="232">
        <v>1</v>
      </c>
      <c r="G67" s="150">
        <f t="shared" si="1"/>
        <v>1</v>
      </c>
      <c r="H67" s="146"/>
      <c r="I67" s="58"/>
      <c r="J67" s="58"/>
      <c r="K67" s="58"/>
      <c r="L67" s="58"/>
      <c r="M67" s="232"/>
      <c r="N67" s="232"/>
      <c r="O67" s="150">
        <f t="shared" si="7"/>
        <v>0</v>
      </c>
      <c r="P67" s="280">
        <f t="shared" si="6"/>
        <v>1</v>
      </c>
      <c r="Q67" s="518"/>
      <c r="R67" s="394"/>
    </row>
    <row r="68" spans="1:18" ht="14.5" customHeight="1" x14ac:dyDescent="0.35">
      <c r="A68" s="57" t="s">
        <v>553</v>
      </c>
      <c r="B68" s="129"/>
      <c r="C68" s="58">
        <v>1</v>
      </c>
      <c r="D68" s="58"/>
      <c r="E68" s="58">
        <v>1</v>
      </c>
      <c r="F68" s="232"/>
      <c r="G68" s="150">
        <f t="shared" ref="G68:G70" si="8">B68+C68+D68+E68+F68</f>
        <v>2</v>
      </c>
      <c r="H68" s="146">
        <v>1</v>
      </c>
      <c r="I68" s="58">
        <v>1</v>
      </c>
      <c r="J68" s="58"/>
      <c r="K68" s="58">
        <v>1</v>
      </c>
      <c r="L68" s="58">
        <v>1</v>
      </c>
      <c r="M68" s="232">
        <v>1</v>
      </c>
      <c r="N68" s="232">
        <v>1</v>
      </c>
      <c r="O68" s="150">
        <f t="shared" si="7"/>
        <v>6</v>
      </c>
      <c r="P68" s="280">
        <f t="shared" si="6"/>
        <v>8</v>
      </c>
      <c r="Q68" s="518"/>
      <c r="R68" s="394"/>
    </row>
    <row r="69" spans="1:18" ht="14.5" customHeight="1" x14ac:dyDescent="0.35">
      <c r="A69" s="283" t="s">
        <v>571</v>
      </c>
      <c r="B69" s="129"/>
      <c r="C69" s="58"/>
      <c r="D69" s="58"/>
      <c r="E69" s="58">
        <v>1</v>
      </c>
      <c r="F69" s="232"/>
      <c r="G69" s="150">
        <f t="shared" si="8"/>
        <v>1</v>
      </c>
      <c r="H69" s="146"/>
      <c r="I69" s="58"/>
      <c r="J69" s="58"/>
      <c r="K69" s="58"/>
      <c r="L69" s="58"/>
      <c r="M69" s="232"/>
      <c r="N69" s="232"/>
      <c r="O69" s="150">
        <f t="shared" si="7"/>
        <v>0</v>
      </c>
      <c r="P69" s="280">
        <f t="shared" si="6"/>
        <v>1</v>
      </c>
      <c r="Q69" s="518"/>
      <c r="R69" s="394"/>
    </row>
    <row r="70" spans="1:18" ht="14.5" customHeight="1" x14ac:dyDescent="0.35">
      <c r="A70" s="57" t="s">
        <v>541</v>
      </c>
      <c r="B70" s="129">
        <v>1</v>
      </c>
      <c r="C70" s="58">
        <v>1</v>
      </c>
      <c r="D70" s="58">
        <v>1</v>
      </c>
      <c r="E70" s="58"/>
      <c r="F70" s="232">
        <v>1</v>
      </c>
      <c r="G70" s="150">
        <f t="shared" si="8"/>
        <v>4</v>
      </c>
      <c r="H70" s="146">
        <v>1</v>
      </c>
      <c r="I70" s="58">
        <v>1</v>
      </c>
      <c r="J70" s="58"/>
      <c r="K70" s="58"/>
      <c r="L70" s="58">
        <v>1</v>
      </c>
      <c r="M70" s="232">
        <v>1</v>
      </c>
      <c r="N70" s="232">
        <v>1</v>
      </c>
      <c r="O70" s="150">
        <f t="shared" ref="O70:O128" si="9">H70+I70+J70+K70+L70+M70+N70</f>
        <v>5</v>
      </c>
      <c r="P70" s="280">
        <f t="shared" si="6"/>
        <v>9</v>
      </c>
      <c r="Q70" s="518"/>
      <c r="R70" s="394"/>
    </row>
    <row r="71" spans="1:18" ht="14.5" customHeight="1" x14ac:dyDescent="0.35">
      <c r="A71" s="40" t="s">
        <v>632</v>
      </c>
      <c r="B71" s="114"/>
      <c r="C71" s="41"/>
      <c r="D71" s="41"/>
      <c r="E71" s="41"/>
      <c r="F71" s="41"/>
      <c r="G71" s="298"/>
      <c r="H71" s="41"/>
      <c r="I71" s="41"/>
      <c r="J71" s="41"/>
      <c r="K71" s="41"/>
      <c r="L71" s="41"/>
      <c r="M71" s="41"/>
      <c r="N71" s="41"/>
      <c r="O71" s="298"/>
      <c r="P71" s="297"/>
      <c r="Q71" s="115"/>
      <c r="R71" s="277" t="s">
        <v>602</v>
      </c>
    </row>
    <row r="72" spans="1:18" ht="14.5" customHeight="1" x14ac:dyDescent="0.35">
      <c r="A72" s="97" t="s">
        <v>542</v>
      </c>
      <c r="B72" s="112">
        <v>1</v>
      </c>
      <c r="C72" s="68"/>
      <c r="D72" s="68">
        <v>1</v>
      </c>
      <c r="E72" s="68">
        <v>1</v>
      </c>
      <c r="F72" s="162">
        <v>1</v>
      </c>
      <c r="G72" s="150">
        <f t="shared" ref="G72:G128" si="10">B72+C72+D72+E72+F72</f>
        <v>4</v>
      </c>
      <c r="H72" s="109">
        <v>1</v>
      </c>
      <c r="I72" s="68"/>
      <c r="J72" s="68">
        <v>1</v>
      </c>
      <c r="K72" s="68">
        <v>1</v>
      </c>
      <c r="L72" s="68"/>
      <c r="M72" s="162"/>
      <c r="N72" s="162">
        <v>1</v>
      </c>
      <c r="O72" s="150">
        <f t="shared" si="9"/>
        <v>4</v>
      </c>
      <c r="P72" s="280">
        <f>B72+C72+D72+E72+F72+H72+I72+J72+K72+L72+M72+N72</f>
        <v>8</v>
      </c>
      <c r="Q72" s="411"/>
      <c r="R72" s="392" t="s">
        <v>706</v>
      </c>
    </row>
    <row r="73" spans="1:18" ht="14.5" customHeight="1" x14ac:dyDescent="0.35">
      <c r="A73" s="97" t="s">
        <v>659</v>
      </c>
      <c r="B73" s="112"/>
      <c r="C73" s="68"/>
      <c r="D73" s="68"/>
      <c r="E73" s="68"/>
      <c r="F73" s="162"/>
      <c r="G73" s="150">
        <f t="shared" si="10"/>
        <v>0</v>
      </c>
      <c r="H73" s="109"/>
      <c r="I73" s="68">
        <v>1</v>
      </c>
      <c r="J73" s="68"/>
      <c r="K73" s="68"/>
      <c r="L73" s="68"/>
      <c r="M73" s="162"/>
      <c r="N73" s="162"/>
      <c r="O73" s="150">
        <f t="shared" si="9"/>
        <v>1</v>
      </c>
      <c r="P73" s="280">
        <f t="shared" ref="P73:P77" si="11">B73+C73+D73+E73+F73+H73+I73+J73+K73+L73+M73+N73</f>
        <v>1</v>
      </c>
      <c r="Q73" s="412"/>
      <c r="R73" s="392"/>
    </row>
    <row r="74" spans="1:18" ht="14.5" customHeight="1" x14ac:dyDescent="0.35">
      <c r="A74" s="97" t="s">
        <v>543</v>
      </c>
      <c r="B74" s="112">
        <v>1</v>
      </c>
      <c r="C74" s="68"/>
      <c r="D74" s="68"/>
      <c r="E74" s="68"/>
      <c r="F74" s="162"/>
      <c r="G74" s="150">
        <f t="shared" si="10"/>
        <v>1</v>
      </c>
      <c r="H74" s="109"/>
      <c r="I74" s="68"/>
      <c r="J74" s="68"/>
      <c r="K74" s="68"/>
      <c r="L74" s="68"/>
      <c r="M74" s="162"/>
      <c r="N74" s="162"/>
      <c r="O74" s="150">
        <f t="shared" si="9"/>
        <v>0</v>
      </c>
      <c r="P74" s="280">
        <f t="shared" si="11"/>
        <v>1</v>
      </c>
      <c r="Q74" s="412"/>
      <c r="R74" s="392"/>
    </row>
    <row r="75" spans="1:18" ht="14.5" customHeight="1" x14ac:dyDescent="0.35">
      <c r="A75" s="97" t="s">
        <v>555</v>
      </c>
      <c r="B75" s="112"/>
      <c r="C75" s="68">
        <v>1</v>
      </c>
      <c r="D75" s="68"/>
      <c r="E75" s="68">
        <v>1</v>
      </c>
      <c r="F75" s="162"/>
      <c r="G75" s="150">
        <f t="shared" si="10"/>
        <v>2</v>
      </c>
      <c r="H75" s="109">
        <v>1</v>
      </c>
      <c r="I75" s="68"/>
      <c r="J75" s="68"/>
      <c r="K75" s="68">
        <v>1</v>
      </c>
      <c r="L75" s="68">
        <v>1</v>
      </c>
      <c r="M75" s="162"/>
      <c r="N75" s="162"/>
      <c r="O75" s="150">
        <f t="shared" si="9"/>
        <v>3</v>
      </c>
      <c r="P75" s="280">
        <f t="shared" si="11"/>
        <v>5</v>
      </c>
      <c r="Q75" s="412"/>
      <c r="R75" s="392"/>
    </row>
    <row r="76" spans="1:18" ht="14.5" customHeight="1" x14ac:dyDescent="0.35">
      <c r="A76" s="97" t="s">
        <v>568</v>
      </c>
      <c r="B76" s="112"/>
      <c r="C76" s="68"/>
      <c r="D76" s="68">
        <v>1</v>
      </c>
      <c r="E76" s="68"/>
      <c r="F76" s="162">
        <v>1</v>
      </c>
      <c r="G76" s="150">
        <f t="shared" si="10"/>
        <v>2</v>
      </c>
      <c r="H76" s="109"/>
      <c r="I76" s="68">
        <v>1</v>
      </c>
      <c r="J76" s="68"/>
      <c r="K76" s="68"/>
      <c r="L76" s="68"/>
      <c r="M76" s="162">
        <v>1</v>
      </c>
      <c r="N76" s="162"/>
      <c r="O76" s="150">
        <f t="shared" si="9"/>
        <v>2</v>
      </c>
      <c r="P76" s="280">
        <f t="shared" si="11"/>
        <v>4</v>
      </c>
      <c r="Q76" s="412"/>
      <c r="R76" s="392"/>
    </row>
    <row r="77" spans="1:18" ht="14.5" customHeight="1" x14ac:dyDescent="0.35">
      <c r="A77" s="97" t="s">
        <v>580</v>
      </c>
      <c r="B77" s="112"/>
      <c r="C77" s="68"/>
      <c r="D77" s="68"/>
      <c r="E77" s="68"/>
      <c r="F77" s="162"/>
      <c r="G77" s="150">
        <f t="shared" si="10"/>
        <v>0</v>
      </c>
      <c r="H77" s="109"/>
      <c r="I77" s="68"/>
      <c r="J77" s="68"/>
      <c r="K77" s="68"/>
      <c r="L77" s="68"/>
      <c r="M77" s="162"/>
      <c r="N77" s="162">
        <v>1</v>
      </c>
      <c r="O77" s="150">
        <f t="shared" si="9"/>
        <v>1</v>
      </c>
      <c r="P77" s="280">
        <f t="shared" si="11"/>
        <v>1</v>
      </c>
      <c r="Q77" s="519"/>
      <c r="R77" s="438"/>
    </row>
    <row r="78" spans="1:18" ht="14.5" customHeight="1" x14ac:dyDescent="0.35">
      <c r="A78" s="40" t="s">
        <v>633</v>
      </c>
      <c r="B78" s="114"/>
      <c r="C78" s="41"/>
      <c r="D78" s="41"/>
      <c r="E78" s="41"/>
      <c r="F78" s="41"/>
      <c r="G78" s="298"/>
      <c r="H78" s="41"/>
      <c r="I78" s="41"/>
      <c r="J78" s="41"/>
      <c r="K78" s="41"/>
      <c r="L78" s="41"/>
      <c r="M78" s="41"/>
      <c r="N78" s="41"/>
      <c r="O78" s="298"/>
      <c r="P78" s="297"/>
      <c r="Q78" s="115"/>
      <c r="R78" s="277" t="s">
        <v>603</v>
      </c>
    </row>
    <row r="79" spans="1:18" ht="14.5" customHeight="1" x14ac:dyDescent="0.35">
      <c r="A79" s="99" t="s">
        <v>544</v>
      </c>
      <c r="B79" s="121">
        <v>1</v>
      </c>
      <c r="C79" s="49"/>
      <c r="D79" s="49"/>
      <c r="E79" s="49"/>
      <c r="F79" s="229">
        <v>1</v>
      </c>
      <c r="G79" s="150">
        <f t="shared" si="10"/>
        <v>2</v>
      </c>
      <c r="H79" s="142"/>
      <c r="I79" s="49"/>
      <c r="J79" s="49"/>
      <c r="K79" s="49"/>
      <c r="L79" s="49">
        <v>1</v>
      </c>
      <c r="M79" s="229">
        <v>1</v>
      </c>
      <c r="N79" s="229">
        <v>1</v>
      </c>
      <c r="O79" s="150">
        <f t="shared" si="9"/>
        <v>3</v>
      </c>
      <c r="P79" s="280">
        <f>B79+C79+D79+E79+F79+H79+I79+J79+K79+L79+M79+N79</f>
        <v>5</v>
      </c>
      <c r="Q79" s="411"/>
      <c r="R79" s="394" t="s">
        <v>707</v>
      </c>
    </row>
    <row r="80" spans="1:18" ht="14.5" customHeight="1" x14ac:dyDescent="0.35">
      <c r="A80" s="99" t="s">
        <v>669</v>
      </c>
      <c r="B80" s="121">
        <v>1</v>
      </c>
      <c r="C80" s="49"/>
      <c r="D80" s="49"/>
      <c r="E80" s="49"/>
      <c r="F80" s="229">
        <v>1</v>
      </c>
      <c r="G80" s="150">
        <f t="shared" si="10"/>
        <v>2</v>
      </c>
      <c r="H80" s="142"/>
      <c r="I80" s="49"/>
      <c r="J80" s="49"/>
      <c r="K80" s="49"/>
      <c r="L80" s="49"/>
      <c r="M80" s="229">
        <v>1</v>
      </c>
      <c r="N80" s="229">
        <v>1</v>
      </c>
      <c r="O80" s="150">
        <f t="shared" si="9"/>
        <v>2</v>
      </c>
      <c r="P80" s="280">
        <f t="shared" ref="P80:P83" si="12">B80+C80+D80+E80+F80+H80+I80+J80+K80+L80+M80+N80</f>
        <v>4</v>
      </c>
      <c r="Q80" s="412"/>
      <c r="R80" s="520"/>
    </row>
    <row r="81" spans="1:18" ht="14.5" customHeight="1" x14ac:dyDescent="0.35">
      <c r="A81" s="260" t="s">
        <v>670</v>
      </c>
      <c r="B81" s="121"/>
      <c r="C81" s="49"/>
      <c r="D81" s="49"/>
      <c r="E81" s="49"/>
      <c r="F81" s="229">
        <v>1</v>
      </c>
      <c r="G81" s="150">
        <f t="shared" si="10"/>
        <v>1</v>
      </c>
      <c r="H81" s="142"/>
      <c r="I81" s="49"/>
      <c r="J81" s="49"/>
      <c r="K81" s="49"/>
      <c r="L81" s="49">
        <v>1</v>
      </c>
      <c r="M81" s="229"/>
      <c r="N81" s="229"/>
      <c r="O81" s="150">
        <f t="shared" si="9"/>
        <v>1</v>
      </c>
      <c r="P81" s="280">
        <f t="shared" si="12"/>
        <v>2</v>
      </c>
      <c r="Q81" s="412"/>
      <c r="R81" s="520"/>
    </row>
    <row r="82" spans="1:18" ht="14.5" customHeight="1" x14ac:dyDescent="0.35">
      <c r="A82" s="260" t="s">
        <v>671</v>
      </c>
      <c r="B82" s="121"/>
      <c r="C82" s="49"/>
      <c r="D82" s="49"/>
      <c r="E82" s="49"/>
      <c r="F82" s="229"/>
      <c r="G82" s="150">
        <f t="shared" si="10"/>
        <v>0</v>
      </c>
      <c r="H82" s="142"/>
      <c r="I82" s="49"/>
      <c r="J82" s="49"/>
      <c r="K82" s="49"/>
      <c r="L82" s="49"/>
      <c r="M82" s="229"/>
      <c r="N82" s="229">
        <v>1</v>
      </c>
      <c r="O82" s="150">
        <f t="shared" si="9"/>
        <v>1</v>
      </c>
      <c r="P82" s="280">
        <f t="shared" si="12"/>
        <v>1</v>
      </c>
      <c r="Q82" s="412"/>
      <c r="R82" s="520"/>
    </row>
    <row r="83" spans="1:18" ht="14.5" customHeight="1" x14ac:dyDescent="0.35">
      <c r="A83" s="99" t="s">
        <v>556</v>
      </c>
      <c r="B83" s="121"/>
      <c r="C83" s="49">
        <v>1</v>
      </c>
      <c r="D83" s="49">
        <v>1</v>
      </c>
      <c r="E83" s="49">
        <v>1</v>
      </c>
      <c r="F83" s="229"/>
      <c r="G83" s="150">
        <f t="shared" si="10"/>
        <v>3</v>
      </c>
      <c r="H83" s="142">
        <v>1</v>
      </c>
      <c r="I83" s="49">
        <v>1</v>
      </c>
      <c r="J83" s="49">
        <v>1</v>
      </c>
      <c r="K83" s="49"/>
      <c r="L83" s="49"/>
      <c r="M83" s="229"/>
      <c r="N83" s="229"/>
      <c r="O83" s="150">
        <f t="shared" si="9"/>
        <v>3</v>
      </c>
      <c r="P83" s="280">
        <f t="shared" si="12"/>
        <v>6</v>
      </c>
      <c r="Q83" s="412"/>
      <c r="R83" s="520"/>
    </row>
    <row r="84" spans="1:18" ht="14.5" customHeight="1" x14ac:dyDescent="0.35">
      <c r="A84" s="40" t="s">
        <v>634</v>
      </c>
      <c r="B84" s="114"/>
      <c r="C84" s="41"/>
      <c r="D84" s="41"/>
      <c r="E84" s="41"/>
      <c r="F84" s="41"/>
      <c r="G84" s="298"/>
      <c r="H84" s="41"/>
      <c r="I84" s="41"/>
      <c r="J84" s="41"/>
      <c r="K84" s="41"/>
      <c r="L84" s="41"/>
      <c r="M84" s="41"/>
      <c r="N84" s="41"/>
      <c r="O84" s="298"/>
      <c r="P84" s="297"/>
      <c r="Q84" s="115"/>
      <c r="R84" s="277" t="s">
        <v>604</v>
      </c>
    </row>
    <row r="85" spans="1:18" ht="14.5" customHeight="1" x14ac:dyDescent="0.35">
      <c r="A85" s="101" t="s">
        <v>661</v>
      </c>
      <c r="B85" s="124">
        <v>1</v>
      </c>
      <c r="C85" s="70">
        <v>1</v>
      </c>
      <c r="D85" s="70"/>
      <c r="E85" s="70"/>
      <c r="F85" s="231">
        <v>1</v>
      </c>
      <c r="G85" s="150">
        <f t="shared" si="10"/>
        <v>3</v>
      </c>
      <c r="H85" s="143"/>
      <c r="I85" s="70"/>
      <c r="J85" s="70"/>
      <c r="K85" s="70"/>
      <c r="L85" s="70">
        <v>1</v>
      </c>
      <c r="M85" s="231"/>
      <c r="N85" s="231">
        <v>1</v>
      </c>
      <c r="O85" s="150">
        <f t="shared" si="9"/>
        <v>2</v>
      </c>
      <c r="P85" s="280">
        <f>B85+C85+D85+E85+F85+H85+I85+J85+K85+L85+M85+N85</f>
        <v>5</v>
      </c>
      <c r="Q85" s="512" t="s">
        <v>596</v>
      </c>
      <c r="R85" s="388" t="s">
        <v>1605</v>
      </c>
    </row>
    <row r="86" spans="1:18" ht="14.5" customHeight="1" x14ac:dyDescent="0.35">
      <c r="A86" s="97" t="s">
        <v>660</v>
      </c>
      <c r="B86" s="112"/>
      <c r="C86" s="68"/>
      <c r="D86" s="68">
        <v>1</v>
      </c>
      <c r="E86" s="68">
        <v>1</v>
      </c>
      <c r="F86" s="162"/>
      <c r="G86" s="150">
        <f t="shared" si="10"/>
        <v>2</v>
      </c>
      <c r="H86" s="109">
        <v>1</v>
      </c>
      <c r="I86" s="68">
        <v>1</v>
      </c>
      <c r="J86" s="68">
        <v>1</v>
      </c>
      <c r="K86" s="68">
        <v>1</v>
      </c>
      <c r="L86" s="68"/>
      <c r="M86" s="162">
        <v>1</v>
      </c>
      <c r="N86" s="162"/>
      <c r="O86" s="150">
        <f t="shared" si="9"/>
        <v>5</v>
      </c>
      <c r="P86" s="280">
        <f t="shared" ref="P86:P95" si="13">B86+C86+D86+E86+F86+H86+I86+J86+K86+L86+M86+N86</f>
        <v>7</v>
      </c>
      <c r="Q86" s="513"/>
      <c r="R86" s="441"/>
    </row>
    <row r="87" spans="1:18" ht="14.5" customHeight="1" x14ac:dyDescent="0.35">
      <c r="A87" s="284" t="s">
        <v>672</v>
      </c>
      <c r="B87" s="112"/>
      <c r="C87" s="68"/>
      <c r="D87" s="68">
        <v>1</v>
      </c>
      <c r="E87" s="68"/>
      <c r="F87" s="162"/>
      <c r="G87" s="150">
        <f t="shared" si="10"/>
        <v>1</v>
      </c>
      <c r="H87" s="109">
        <v>1</v>
      </c>
      <c r="I87" s="68">
        <v>1</v>
      </c>
      <c r="J87" s="68"/>
      <c r="K87" s="68"/>
      <c r="L87" s="68"/>
      <c r="M87" s="162">
        <v>1</v>
      </c>
      <c r="N87" s="162"/>
      <c r="O87" s="150">
        <f t="shared" si="9"/>
        <v>3</v>
      </c>
      <c r="P87" s="280">
        <f t="shared" si="13"/>
        <v>4</v>
      </c>
      <c r="Q87" s="513"/>
      <c r="R87" s="441"/>
    </row>
    <row r="88" spans="1:18" ht="14.5" customHeight="1" x14ac:dyDescent="0.35">
      <c r="A88" s="284" t="s">
        <v>673</v>
      </c>
      <c r="B88" s="112"/>
      <c r="C88" s="68"/>
      <c r="D88" s="68"/>
      <c r="E88" s="68">
        <v>1</v>
      </c>
      <c r="F88" s="162"/>
      <c r="G88" s="150">
        <f t="shared" si="10"/>
        <v>1</v>
      </c>
      <c r="H88" s="109"/>
      <c r="I88" s="68">
        <v>1</v>
      </c>
      <c r="J88" s="68">
        <v>1</v>
      </c>
      <c r="K88" s="68"/>
      <c r="L88" s="68"/>
      <c r="M88" s="162"/>
      <c r="N88" s="162"/>
      <c r="O88" s="150">
        <f t="shared" si="9"/>
        <v>2</v>
      </c>
      <c r="P88" s="280">
        <f t="shared" si="13"/>
        <v>3</v>
      </c>
      <c r="Q88" s="513"/>
      <c r="R88" s="441"/>
    </row>
    <row r="89" spans="1:18" ht="14.5" customHeight="1" x14ac:dyDescent="0.35">
      <c r="A89" s="284" t="s">
        <v>684</v>
      </c>
      <c r="B89" s="112"/>
      <c r="C89" s="68"/>
      <c r="D89" s="68"/>
      <c r="E89" s="68"/>
      <c r="F89" s="162"/>
      <c r="G89" s="150">
        <f t="shared" si="10"/>
        <v>0</v>
      </c>
      <c r="H89" s="109"/>
      <c r="I89" s="68"/>
      <c r="J89" s="68"/>
      <c r="K89" s="68">
        <v>1</v>
      </c>
      <c r="L89" s="68"/>
      <c r="M89" s="162"/>
      <c r="N89" s="162"/>
      <c r="O89" s="150">
        <f t="shared" si="9"/>
        <v>1</v>
      </c>
      <c r="P89" s="280">
        <f t="shared" si="13"/>
        <v>1</v>
      </c>
      <c r="Q89" s="513"/>
      <c r="R89" s="441"/>
    </row>
    <row r="90" spans="1:18" ht="14.5" customHeight="1" x14ac:dyDescent="0.35">
      <c r="A90" s="284" t="s">
        <v>674</v>
      </c>
      <c r="B90" s="112"/>
      <c r="C90" s="68"/>
      <c r="D90" s="68"/>
      <c r="E90" s="68">
        <v>1</v>
      </c>
      <c r="F90" s="162"/>
      <c r="G90" s="150">
        <f t="shared" si="10"/>
        <v>1</v>
      </c>
      <c r="H90" s="109"/>
      <c r="I90" s="68"/>
      <c r="J90" s="68"/>
      <c r="K90" s="68"/>
      <c r="L90" s="68"/>
      <c r="M90" s="162"/>
      <c r="N90" s="162"/>
      <c r="O90" s="150">
        <f t="shared" si="9"/>
        <v>0</v>
      </c>
      <c r="P90" s="280">
        <f t="shared" si="13"/>
        <v>1</v>
      </c>
      <c r="Q90" s="513"/>
      <c r="R90" s="441"/>
    </row>
    <row r="91" spans="1:18" ht="14.5" customHeight="1" x14ac:dyDescent="0.35">
      <c r="A91" s="97" t="s">
        <v>664</v>
      </c>
      <c r="B91" s="112"/>
      <c r="C91" s="68"/>
      <c r="D91" s="68">
        <v>1</v>
      </c>
      <c r="E91" s="68"/>
      <c r="F91" s="162"/>
      <c r="G91" s="150">
        <f t="shared" si="10"/>
        <v>1</v>
      </c>
      <c r="H91" s="109"/>
      <c r="I91" s="68"/>
      <c r="J91" s="68"/>
      <c r="K91" s="68"/>
      <c r="L91" s="68"/>
      <c r="M91" s="162"/>
      <c r="N91" s="162"/>
      <c r="O91" s="150">
        <f t="shared" si="9"/>
        <v>0</v>
      </c>
      <c r="P91" s="280">
        <f t="shared" si="13"/>
        <v>1</v>
      </c>
      <c r="Q91" s="513"/>
      <c r="R91" s="441"/>
    </row>
    <row r="92" spans="1:18" ht="14.5" customHeight="1" x14ac:dyDescent="0.35">
      <c r="A92" s="97" t="s">
        <v>663</v>
      </c>
      <c r="B92" s="112"/>
      <c r="C92" s="68"/>
      <c r="D92" s="68"/>
      <c r="E92" s="68"/>
      <c r="F92" s="162"/>
      <c r="G92" s="150">
        <f t="shared" si="10"/>
        <v>0</v>
      </c>
      <c r="H92" s="109"/>
      <c r="I92" s="68"/>
      <c r="J92" s="68"/>
      <c r="K92" s="68"/>
      <c r="L92" s="68">
        <v>1</v>
      </c>
      <c r="M92" s="162"/>
      <c r="N92" s="162">
        <v>1</v>
      </c>
      <c r="O92" s="150">
        <f t="shared" si="9"/>
        <v>2</v>
      </c>
      <c r="P92" s="280">
        <f t="shared" si="13"/>
        <v>2</v>
      </c>
      <c r="Q92" s="513"/>
      <c r="R92" s="441"/>
    </row>
    <row r="93" spans="1:18" ht="14.5" customHeight="1" x14ac:dyDescent="0.35">
      <c r="A93" s="97" t="s">
        <v>662</v>
      </c>
      <c r="B93" s="112"/>
      <c r="C93" s="68"/>
      <c r="D93" s="68"/>
      <c r="E93" s="68"/>
      <c r="F93" s="162"/>
      <c r="G93" s="150">
        <f t="shared" si="10"/>
        <v>0</v>
      </c>
      <c r="H93" s="109">
        <v>1</v>
      </c>
      <c r="I93" s="68"/>
      <c r="J93" s="68"/>
      <c r="K93" s="68"/>
      <c r="L93" s="68"/>
      <c r="M93" s="162"/>
      <c r="N93" s="162"/>
      <c r="O93" s="150">
        <f t="shared" si="9"/>
        <v>1</v>
      </c>
      <c r="P93" s="280">
        <f t="shared" si="13"/>
        <v>1</v>
      </c>
      <c r="Q93" s="513"/>
      <c r="R93" s="441"/>
    </row>
    <row r="94" spans="1:18" ht="14.5" customHeight="1" x14ac:dyDescent="0.35">
      <c r="A94" s="97" t="s">
        <v>665</v>
      </c>
      <c r="B94" s="112"/>
      <c r="C94" s="68"/>
      <c r="D94" s="68"/>
      <c r="E94" s="68"/>
      <c r="F94" s="162">
        <v>1</v>
      </c>
      <c r="G94" s="150">
        <f t="shared" si="10"/>
        <v>1</v>
      </c>
      <c r="H94" s="109"/>
      <c r="I94" s="68"/>
      <c r="J94" s="68"/>
      <c r="K94" s="68"/>
      <c r="L94" s="68"/>
      <c r="M94" s="162"/>
      <c r="N94" s="162"/>
      <c r="O94" s="150">
        <f t="shared" si="9"/>
        <v>0</v>
      </c>
      <c r="P94" s="280">
        <f t="shared" si="13"/>
        <v>1</v>
      </c>
      <c r="Q94" s="513"/>
      <c r="R94" s="441"/>
    </row>
    <row r="95" spans="1:18" ht="14.5" customHeight="1" x14ac:dyDescent="0.35">
      <c r="A95" s="97" t="s">
        <v>666</v>
      </c>
      <c r="B95" s="112"/>
      <c r="C95" s="68"/>
      <c r="D95" s="68"/>
      <c r="E95" s="68">
        <v>1</v>
      </c>
      <c r="F95" s="162"/>
      <c r="G95" s="150">
        <f t="shared" si="10"/>
        <v>1</v>
      </c>
      <c r="H95" s="109"/>
      <c r="I95" s="68"/>
      <c r="J95" s="68"/>
      <c r="K95" s="68"/>
      <c r="L95" s="68"/>
      <c r="M95" s="162"/>
      <c r="N95" s="162"/>
      <c r="O95" s="150">
        <f t="shared" si="9"/>
        <v>0</v>
      </c>
      <c r="P95" s="280">
        <f t="shared" si="13"/>
        <v>1</v>
      </c>
      <c r="Q95" s="514"/>
      <c r="R95" s="441"/>
    </row>
    <row r="96" spans="1:18" ht="14.5" customHeight="1" x14ac:dyDescent="0.35">
      <c r="A96" s="40" t="s">
        <v>635</v>
      </c>
      <c r="B96" s="114"/>
      <c r="C96" s="41"/>
      <c r="D96" s="41"/>
      <c r="E96" s="41"/>
      <c r="F96" s="41"/>
      <c r="G96" s="298"/>
      <c r="H96" s="41"/>
      <c r="I96" s="41"/>
      <c r="J96" s="41"/>
      <c r="K96" s="41"/>
      <c r="L96" s="41"/>
      <c r="M96" s="41"/>
      <c r="N96" s="41"/>
      <c r="O96" s="298"/>
      <c r="P96" s="297"/>
      <c r="Q96" s="115"/>
      <c r="R96" s="277" t="s">
        <v>605</v>
      </c>
    </row>
    <row r="97" spans="1:18" ht="14.5" customHeight="1" x14ac:dyDescent="0.35">
      <c r="A97" s="98" t="s">
        <v>249</v>
      </c>
      <c r="B97" s="119">
        <v>1</v>
      </c>
      <c r="C97" s="47">
        <v>1</v>
      </c>
      <c r="D97" s="47"/>
      <c r="E97" s="47">
        <v>1</v>
      </c>
      <c r="F97" s="228">
        <v>1</v>
      </c>
      <c r="G97" s="150">
        <f t="shared" si="10"/>
        <v>4</v>
      </c>
      <c r="H97" s="141"/>
      <c r="I97" s="47"/>
      <c r="J97" s="47"/>
      <c r="K97" s="47">
        <v>1</v>
      </c>
      <c r="L97" s="47"/>
      <c r="M97" s="228"/>
      <c r="N97" s="228">
        <v>1</v>
      </c>
      <c r="O97" s="150">
        <f t="shared" si="9"/>
        <v>2</v>
      </c>
      <c r="P97" s="280">
        <f>B97+C97+D97+E97+F97+H97+I97+J97+K97+L97+M97+N97</f>
        <v>6</v>
      </c>
      <c r="Q97" s="411"/>
      <c r="R97" s="391" t="s">
        <v>1606</v>
      </c>
    </row>
    <row r="98" spans="1:18" ht="14.5" customHeight="1" x14ac:dyDescent="0.35">
      <c r="A98" s="98" t="s">
        <v>677</v>
      </c>
      <c r="B98" s="119"/>
      <c r="C98" s="47"/>
      <c r="D98" s="47">
        <v>1</v>
      </c>
      <c r="E98" s="47"/>
      <c r="F98" s="228"/>
      <c r="G98" s="150">
        <f t="shared" si="10"/>
        <v>1</v>
      </c>
      <c r="H98" s="141"/>
      <c r="I98" s="47"/>
      <c r="J98" s="47"/>
      <c r="K98" s="47"/>
      <c r="L98" s="47"/>
      <c r="M98" s="228"/>
      <c r="N98" s="228"/>
      <c r="O98" s="150">
        <f t="shared" si="9"/>
        <v>0</v>
      </c>
      <c r="P98" s="280">
        <f t="shared" ref="P98:P100" si="14">B98+C98+D98+E98+F98+H98+I98+J98+K98+L98+M98+N98</f>
        <v>1</v>
      </c>
      <c r="Q98" s="412"/>
      <c r="R98" s="391"/>
    </row>
    <row r="99" spans="1:18" ht="14.5" customHeight="1" x14ac:dyDescent="0.35">
      <c r="A99" s="106" t="s">
        <v>675</v>
      </c>
      <c r="B99" s="119"/>
      <c r="C99" s="49"/>
      <c r="D99" s="49"/>
      <c r="E99" s="49"/>
      <c r="F99" s="229"/>
      <c r="G99" s="150">
        <f t="shared" si="10"/>
        <v>0</v>
      </c>
      <c r="H99" s="142">
        <v>1</v>
      </c>
      <c r="I99" s="49"/>
      <c r="J99" s="49">
        <v>1</v>
      </c>
      <c r="K99" s="49"/>
      <c r="L99" s="49">
        <v>1</v>
      </c>
      <c r="M99" s="229"/>
      <c r="N99" s="229"/>
      <c r="O99" s="150">
        <f t="shared" si="9"/>
        <v>3</v>
      </c>
      <c r="P99" s="280">
        <f t="shared" si="14"/>
        <v>3</v>
      </c>
      <c r="Q99" s="412"/>
      <c r="R99" s="437"/>
    </row>
    <row r="100" spans="1:18" ht="14.5" customHeight="1" x14ac:dyDescent="0.35">
      <c r="A100" s="106" t="s">
        <v>676</v>
      </c>
      <c r="B100" s="119"/>
      <c r="C100" s="49"/>
      <c r="D100" s="49">
        <v>1</v>
      </c>
      <c r="E100" s="49"/>
      <c r="F100" s="229"/>
      <c r="G100" s="150">
        <f t="shared" si="10"/>
        <v>1</v>
      </c>
      <c r="H100" s="142"/>
      <c r="I100" s="49">
        <v>1</v>
      </c>
      <c r="J100" s="49"/>
      <c r="K100" s="49"/>
      <c r="L100" s="49"/>
      <c r="M100" s="229">
        <v>1</v>
      </c>
      <c r="N100" s="229"/>
      <c r="O100" s="150">
        <f t="shared" si="9"/>
        <v>2</v>
      </c>
      <c r="P100" s="280">
        <f t="shared" si="14"/>
        <v>3</v>
      </c>
      <c r="Q100" s="412"/>
      <c r="R100" s="437"/>
    </row>
    <row r="101" spans="1:18" ht="14.5" customHeight="1" x14ac:dyDescent="0.35">
      <c r="A101" s="61" t="s">
        <v>636</v>
      </c>
      <c r="B101" s="131"/>
      <c r="C101" s="62"/>
      <c r="D101" s="62"/>
      <c r="E101" s="62"/>
      <c r="F101" s="62"/>
      <c r="G101" s="298"/>
      <c r="H101" s="62"/>
      <c r="I101" s="62"/>
      <c r="J101" s="62"/>
      <c r="K101" s="62"/>
      <c r="L101" s="62"/>
      <c r="M101" s="62"/>
      <c r="N101" s="62"/>
      <c r="O101" s="298"/>
      <c r="P101" s="297"/>
      <c r="Q101" s="132"/>
      <c r="R101" s="278" t="s">
        <v>606</v>
      </c>
    </row>
    <row r="102" spans="1:18" ht="14.5" customHeight="1" x14ac:dyDescent="0.35">
      <c r="A102" s="97" t="s">
        <v>680</v>
      </c>
      <c r="B102" s="112">
        <v>1</v>
      </c>
      <c r="C102" s="68">
        <v>1</v>
      </c>
      <c r="D102" s="68"/>
      <c r="E102" s="68"/>
      <c r="F102" s="162">
        <v>1</v>
      </c>
      <c r="G102" s="150">
        <f t="shared" si="10"/>
        <v>3</v>
      </c>
      <c r="H102" s="109">
        <v>1</v>
      </c>
      <c r="I102" s="68">
        <v>1</v>
      </c>
      <c r="J102" s="68">
        <v>1</v>
      </c>
      <c r="K102" s="68">
        <v>1</v>
      </c>
      <c r="L102" s="68">
        <v>1</v>
      </c>
      <c r="M102" s="162">
        <v>1</v>
      </c>
      <c r="N102" s="162">
        <v>1</v>
      </c>
      <c r="O102" s="150">
        <f t="shared" si="9"/>
        <v>7</v>
      </c>
      <c r="P102" s="280">
        <f>B102+C102+D102+E102+F102+H102+I102+J102+K102+L102+M102+N102</f>
        <v>10</v>
      </c>
      <c r="Q102" s="525" t="s">
        <v>708</v>
      </c>
      <c r="R102" s="392" t="s">
        <v>1607</v>
      </c>
    </row>
    <row r="103" spans="1:18" ht="14.5" customHeight="1" x14ac:dyDescent="0.35">
      <c r="A103" s="285" t="s">
        <v>557</v>
      </c>
      <c r="B103" s="112">
        <v>1</v>
      </c>
      <c r="C103" s="68"/>
      <c r="D103" s="68"/>
      <c r="E103" s="68"/>
      <c r="F103" s="162"/>
      <c r="G103" s="150">
        <f t="shared" si="10"/>
        <v>1</v>
      </c>
      <c r="H103" s="109"/>
      <c r="I103" s="68"/>
      <c r="J103" s="68"/>
      <c r="K103" s="68"/>
      <c r="L103" s="68"/>
      <c r="M103" s="162"/>
      <c r="N103" s="162"/>
      <c r="O103" s="150">
        <f t="shared" si="9"/>
        <v>0</v>
      </c>
      <c r="P103" s="280">
        <f t="shared" ref="P103:P111" si="15">B103+C103+D103+E103+F103+H103+I103+J103+K103+L103+M103+N103</f>
        <v>1</v>
      </c>
      <c r="Q103" s="513"/>
      <c r="R103" s="392"/>
    </row>
    <row r="104" spans="1:18" ht="14.5" customHeight="1" x14ac:dyDescent="0.35">
      <c r="A104" s="284" t="s">
        <v>681</v>
      </c>
      <c r="B104" s="112"/>
      <c r="C104" s="68">
        <v>1</v>
      </c>
      <c r="D104" s="68"/>
      <c r="E104" s="68"/>
      <c r="F104" s="162"/>
      <c r="G104" s="150">
        <f t="shared" si="10"/>
        <v>1</v>
      </c>
      <c r="H104" s="109"/>
      <c r="I104" s="68"/>
      <c r="J104" s="68"/>
      <c r="K104" s="68"/>
      <c r="L104" s="68">
        <v>1</v>
      </c>
      <c r="M104" s="162">
        <v>1</v>
      </c>
      <c r="N104" s="162"/>
      <c r="O104" s="150">
        <f t="shared" si="9"/>
        <v>2</v>
      </c>
      <c r="P104" s="280">
        <f t="shared" si="15"/>
        <v>3</v>
      </c>
      <c r="Q104" s="513"/>
      <c r="R104" s="392"/>
    </row>
    <row r="105" spans="1:18" ht="14.5" customHeight="1" x14ac:dyDescent="0.35">
      <c r="A105" s="284" t="s">
        <v>584</v>
      </c>
      <c r="B105" s="112"/>
      <c r="C105" s="68"/>
      <c r="D105" s="68"/>
      <c r="E105" s="68"/>
      <c r="F105" s="176"/>
      <c r="G105" s="150">
        <f t="shared" si="10"/>
        <v>0</v>
      </c>
      <c r="H105" s="109">
        <v>1</v>
      </c>
      <c r="I105" s="68"/>
      <c r="J105" s="68"/>
      <c r="K105" s="68"/>
      <c r="L105" s="68"/>
      <c r="M105" s="162"/>
      <c r="N105" s="162"/>
      <c r="O105" s="150">
        <f t="shared" si="9"/>
        <v>1</v>
      </c>
      <c r="P105" s="280">
        <f t="shared" si="15"/>
        <v>1</v>
      </c>
      <c r="Q105" s="513"/>
      <c r="R105" s="392"/>
    </row>
    <row r="106" spans="1:18" ht="14.5" customHeight="1" x14ac:dyDescent="0.35">
      <c r="A106" s="284" t="s">
        <v>549</v>
      </c>
      <c r="B106" s="112">
        <v>1</v>
      </c>
      <c r="C106" s="68"/>
      <c r="D106" s="68"/>
      <c r="E106" s="68"/>
      <c r="F106" s="162"/>
      <c r="G106" s="150">
        <f t="shared" si="10"/>
        <v>1</v>
      </c>
      <c r="H106" s="109"/>
      <c r="I106" s="68"/>
      <c r="J106" s="68"/>
      <c r="K106" s="68"/>
      <c r="L106" s="68"/>
      <c r="M106" s="162"/>
      <c r="N106" s="162"/>
      <c r="O106" s="150">
        <f t="shared" si="9"/>
        <v>0</v>
      </c>
      <c r="P106" s="280">
        <f t="shared" si="15"/>
        <v>1</v>
      </c>
      <c r="Q106" s="513"/>
      <c r="R106" s="392"/>
    </row>
    <row r="107" spans="1:18" ht="14.5" customHeight="1" x14ac:dyDescent="0.35">
      <c r="A107" s="284" t="s">
        <v>619</v>
      </c>
      <c r="B107" s="112"/>
      <c r="C107" s="68"/>
      <c r="D107" s="68"/>
      <c r="E107" s="68"/>
      <c r="F107" s="176"/>
      <c r="G107" s="150">
        <f t="shared" si="10"/>
        <v>0</v>
      </c>
      <c r="H107" s="109"/>
      <c r="I107" s="68"/>
      <c r="J107" s="68">
        <v>1</v>
      </c>
      <c r="K107" s="68"/>
      <c r="L107" s="68"/>
      <c r="M107" s="162"/>
      <c r="N107" s="162"/>
      <c r="O107" s="150">
        <f t="shared" si="9"/>
        <v>1</v>
      </c>
      <c r="P107" s="280">
        <f t="shared" si="15"/>
        <v>1</v>
      </c>
      <c r="Q107" s="513"/>
      <c r="R107" s="392"/>
    </row>
    <row r="108" spans="1:18" ht="14.5" customHeight="1" x14ac:dyDescent="0.35">
      <c r="A108" s="284" t="s">
        <v>682</v>
      </c>
      <c r="B108" s="112"/>
      <c r="C108" s="68"/>
      <c r="D108" s="68"/>
      <c r="E108" s="68"/>
      <c r="F108" s="162">
        <v>1</v>
      </c>
      <c r="G108" s="150">
        <f t="shared" si="10"/>
        <v>1</v>
      </c>
      <c r="H108" s="109"/>
      <c r="I108" s="68"/>
      <c r="J108" s="68"/>
      <c r="K108" s="68"/>
      <c r="L108" s="68"/>
      <c r="M108" s="162"/>
      <c r="N108" s="162">
        <v>1</v>
      </c>
      <c r="O108" s="150">
        <f t="shared" si="9"/>
        <v>1</v>
      </c>
      <c r="P108" s="280">
        <f t="shared" si="15"/>
        <v>2</v>
      </c>
      <c r="Q108" s="513"/>
      <c r="R108" s="392"/>
    </row>
    <row r="109" spans="1:18" ht="14.5" customHeight="1" x14ac:dyDescent="0.35">
      <c r="A109" s="97" t="s">
        <v>679</v>
      </c>
      <c r="B109" s="112"/>
      <c r="C109" s="68"/>
      <c r="D109" s="68">
        <v>1</v>
      </c>
      <c r="E109" s="68">
        <v>1</v>
      </c>
      <c r="F109" s="162">
        <v>1</v>
      </c>
      <c r="G109" s="150">
        <f t="shared" si="10"/>
        <v>3</v>
      </c>
      <c r="H109" s="109"/>
      <c r="I109" s="68"/>
      <c r="J109" s="68"/>
      <c r="K109" s="68"/>
      <c r="L109" s="68">
        <v>1</v>
      </c>
      <c r="M109" s="162">
        <v>1</v>
      </c>
      <c r="N109" s="162">
        <v>1</v>
      </c>
      <c r="O109" s="150">
        <f t="shared" si="9"/>
        <v>3</v>
      </c>
      <c r="P109" s="280">
        <f t="shared" si="15"/>
        <v>6</v>
      </c>
      <c r="Q109" s="513"/>
      <c r="R109" s="438"/>
    </row>
    <row r="110" spans="1:18" ht="14.5" customHeight="1" x14ac:dyDescent="0.35">
      <c r="A110" s="284" t="s">
        <v>683</v>
      </c>
      <c r="B110" s="112"/>
      <c r="C110" s="68"/>
      <c r="D110" s="68"/>
      <c r="E110" s="68">
        <v>1</v>
      </c>
      <c r="F110" s="162"/>
      <c r="G110" s="150">
        <f t="shared" si="10"/>
        <v>1</v>
      </c>
      <c r="H110" s="109"/>
      <c r="I110" s="68"/>
      <c r="J110" s="68"/>
      <c r="K110" s="68"/>
      <c r="L110" s="68"/>
      <c r="M110" s="162">
        <v>1</v>
      </c>
      <c r="N110" s="162"/>
      <c r="O110" s="150">
        <f t="shared" si="9"/>
        <v>1</v>
      </c>
      <c r="P110" s="280">
        <f t="shared" si="15"/>
        <v>2</v>
      </c>
      <c r="Q110" s="513"/>
      <c r="R110" s="438"/>
    </row>
    <row r="111" spans="1:18" ht="14.5" customHeight="1" x14ac:dyDescent="0.35">
      <c r="A111" s="284" t="s">
        <v>678</v>
      </c>
      <c r="B111" s="112"/>
      <c r="C111" s="68"/>
      <c r="D111" s="68">
        <v>1</v>
      </c>
      <c r="E111" s="68">
        <v>1</v>
      </c>
      <c r="F111" s="177">
        <v>1</v>
      </c>
      <c r="G111" s="150">
        <f t="shared" si="10"/>
        <v>3</v>
      </c>
      <c r="H111" s="109"/>
      <c r="I111" s="68"/>
      <c r="J111" s="68"/>
      <c r="K111" s="68"/>
      <c r="L111" s="68">
        <v>1</v>
      </c>
      <c r="M111" s="162">
        <v>1</v>
      </c>
      <c r="N111" s="162">
        <v>1</v>
      </c>
      <c r="O111" s="150">
        <f t="shared" si="9"/>
        <v>3</v>
      </c>
      <c r="P111" s="280">
        <f t="shared" si="15"/>
        <v>6</v>
      </c>
      <c r="Q111" s="513"/>
      <c r="R111" s="438"/>
    </row>
    <row r="112" spans="1:18" ht="14.5" customHeight="1" x14ac:dyDescent="0.35">
      <c r="A112" s="40" t="s">
        <v>637</v>
      </c>
      <c r="B112" s="212"/>
      <c r="C112" s="92"/>
      <c r="D112" s="92"/>
      <c r="E112" s="92"/>
      <c r="F112" s="92"/>
      <c r="G112" s="298"/>
      <c r="H112" s="92"/>
      <c r="I112" s="92"/>
      <c r="J112" s="92"/>
      <c r="K112" s="92"/>
      <c r="L112" s="92"/>
      <c r="M112" s="92"/>
      <c r="N112" s="92"/>
      <c r="O112" s="298"/>
      <c r="P112" s="297"/>
      <c r="Q112" s="115"/>
      <c r="R112" s="277" t="s">
        <v>607</v>
      </c>
    </row>
    <row r="113" spans="1:18" ht="14.5" customHeight="1" x14ac:dyDescent="0.35">
      <c r="A113" s="166" t="s">
        <v>686</v>
      </c>
      <c r="B113" s="66">
        <v>1</v>
      </c>
      <c r="C113" s="66"/>
      <c r="D113" s="66"/>
      <c r="E113" s="66"/>
      <c r="F113" s="162"/>
      <c r="G113" s="150">
        <f t="shared" si="10"/>
        <v>1</v>
      </c>
      <c r="H113" s="108">
        <v>1</v>
      </c>
      <c r="I113" s="66">
        <v>1</v>
      </c>
      <c r="J113" s="66"/>
      <c r="K113" s="66">
        <v>1</v>
      </c>
      <c r="L113" s="66"/>
      <c r="M113" s="68"/>
      <c r="N113" s="215"/>
      <c r="O113" s="150">
        <f t="shared" si="9"/>
        <v>3</v>
      </c>
      <c r="P113" s="280">
        <f>B113+C113+D113+E113+F113+H113+I113+J113+K113+L113+M113+N113</f>
        <v>4</v>
      </c>
      <c r="Q113" s="515" t="s">
        <v>620</v>
      </c>
      <c r="R113" s="391" t="s">
        <v>1608</v>
      </c>
    </row>
    <row r="114" spans="1:18" ht="14.5" customHeight="1" x14ac:dyDescent="0.35">
      <c r="A114" s="106" t="s">
        <v>546</v>
      </c>
      <c r="B114" s="49">
        <v>1</v>
      </c>
      <c r="C114" s="49"/>
      <c r="D114" s="49"/>
      <c r="E114" s="49"/>
      <c r="F114" s="229"/>
      <c r="G114" s="150">
        <f t="shared" si="10"/>
        <v>1</v>
      </c>
      <c r="H114" s="142"/>
      <c r="I114" s="49"/>
      <c r="J114" s="49"/>
      <c r="K114" s="49"/>
      <c r="L114" s="49"/>
      <c r="M114" s="49"/>
      <c r="N114" s="229"/>
      <c r="O114" s="150">
        <f t="shared" si="9"/>
        <v>0</v>
      </c>
      <c r="P114" s="280">
        <f t="shared" ref="P114:P120" si="16">B114+C114+D114+E114+F114+H114+I114+J114+K114+L114+M114+N114</f>
        <v>1</v>
      </c>
      <c r="Q114" s="516"/>
      <c r="R114" s="391"/>
    </row>
    <row r="115" spans="1:18" ht="14.5" customHeight="1" x14ac:dyDescent="0.35">
      <c r="A115" s="106" t="s">
        <v>590</v>
      </c>
      <c r="B115" s="47"/>
      <c r="C115" s="47"/>
      <c r="D115" s="47"/>
      <c r="E115" s="47"/>
      <c r="F115" s="228"/>
      <c r="G115" s="150">
        <f t="shared" si="10"/>
        <v>0</v>
      </c>
      <c r="H115" s="141"/>
      <c r="I115" s="47">
        <v>1</v>
      </c>
      <c r="J115" s="47"/>
      <c r="K115" s="47">
        <v>1</v>
      </c>
      <c r="L115" s="47"/>
      <c r="M115" s="47"/>
      <c r="N115" s="228"/>
      <c r="O115" s="150">
        <f t="shared" si="9"/>
        <v>2</v>
      </c>
      <c r="P115" s="280">
        <f t="shared" si="16"/>
        <v>2</v>
      </c>
      <c r="Q115" s="516"/>
      <c r="R115" s="437"/>
    </row>
    <row r="116" spans="1:18" ht="14.5" customHeight="1" x14ac:dyDescent="0.35">
      <c r="A116" s="106" t="s">
        <v>709</v>
      </c>
      <c r="B116" s="49"/>
      <c r="C116" s="49"/>
      <c r="D116" s="49"/>
      <c r="E116" s="49"/>
      <c r="F116" s="229"/>
      <c r="G116" s="150">
        <f t="shared" si="10"/>
        <v>0</v>
      </c>
      <c r="H116" s="142">
        <v>1</v>
      </c>
      <c r="I116" s="49"/>
      <c r="J116" s="49"/>
      <c r="K116" s="49"/>
      <c r="L116" s="49"/>
      <c r="M116" s="49"/>
      <c r="N116" s="229"/>
      <c r="O116" s="150">
        <f t="shared" si="9"/>
        <v>1</v>
      </c>
      <c r="P116" s="280">
        <f t="shared" si="16"/>
        <v>1</v>
      </c>
      <c r="Q116" s="516"/>
      <c r="R116" s="437"/>
    </row>
    <row r="117" spans="1:18" ht="14.5" customHeight="1" x14ac:dyDescent="0.35">
      <c r="A117" s="106" t="s">
        <v>710</v>
      </c>
      <c r="B117" s="49"/>
      <c r="C117" s="49"/>
      <c r="D117" s="49"/>
      <c r="E117" s="49"/>
      <c r="F117" s="229"/>
      <c r="G117" s="150">
        <f t="shared" si="10"/>
        <v>0</v>
      </c>
      <c r="H117" s="142"/>
      <c r="I117" s="49"/>
      <c r="J117" s="49"/>
      <c r="K117" s="49">
        <v>1</v>
      </c>
      <c r="L117" s="49"/>
      <c r="M117" s="49"/>
      <c r="N117" s="229"/>
      <c r="O117" s="150">
        <f t="shared" si="9"/>
        <v>1</v>
      </c>
      <c r="P117" s="280">
        <f t="shared" si="16"/>
        <v>1</v>
      </c>
      <c r="Q117" s="516"/>
      <c r="R117" s="437"/>
    </row>
    <row r="118" spans="1:18" ht="14.5" customHeight="1" x14ac:dyDescent="0.35">
      <c r="A118" s="99" t="s">
        <v>687</v>
      </c>
      <c r="B118" s="121"/>
      <c r="C118" s="49">
        <v>1</v>
      </c>
      <c r="D118" s="49">
        <v>1</v>
      </c>
      <c r="E118" s="49">
        <v>1</v>
      </c>
      <c r="F118" s="229">
        <v>1</v>
      </c>
      <c r="G118" s="150">
        <f t="shared" si="10"/>
        <v>4</v>
      </c>
      <c r="H118" s="142"/>
      <c r="I118" s="49"/>
      <c r="J118" s="49">
        <v>1</v>
      </c>
      <c r="K118" s="49"/>
      <c r="L118" s="49">
        <v>1</v>
      </c>
      <c r="M118" s="229">
        <v>1</v>
      </c>
      <c r="N118" s="229">
        <v>1</v>
      </c>
      <c r="O118" s="150">
        <f t="shared" si="9"/>
        <v>4</v>
      </c>
      <c r="P118" s="280">
        <f t="shared" si="16"/>
        <v>8</v>
      </c>
      <c r="Q118" s="516"/>
      <c r="R118" s="437"/>
    </row>
    <row r="119" spans="1:18" ht="14.5" customHeight="1" x14ac:dyDescent="0.35">
      <c r="A119" s="107" t="s">
        <v>685</v>
      </c>
      <c r="B119" s="47"/>
      <c r="C119" s="47"/>
      <c r="D119" s="47"/>
      <c r="E119" s="47"/>
      <c r="F119" s="228">
        <v>1</v>
      </c>
      <c r="G119" s="150">
        <f t="shared" si="10"/>
        <v>1</v>
      </c>
      <c r="H119" s="141"/>
      <c r="I119" s="47"/>
      <c r="J119" s="47"/>
      <c r="K119" s="47"/>
      <c r="L119" s="47">
        <v>1</v>
      </c>
      <c r="M119" s="47">
        <v>1</v>
      </c>
      <c r="N119" s="228"/>
      <c r="O119" s="150">
        <f t="shared" si="9"/>
        <v>2</v>
      </c>
      <c r="P119" s="280">
        <f t="shared" si="16"/>
        <v>3</v>
      </c>
      <c r="Q119" s="516"/>
      <c r="R119" s="437"/>
    </row>
    <row r="120" spans="1:18" ht="14.5" customHeight="1" x14ac:dyDescent="0.35">
      <c r="A120" s="107" t="s">
        <v>688</v>
      </c>
      <c r="B120" s="47"/>
      <c r="C120" s="47"/>
      <c r="D120" s="47"/>
      <c r="E120" s="47"/>
      <c r="F120" s="228"/>
      <c r="G120" s="150">
        <f t="shared" si="10"/>
        <v>0</v>
      </c>
      <c r="H120" s="141"/>
      <c r="I120" s="47"/>
      <c r="J120" s="47"/>
      <c r="K120" s="47"/>
      <c r="L120" s="47"/>
      <c r="M120" s="47">
        <v>1</v>
      </c>
      <c r="N120" s="228"/>
      <c r="O120" s="150">
        <f t="shared" si="9"/>
        <v>1</v>
      </c>
      <c r="P120" s="280">
        <f t="shared" si="16"/>
        <v>1</v>
      </c>
      <c r="Q120" s="516"/>
      <c r="R120" s="437"/>
    </row>
    <row r="121" spans="1:18" ht="14.5" customHeight="1" x14ac:dyDescent="0.35">
      <c r="A121" s="40" t="s">
        <v>638</v>
      </c>
      <c r="B121" s="114"/>
      <c r="C121" s="41"/>
      <c r="D121" s="41"/>
      <c r="E121" s="41"/>
      <c r="F121" s="41"/>
      <c r="G121" s="298"/>
      <c r="H121" s="41"/>
      <c r="I121" s="41"/>
      <c r="J121" s="41"/>
      <c r="K121" s="41"/>
      <c r="L121" s="41"/>
      <c r="M121" s="41"/>
      <c r="N121" s="41"/>
      <c r="O121" s="298"/>
      <c r="P121" s="297"/>
      <c r="Q121" s="115"/>
      <c r="R121" s="277" t="s">
        <v>1609</v>
      </c>
    </row>
    <row r="122" spans="1:18" ht="14.5" customHeight="1" x14ac:dyDescent="0.35">
      <c r="A122" s="97" t="s">
        <v>547</v>
      </c>
      <c r="B122" s="112">
        <v>1</v>
      </c>
      <c r="C122" s="68"/>
      <c r="D122" s="68"/>
      <c r="E122" s="68">
        <v>1</v>
      </c>
      <c r="F122" s="162"/>
      <c r="G122" s="150">
        <f t="shared" si="10"/>
        <v>2</v>
      </c>
      <c r="H122" s="109"/>
      <c r="I122" s="68"/>
      <c r="J122" s="68"/>
      <c r="K122" s="68"/>
      <c r="L122" s="68">
        <v>1</v>
      </c>
      <c r="M122" s="162"/>
      <c r="N122" s="162"/>
      <c r="O122" s="150">
        <f t="shared" si="9"/>
        <v>1</v>
      </c>
      <c r="P122" s="280">
        <f>B122+C122+D122+E122+F122+H122+I122+J122+K122+L122+M122+N122</f>
        <v>3</v>
      </c>
      <c r="Q122" s="512" t="s">
        <v>572</v>
      </c>
      <c r="R122" s="389" t="s">
        <v>1610</v>
      </c>
    </row>
    <row r="123" spans="1:18" ht="14.5" customHeight="1" x14ac:dyDescent="0.35">
      <c r="A123" s="284" t="s">
        <v>548</v>
      </c>
      <c r="B123" s="112">
        <v>1</v>
      </c>
      <c r="C123" s="68"/>
      <c r="D123" s="68"/>
      <c r="E123" s="68">
        <v>1</v>
      </c>
      <c r="F123" s="162"/>
      <c r="G123" s="150">
        <f t="shared" si="10"/>
        <v>2</v>
      </c>
      <c r="H123" s="109"/>
      <c r="I123" s="68"/>
      <c r="J123" s="68"/>
      <c r="K123" s="68"/>
      <c r="L123" s="68"/>
      <c r="M123" s="162"/>
      <c r="N123" s="162"/>
      <c r="O123" s="150">
        <f t="shared" si="9"/>
        <v>0</v>
      </c>
      <c r="P123" s="280">
        <f t="shared" ref="P123:P128" si="17">B123+C123+D123+E123+F123+H123+I123+J123+K123+L123+M123+N123</f>
        <v>2</v>
      </c>
      <c r="Q123" s="513"/>
      <c r="R123" s="504"/>
    </row>
    <row r="124" spans="1:18" ht="14.5" customHeight="1" x14ac:dyDescent="0.35">
      <c r="A124" s="284" t="s">
        <v>616</v>
      </c>
      <c r="B124" s="112"/>
      <c r="C124" s="68"/>
      <c r="D124" s="68"/>
      <c r="E124" s="68"/>
      <c r="F124" s="162"/>
      <c r="G124" s="150">
        <f t="shared" si="10"/>
        <v>0</v>
      </c>
      <c r="H124" s="109"/>
      <c r="I124" s="68"/>
      <c r="J124" s="68"/>
      <c r="K124" s="68"/>
      <c r="L124" s="68">
        <v>1</v>
      </c>
      <c r="M124" s="162"/>
      <c r="N124" s="162"/>
      <c r="O124" s="150">
        <f t="shared" si="9"/>
        <v>1</v>
      </c>
      <c r="P124" s="280">
        <f t="shared" si="17"/>
        <v>1</v>
      </c>
      <c r="Q124" s="513"/>
      <c r="R124" s="504"/>
    </row>
    <row r="125" spans="1:18" ht="14.5" customHeight="1" x14ac:dyDescent="0.35">
      <c r="A125" s="284" t="s">
        <v>613</v>
      </c>
      <c r="B125" s="112"/>
      <c r="C125" s="68"/>
      <c r="D125" s="68"/>
      <c r="E125" s="68"/>
      <c r="F125" s="162"/>
      <c r="G125" s="150">
        <f t="shared" si="10"/>
        <v>0</v>
      </c>
      <c r="H125" s="109"/>
      <c r="I125" s="68"/>
      <c r="J125" s="68"/>
      <c r="K125" s="68">
        <v>1</v>
      </c>
      <c r="L125" s="68"/>
      <c r="M125" s="162"/>
      <c r="N125" s="162"/>
      <c r="O125" s="150">
        <f t="shared" si="9"/>
        <v>1</v>
      </c>
      <c r="P125" s="280">
        <f t="shared" si="17"/>
        <v>1</v>
      </c>
      <c r="Q125" s="513"/>
      <c r="R125" s="504"/>
    </row>
    <row r="126" spans="1:18" ht="14.5" customHeight="1" x14ac:dyDescent="0.35">
      <c r="A126" s="97" t="s">
        <v>559</v>
      </c>
      <c r="B126" s="112"/>
      <c r="C126" s="68">
        <v>1</v>
      </c>
      <c r="D126" s="68">
        <v>1</v>
      </c>
      <c r="E126" s="68"/>
      <c r="F126" s="162">
        <v>1</v>
      </c>
      <c r="G126" s="150">
        <f t="shared" si="10"/>
        <v>3</v>
      </c>
      <c r="H126" s="109">
        <v>1</v>
      </c>
      <c r="I126" s="68">
        <v>1</v>
      </c>
      <c r="J126" s="68"/>
      <c r="K126" s="68">
        <v>1</v>
      </c>
      <c r="L126" s="68"/>
      <c r="M126" s="162">
        <v>1</v>
      </c>
      <c r="N126" s="162"/>
      <c r="O126" s="150">
        <f t="shared" si="9"/>
        <v>4</v>
      </c>
      <c r="P126" s="280">
        <f t="shared" si="17"/>
        <v>7</v>
      </c>
      <c r="Q126" s="513"/>
      <c r="R126" s="504"/>
    </row>
    <row r="127" spans="1:18" ht="14.5" customHeight="1" x14ac:dyDescent="0.35">
      <c r="A127" s="284" t="s">
        <v>689</v>
      </c>
      <c r="B127" s="112"/>
      <c r="C127" s="68"/>
      <c r="D127" s="68"/>
      <c r="E127" s="68"/>
      <c r="F127" s="162"/>
      <c r="G127" s="150">
        <f t="shared" si="10"/>
        <v>0</v>
      </c>
      <c r="H127" s="109"/>
      <c r="I127" s="68">
        <v>1</v>
      </c>
      <c r="J127" s="68"/>
      <c r="K127" s="68"/>
      <c r="L127" s="68"/>
      <c r="M127" s="162"/>
      <c r="N127" s="162"/>
      <c r="O127" s="150">
        <f t="shared" si="9"/>
        <v>1</v>
      </c>
      <c r="P127" s="280">
        <f t="shared" si="17"/>
        <v>1</v>
      </c>
      <c r="Q127" s="513"/>
      <c r="R127" s="504"/>
    </row>
    <row r="128" spans="1:18" ht="14.5" customHeight="1" x14ac:dyDescent="0.35">
      <c r="A128" s="97" t="s">
        <v>248</v>
      </c>
      <c r="B128" s="112"/>
      <c r="C128" s="68"/>
      <c r="D128" s="68"/>
      <c r="E128" s="68"/>
      <c r="F128" s="162"/>
      <c r="G128" s="150">
        <f t="shared" si="10"/>
        <v>0</v>
      </c>
      <c r="H128" s="109"/>
      <c r="I128" s="68"/>
      <c r="J128" s="68"/>
      <c r="K128" s="68"/>
      <c r="L128" s="68"/>
      <c r="M128" s="162"/>
      <c r="N128" s="162">
        <v>1</v>
      </c>
      <c r="O128" s="150">
        <f t="shared" si="9"/>
        <v>1</v>
      </c>
      <c r="P128" s="280">
        <f t="shared" si="17"/>
        <v>1</v>
      </c>
      <c r="Q128" s="513"/>
      <c r="R128" s="504"/>
    </row>
    <row r="129" spans="1:18" ht="14.5" customHeight="1" x14ac:dyDescent="0.35">
      <c r="A129" s="40" t="s">
        <v>639</v>
      </c>
      <c r="B129" s="251"/>
      <c r="C129" s="135"/>
      <c r="D129" s="135"/>
      <c r="E129" s="135"/>
      <c r="F129" s="40"/>
      <c r="G129" s="298"/>
      <c r="H129" s="41"/>
      <c r="I129" s="41"/>
      <c r="J129" s="41"/>
      <c r="K129" s="41"/>
      <c r="L129" s="41"/>
      <c r="M129" s="41"/>
      <c r="N129" s="40"/>
      <c r="O129" s="298"/>
      <c r="P129" s="297"/>
      <c r="Q129" s="115"/>
      <c r="R129" s="277" t="s">
        <v>608</v>
      </c>
    </row>
    <row r="130" spans="1:18" ht="14.5" customHeight="1" x14ac:dyDescent="0.35">
      <c r="A130" s="66" t="s">
        <v>690</v>
      </c>
      <c r="B130" s="93"/>
      <c r="C130" s="66">
        <v>1</v>
      </c>
      <c r="D130" s="66"/>
      <c r="E130" s="66"/>
      <c r="F130" s="215"/>
      <c r="G130" s="150">
        <f t="shared" ref="G130:G159" si="18">B130+C130+D130+E130+F130</f>
        <v>1</v>
      </c>
      <c r="H130" s="108"/>
      <c r="I130" s="66">
        <v>1</v>
      </c>
      <c r="J130" s="66"/>
      <c r="K130" s="66"/>
      <c r="L130" s="66">
        <v>1</v>
      </c>
      <c r="M130" s="66">
        <v>1</v>
      </c>
      <c r="N130" s="215"/>
      <c r="O130" s="150">
        <f t="shared" ref="O130:O159" si="19">H130+I130+J130+K130+L130+M130+N130</f>
        <v>3</v>
      </c>
      <c r="P130" s="280">
        <f>B130+C130+D130+E130+F130+H130+I130+J130+K130+L130+M130+N130</f>
        <v>4</v>
      </c>
      <c r="Q130" s="512" t="s">
        <v>614</v>
      </c>
      <c r="R130" s="389" t="s">
        <v>1611</v>
      </c>
    </row>
    <row r="131" spans="1:18" ht="14.5" customHeight="1" x14ac:dyDescent="0.35">
      <c r="A131" s="284" t="s">
        <v>561</v>
      </c>
      <c r="B131" s="112"/>
      <c r="C131" s="68">
        <v>1</v>
      </c>
      <c r="D131" s="66"/>
      <c r="E131" s="66"/>
      <c r="F131" s="215"/>
      <c r="G131" s="150">
        <f t="shared" si="18"/>
        <v>1</v>
      </c>
      <c r="H131" s="108"/>
      <c r="I131" s="66"/>
      <c r="J131" s="66"/>
      <c r="K131" s="66"/>
      <c r="L131" s="66">
        <v>1</v>
      </c>
      <c r="M131" s="215"/>
      <c r="N131" s="215"/>
      <c r="O131" s="150">
        <f t="shared" si="19"/>
        <v>1</v>
      </c>
      <c r="P131" s="280">
        <f t="shared" ref="P131:P140" si="20">B131+C131+D131+E131+F131+H131+I131+J131+K131+L131+M131+N131</f>
        <v>2</v>
      </c>
      <c r="Q131" s="513"/>
      <c r="R131" s="504"/>
    </row>
    <row r="132" spans="1:18" ht="14.5" customHeight="1" x14ac:dyDescent="0.35">
      <c r="A132" s="284" t="s">
        <v>591</v>
      </c>
      <c r="B132" s="112"/>
      <c r="C132" s="68"/>
      <c r="D132" s="66"/>
      <c r="E132" s="66"/>
      <c r="F132" s="215"/>
      <c r="G132" s="150">
        <f t="shared" si="18"/>
        <v>0</v>
      </c>
      <c r="H132" s="108"/>
      <c r="I132" s="66">
        <v>1</v>
      </c>
      <c r="J132" s="66"/>
      <c r="K132" s="66"/>
      <c r="L132" s="66"/>
      <c r="M132" s="215">
        <v>1</v>
      </c>
      <c r="N132" s="215"/>
      <c r="O132" s="150">
        <f t="shared" si="19"/>
        <v>2</v>
      </c>
      <c r="P132" s="280">
        <f t="shared" si="20"/>
        <v>2</v>
      </c>
      <c r="Q132" s="513"/>
      <c r="R132" s="504"/>
    </row>
    <row r="133" spans="1:18" ht="14.5" customHeight="1" x14ac:dyDescent="0.35">
      <c r="A133" s="284" t="s">
        <v>562</v>
      </c>
      <c r="B133" s="112"/>
      <c r="C133" s="68">
        <v>1</v>
      </c>
      <c r="D133" s="66"/>
      <c r="E133" s="66"/>
      <c r="F133" s="215"/>
      <c r="G133" s="150">
        <f t="shared" si="18"/>
        <v>1</v>
      </c>
      <c r="H133" s="108"/>
      <c r="I133" s="66"/>
      <c r="J133" s="66"/>
      <c r="K133" s="66"/>
      <c r="L133" s="66"/>
      <c r="M133" s="215"/>
      <c r="N133" s="215"/>
      <c r="O133" s="150">
        <f t="shared" si="19"/>
        <v>0</v>
      </c>
      <c r="P133" s="280">
        <f t="shared" si="20"/>
        <v>1</v>
      </c>
      <c r="Q133" s="513"/>
      <c r="R133" s="504"/>
    </row>
    <row r="134" spans="1:18" ht="14.5" customHeight="1" x14ac:dyDescent="0.35">
      <c r="A134" s="97" t="s">
        <v>691</v>
      </c>
      <c r="B134" s="112">
        <v>1</v>
      </c>
      <c r="C134" s="68"/>
      <c r="D134" s="66">
        <v>1</v>
      </c>
      <c r="E134" s="66">
        <v>1</v>
      </c>
      <c r="F134" s="215">
        <v>1</v>
      </c>
      <c r="G134" s="150">
        <f t="shared" si="18"/>
        <v>4</v>
      </c>
      <c r="H134" s="108">
        <v>1</v>
      </c>
      <c r="I134" s="66"/>
      <c r="J134" s="66">
        <v>1</v>
      </c>
      <c r="K134" s="66">
        <v>1</v>
      </c>
      <c r="L134" s="66"/>
      <c r="M134" s="215">
        <v>1</v>
      </c>
      <c r="N134" s="215">
        <v>1</v>
      </c>
      <c r="O134" s="150">
        <f t="shared" si="19"/>
        <v>5</v>
      </c>
      <c r="P134" s="280">
        <f t="shared" si="20"/>
        <v>9</v>
      </c>
      <c r="Q134" s="513"/>
      <c r="R134" s="504"/>
    </row>
    <row r="135" spans="1:18" ht="14.5" customHeight="1" x14ac:dyDescent="0.35">
      <c r="A135" s="284" t="s">
        <v>569</v>
      </c>
      <c r="B135" s="112"/>
      <c r="C135" s="68"/>
      <c r="D135" s="66">
        <v>1</v>
      </c>
      <c r="E135" s="66"/>
      <c r="F135" s="215"/>
      <c r="G135" s="150">
        <f t="shared" si="18"/>
        <v>1</v>
      </c>
      <c r="H135" s="108"/>
      <c r="I135" s="66"/>
      <c r="J135" s="66"/>
      <c r="K135" s="66"/>
      <c r="L135" s="66"/>
      <c r="M135" s="215">
        <v>1</v>
      </c>
      <c r="N135" s="215"/>
      <c r="O135" s="150">
        <f t="shared" si="19"/>
        <v>1</v>
      </c>
      <c r="P135" s="280">
        <f t="shared" si="20"/>
        <v>2</v>
      </c>
      <c r="Q135" s="513"/>
      <c r="R135" s="504"/>
    </row>
    <row r="136" spans="1:18" ht="14.5" customHeight="1" x14ac:dyDescent="0.35">
      <c r="A136" s="284" t="s">
        <v>585</v>
      </c>
      <c r="B136" s="112"/>
      <c r="C136" s="68"/>
      <c r="D136" s="66"/>
      <c r="E136" s="66"/>
      <c r="F136" s="215"/>
      <c r="G136" s="150">
        <f t="shared" si="18"/>
        <v>0</v>
      </c>
      <c r="H136" s="108">
        <v>1</v>
      </c>
      <c r="I136" s="66"/>
      <c r="J136" s="66">
        <v>1</v>
      </c>
      <c r="K136" s="66"/>
      <c r="L136" s="66"/>
      <c r="M136" s="215"/>
      <c r="N136" s="215"/>
      <c r="O136" s="150">
        <f t="shared" si="19"/>
        <v>2</v>
      </c>
      <c r="P136" s="280">
        <f t="shared" si="20"/>
        <v>2</v>
      </c>
      <c r="Q136" s="513"/>
      <c r="R136" s="504"/>
    </row>
    <row r="137" spans="1:18" ht="14.5" customHeight="1" x14ac:dyDescent="0.35">
      <c r="A137" s="284" t="s">
        <v>692</v>
      </c>
      <c r="B137" s="112"/>
      <c r="C137" s="68"/>
      <c r="D137" s="66"/>
      <c r="E137" s="66"/>
      <c r="F137" s="215"/>
      <c r="G137" s="150">
        <f t="shared" si="18"/>
        <v>0</v>
      </c>
      <c r="H137" s="108"/>
      <c r="I137" s="66"/>
      <c r="J137" s="66"/>
      <c r="K137" s="66">
        <v>1</v>
      </c>
      <c r="L137" s="66"/>
      <c r="M137" s="215"/>
      <c r="N137" s="215"/>
      <c r="O137" s="150">
        <f t="shared" si="19"/>
        <v>1</v>
      </c>
      <c r="P137" s="280">
        <f t="shared" si="20"/>
        <v>1</v>
      </c>
      <c r="Q137" s="513"/>
      <c r="R137" s="504"/>
    </row>
    <row r="138" spans="1:18" ht="14.5" customHeight="1" x14ac:dyDescent="0.35">
      <c r="A138" s="284" t="s">
        <v>560</v>
      </c>
      <c r="B138" s="112">
        <v>1</v>
      </c>
      <c r="C138" s="68"/>
      <c r="D138" s="66"/>
      <c r="E138" s="66"/>
      <c r="F138" s="215"/>
      <c r="G138" s="150">
        <f t="shared" si="18"/>
        <v>1</v>
      </c>
      <c r="H138" s="108"/>
      <c r="I138" s="66"/>
      <c r="J138" s="66">
        <v>1</v>
      </c>
      <c r="K138" s="66"/>
      <c r="L138" s="66"/>
      <c r="M138" s="215"/>
      <c r="N138" s="215">
        <v>1</v>
      </c>
      <c r="O138" s="150">
        <f t="shared" si="19"/>
        <v>2</v>
      </c>
      <c r="P138" s="280">
        <f t="shared" si="20"/>
        <v>3</v>
      </c>
      <c r="Q138" s="513"/>
      <c r="R138" s="504"/>
    </row>
    <row r="139" spans="1:18" ht="14.5" customHeight="1" x14ac:dyDescent="0.35">
      <c r="A139" s="97" t="s">
        <v>573</v>
      </c>
      <c r="B139" s="112"/>
      <c r="C139" s="68"/>
      <c r="D139" s="66"/>
      <c r="E139" s="66">
        <v>1</v>
      </c>
      <c r="F139" s="215"/>
      <c r="G139" s="150">
        <f t="shared" si="18"/>
        <v>1</v>
      </c>
      <c r="H139" s="108"/>
      <c r="I139" s="66"/>
      <c r="J139" s="66"/>
      <c r="K139" s="66"/>
      <c r="L139" s="66"/>
      <c r="M139" s="215"/>
      <c r="N139" s="215"/>
      <c r="O139" s="150">
        <f t="shared" si="19"/>
        <v>0</v>
      </c>
      <c r="P139" s="280">
        <f t="shared" si="20"/>
        <v>1</v>
      </c>
      <c r="Q139" s="513"/>
      <c r="R139" s="504"/>
    </row>
    <row r="140" spans="1:18" ht="14.5" customHeight="1" x14ac:dyDescent="0.35">
      <c r="A140" s="97" t="s">
        <v>248</v>
      </c>
      <c r="B140" s="112"/>
      <c r="C140" s="68"/>
      <c r="D140" s="68"/>
      <c r="E140" s="68"/>
      <c r="F140" s="162">
        <v>1</v>
      </c>
      <c r="G140" s="150">
        <f t="shared" si="18"/>
        <v>1</v>
      </c>
      <c r="H140" s="109"/>
      <c r="I140" s="68"/>
      <c r="J140" s="68"/>
      <c r="K140" s="68"/>
      <c r="L140" s="68"/>
      <c r="M140" s="162"/>
      <c r="N140" s="162"/>
      <c r="O140" s="150">
        <f t="shared" si="19"/>
        <v>0</v>
      </c>
      <c r="P140" s="280">
        <f t="shared" si="20"/>
        <v>1</v>
      </c>
      <c r="Q140" s="514"/>
      <c r="R140" s="505"/>
    </row>
    <row r="141" spans="1:18" ht="14.5" customHeight="1" x14ac:dyDescent="0.35">
      <c r="A141" s="40" t="s">
        <v>640</v>
      </c>
      <c r="B141" s="251"/>
      <c r="C141" s="135"/>
      <c r="D141" s="135"/>
      <c r="E141" s="135"/>
      <c r="F141" s="91"/>
      <c r="G141" s="298"/>
      <c r="H141" s="92"/>
      <c r="I141" s="92"/>
      <c r="J141" s="92"/>
      <c r="K141" s="92"/>
      <c r="L141" s="92"/>
      <c r="M141" s="92"/>
      <c r="N141" s="40"/>
      <c r="O141" s="298"/>
      <c r="P141" s="297"/>
      <c r="Q141" s="115"/>
      <c r="R141" s="277" t="s">
        <v>702</v>
      </c>
    </row>
    <row r="142" spans="1:18" ht="14.5" customHeight="1" x14ac:dyDescent="0.35">
      <c r="A142" s="231" t="s">
        <v>694</v>
      </c>
      <c r="B142" s="124">
        <v>1</v>
      </c>
      <c r="C142" s="70"/>
      <c r="D142" s="70"/>
      <c r="E142" s="70"/>
      <c r="F142" s="231"/>
      <c r="G142" s="150">
        <f t="shared" si="18"/>
        <v>1</v>
      </c>
      <c r="H142" s="143"/>
      <c r="I142" s="289"/>
      <c r="J142" s="289"/>
      <c r="K142" s="289"/>
      <c r="L142" s="289"/>
      <c r="M142" s="290">
        <v>1</v>
      </c>
      <c r="N142" s="231"/>
      <c r="O142" s="150">
        <f t="shared" si="19"/>
        <v>1</v>
      </c>
      <c r="P142" s="280">
        <f>B142+C142+D142+E142+F142+H142+I142+J142+K142+L142+M142+N142</f>
        <v>2</v>
      </c>
      <c r="Q142" s="526" t="s">
        <v>576</v>
      </c>
      <c r="R142" s="504" t="s">
        <v>1612</v>
      </c>
    </row>
    <row r="143" spans="1:18" ht="14.5" customHeight="1" x14ac:dyDescent="0.35">
      <c r="A143" s="282" t="s">
        <v>550</v>
      </c>
      <c r="B143" s="124">
        <v>1</v>
      </c>
      <c r="C143" s="70"/>
      <c r="D143" s="70"/>
      <c r="E143" s="231"/>
      <c r="F143" s="231"/>
      <c r="G143" s="150">
        <f t="shared" si="18"/>
        <v>1</v>
      </c>
      <c r="H143" s="143"/>
      <c r="I143" s="70"/>
      <c r="J143" s="70"/>
      <c r="K143" s="70"/>
      <c r="L143" s="70"/>
      <c r="M143" s="70"/>
      <c r="N143" s="231"/>
      <c r="O143" s="150">
        <f t="shared" si="19"/>
        <v>0</v>
      </c>
      <c r="P143" s="280">
        <f t="shared" ref="P143:P150" si="21">B143+C143+D143+E143+F143+H143+I143+J143+K143+L143+M143+N143</f>
        <v>1</v>
      </c>
      <c r="Q143" s="526"/>
      <c r="R143" s="504"/>
    </row>
    <row r="144" spans="1:18" ht="14.5" customHeight="1" x14ac:dyDescent="0.35">
      <c r="A144" s="282" t="s">
        <v>622</v>
      </c>
      <c r="B144" s="124"/>
      <c r="C144" s="70"/>
      <c r="D144" s="70"/>
      <c r="E144" s="231"/>
      <c r="F144" s="231"/>
      <c r="G144" s="150">
        <f t="shared" si="18"/>
        <v>0</v>
      </c>
      <c r="H144" s="143"/>
      <c r="I144" s="70"/>
      <c r="J144" s="70"/>
      <c r="K144" s="70"/>
      <c r="L144" s="70"/>
      <c r="M144" s="70">
        <v>1</v>
      </c>
      <c r="N144" s="231"/>
      <c r="O144" s="150">
        <f t="shared" si="19"/>
        <v>1</v>
      </c>
      <c r="P144" s="280">
        <f t="shared" si="21"/>
        <v>1</v>
      </c>
      <c r="Q144" s="526"/>
      <c r="R144" s="504"/>
    </row>
    <row r="145" spans="1:18" ht="14.5" customHeight="1" x14ac:dyDescent="0.35">
      <c r="A145" s="231" t="s">
        <v>695</v>
      </c>
      <c r="B145" s="124">
        <v>1</v>
      </c>
      <c r="C145" s="70">
        <v>1</v>
      </c>
      <c r="D145" s="70"/>
      <c r="E145" s="231">
        <v>1</v>
      </c>
      <c r="F145" s="231">
        <v>1</v>
      </c>
      <c r="G145" s="150">
        <f t="shared" si="18"/>
        <v>4</v>
      </c>
      <c r="H145" s="143">
        <v>1</v>
      </c>
      <c r="I145" s="70">
        <v>1</v>
      </c>
      <c r="J145" s="70">
        <v>1</v>
      </c>
      <c r="K145" s="70">
        <v>1</v>
      </c>
      <c r="L145" s="70">
        <v>1</v>
      </c>
      <c r="M145" s="70">
        <v>1</v>
      </c>
      <c r="N145" s="231">
        <v>1</v>
      </c>
      <c r="O145" s="150">
        <f t="shared" si="19"/>
        <v>7</v>
      </c>
      <c r="P145" s="280">
        <f t="shared" si="21"/>
        <v>11</v>
      </c>
      <c r="Q145" s="526"/>
      <c r="R145" s="504"/>
    </row>
    <row r="146" spans="1:18" ht="14.5" customHeight="1" x14ac:dyDescent="0.35">
      <c r="A146" s="282" t="s">
        <v>578</v>
      </c>
      <c r="B146" s="124"/>
      <c r="C146" s="70"/>
      <c r="D146" s="70"/>
      <c r="E146" s="231"/>
      <c r="F146" s="231">
        <v>1</v>
      </c>
      <c r="G146" s="150">
        <f t="shared" si="18"/>
        <v>1</v>
      </c>
      <c r="H146" s="143"/>
      <c r="I146" s="70"/>
      <c r="J146" s="70"/>
      <c r="K146" s="70"/>
      <c r="L146" s="70"/>
      <c r="M146" s="70"/>
      <c r="N146" s="231"/>
      <c r="O146" s="150">
        <f t="shared" si="19"/>
        <v>0</v>
      </c>
      <c r="P146" s="280">
        <f t="shared" si="21"/>
        <v>1</v>
      </c>
      <c r="Q146" s="526"/>
      <c r="R146" s="504"/>
    </row>
    <row r="147" spans="1:18" ht="14.5" customHeight="1" x14ac:dyDescent="0.35">
      <c r="A147" s="282" t="s">
        <v>574</v>
      </c>
      <c r="B147" s="124"/>
      <c r="C147" s="70"/>
      <c r="D147" s="70"/>
      <c r="E147" s="231">
        <v>1</v>
      </c>
      <c r="F147" s="231"/>
      <c r="G147" s="150">
        <f t="shared" si="18"/>
        <v>1</v>
      </c>
      <c r="H147" s="143"/>
      <c r="I147" s="70"/>
      <c r="J147" s="70"/>
      <c r="K147" s="70"/>
      <c r="L147" s="70"/>
      <c r="M147" s="70"/>
      <c r="N147" s="231">
        <v>1</v>
      </c>
      <c r="O147" s="150">
        <f t="shared" si="19"/>
        <v>1</v>
      </c>
      <c r="P147" s="280">
        <f t="shared" si="21"/>
        <v>2</v>
      </c>
      <c r="Q147" s="526"/>
      <c r="R147" s="504"/>
    </row>
    <row r="148" spans="1:18" ht="14.5" customHeight="1" x14ac:dyDescent="0.35">
      <c r="A148" s="282" t="s">
        <v>615</v>
      </c>
      <c r="B148" s="124"/>
      <c r="C148" s="70"/>
      <c r="D148" s="70"/>
      <c r="E148" s="231"/>
      <c r="F148" s="231"/>
      <c r="G148" s="150">
        <f t="shared" si="18"/>
        <v>0</v>
      </c>
      <c r="H148" s="143"/>
      <c r="I148" s="70"/>
      <c r="J148" s="70"/>
      <c r="K148" s="70">
        <v>1</v>
      </c>
      <c r="L148" s="70">
        <v>1</v>
      </c>
      <c r="M148" s="70"/>
      <c r="N148" s="231"/>
      <c r="O148" s="150">
        <f t="shared" si="19"/>
        <v>2</v>
      </c>
      <c r="P148" s="280">
        <f t="shared" si="21"/>
        <v>2</v>
      </c>
      <c r="Q148" s="526"/>
      <c r="R148" s="504"/>
    </row>
    <row r="149" spans="1:18" ht="14.5" customHeight="1" x14ac:dyDescent="0.35">
      <c r="A149" s="282" t="s">
        <v>563</v>
      </c>
      <c r="B149" s="124"/>
      <c r="C149" s="70">
        <v>1</v>
      </c>
      <c r="D149" s="70"/>
      <c r="E149" s="231"/>
      <c r="F149" s="231">
        <v>1</v>
      </c>
      <c r="G149" s="150">
        <f t="shared" si="18"/>
        <v>2</v>
      </c>
      <c r="H149" s="143">
        <v>1</v>
      </c>
      <c r="I149" s="70">
        <v>1</v>
      </c>
      <c r="J149" s="70"/>
      <c r="K149" s="70"/>
      <c r="L149" s="70"/>
      <c r="M149" s="70">
        <v>1</v>
      </c>
      <c r="N149" s="231">
        <v>1</v>
      </c>
      <c r="O149" s="150">
        <f t="shared" si="19"/>
        <v>4</v>
      </c>
      <c r="P149" s="280">
        <f t="shared" si="21"/>
        <v>6</v>
      </c>
      <c r="Q149" s="526"/>
      <c r="R149" s="504"/>
    </row>
    <row r="150" spans="1:18" ht="15" customHeight="1" thickBot="1" x14ac:dyDescent="0.4">
      <c r="A150" s="231" t="s">
        <v>621</v>
      </c>
      <c r="B150" s="256"/>
      <c r="C150" s="187"/>
      <c r="D150" s="287">
        <v>1</v>
      </c>
      <c r="E150" s="220"/>
      <c r="F150" s="215"/>
      <c r="G150" s="150">
        <f t="shared" si="18"/>
        <v>1</v>
      </c>
      <c r="H150" s="108"/>
      <c r="I150" s="66">
        <v>1</v>
      </c>
      <c r="J150" s="66"/>
      <c r="K150" s="66"/>
      <c r="L150" s="66"/>
      <c r="M150" s="66"/>
      <c r="N150" s="181"/>
      <c r="O150" s="150">
        <f t="shared" si="19"/>
        <v>1</v>
      </c>
      <c r="P150" s="280">
        <f t="shared" si="21"/>
        <v>2</v>
      </c>
      <c r="Q150" s="527"/>
      <c r="R150" s="504"/>
    </row>
    <row r="151" spans="1:18" ht="14.5" customHeight="1" x14ac:dyDescent="0.35">
      <c r="A151" s="40" t="s">
        <v>641</v>
      </c>
      <c r="B151" s="254"/>
      <c r="C151" s="255"/>
      <c r="D151" s="255"/>
      <c r="E151" s="255"/>
      <c r="F151" s="274"/>
      <c r="G151" s="298"/>
      <c r="H151" s="257"/>
      <c r="I151" s="257"/>
      <c r="J151" s="257"/>
      <c r="K151" s="257"/>
      <c r="L151" s="257"/>
      <c r="M151" s="257"/>
      <c r="N151" s="274"/>
      <c r="O151" s="298"/>
      <c r="P151" s="297"/>
      <c r="Q151" s="115"/>
      <c r="R151" s="277" t="s">
        <v>266</v>
      </c>
    </row>
    <row r="152" spans="1:18" ht="14.5" customHeight="1" x14ac:dyDescent="0.35">
      <c r="A152" s="97" t="s">
        <v>551</v>
      </c>
      <c r="B152" s="112">
        <v>1</v>
      </c>
      <c r="C152" s="68"/>
      <c r="D152" s="66"/>
      <c r="E152" s="66"/>
      <c r="F152" s="215"/>
      <c r="G152" s="150">
        <f t="shared" si="18"/>
        <v>1</v>
      </c>
      <c r="H152" s="108"/>
      <c r="I152" s="66"/>
      <c r="J152" s="66"/>
      <c r="K152" s="66"/>
      <c r="L152" s="66"/>
      <c r="M152" s="215"/>
      <c r="N152" s="215"/>
      <c r="O152" s="150">
        <f t="shared" si="19"/>
        <v>0</v>
      </c>
      <c r="P152" s="280">
        <f>B152+C152+D152+E152+F152+H152+I152+J152+K152+L152+M152+N152</f>
        <v>1</v>
      </c>
      <c r="Q152" s="411"/>
      <c r="R152" s="506" t="s">
        <v>1613</v>
      </c>
    </row>
    <row r="153" spans="1:18" ht="14.5" customHeight="1" x14ac:dyDescent="0.35">
      <c r="A153" s="261" t="s">
        <v>592</v>
      </c>
      <c r="B153" s="262"/>
      <c r="C153" s="263"/>
      <c r="D153" s="264"/>
      <c r="E153" s="264"/>
      <c r="F153" s="266"/>
      <c r="G153" s="150">
        <f t="shared" si="18"/>
        <v>0</v>
      </c>
      <c r="H153" s="265"/>
      <c r="I153" s="264">
        <v>1</v>
      </c>
      <c r="J153" s="264"/>
      <c r="K153" s="264"/>
      <c r="L153" s="264"/>
      <c r="M153" s="266"/>
      <c r="N153" s="266"/>
      <c r="O153" s="150">
        <f t="shared" si="19"/>
        <v>1</v>
      </c>
      <c r="P153" s="280">
        <f t="shared" ref="P153:P159" si="22">B153+C153+D153+E153+F153+H153+I153+J153+K153+L153+M153+N153</f>
        <v>1</v>
      </c>
      <c r="Q153" s="412"/>
      <c r="R153" s="507"/>
    </row>
    <row r="154" spans="1:18" ht="14.5" customHeight="1" x14ac:dyDescent="0.35">
      <c r="A154" s="261" t="s">
        <v>564</v>
      </c>
      <c r="B154" s="262"/>
      <c r="C154" s="263">
        <v>1</v>
      </c>
      <c r="D154" s="264"/>
      <c r="E154" s="264"/>
      <c r="F154" s="266"/>
      <c r="G154" s="150">
        <f t="shared" si="18"/>
        <v>1</v>
      </c>
      <c r="H154" s="265"/>
      <c r="I154" s="264"/>
      <c r="J154" s="264"/>
      <c r="K154" s="264"/>
      <c r="L154" s="264"/>
      <c r="M154" s="266"/>
      <c r="N154" s="266"/>
      <c r="O154" s="150">
        <f t="shared" si="19"/>
        <v>0</v>
      </c>
      <c r="P154" s="280">
        <f t="shared" si="22"/>
        <v>1</v>
      </c>
      <c r="Q154" s="412"/>
      <c r="R154" s="507"/>
    </row>
    <row r="155" spans="1:18" ht="14.5" customHeight="1" x14ac:dyDescent="0.35">
      <c r="A155" s="261" t="s">
        <v>623</v>
      </c>
      <c r="B155" s="262"/>
      <c r="C155" s="263"/>
      <c r="D155" s="264"/>
      <c r="E155" s="264"/>
      <c r="F155" s="266"/>
      <c r="G155" s="150">
        <f t="shared" si="18"/>
        <v>0</v>
      </c>
      <c r="H155" s="265"/>
      <c r="I155" s="264"/>
      <c r="J155" s="264"/>
      <c r="K155" s="264"/>
      <c r="L155" s="264"/>
      <c r="M155" s="266">
        <v>1</v>
      </c>
      <c r="N155" s="266"/>
      <c r="O155" s="150">
        <f t="shared" si="19"/>
        <v>1</v>
      </c>
      <c r="P155" s="280">
        <f t="shared" si="22"/>
        <v>1</v>
      </c>
      <c r="Q155" s="412"/>
      <c r="R155" s="507"/>
    </row>
    <row r="156" spans="1:18" ht="14.5" customHeight="1" x14ac:dyDescent="0.35">
      <c r="A156" s="261" t="s">
        <v>575</v>
      </c>
      <c r="B156" s="262"/>
      <c r="C156" s="263"/>
      <c r="D156" s="264"/>
      <c r="E156" s="264">
        <v>1</v>
      </c>
      <c r="F156" s="266"/>
      <c r="G156" s="150">
        <f t="shared" si="18"/>
        <v>1</v>
      </c>
      <c r="H156" s="265"/>
      <c r="I156" s="264"/>
      <c r="J156" s="264"/>
      <c r="K156" s="264"/>
      <c r="L156" s="264"/>
      <c r="M156" s="266"/>
      <c r="N156" s="266"/>
      <c r="O156" s="150">
        <f t="shared" si="19"/>
        <v>0</v>
      </c>
      <c r="P156" s="280">
        <f t="shared" si="22"/>
        <v>1</v>
      </c>
      <c r="Q156" s="412"/>
      <c r="R156" s="507"/>
    </row>
    <row r="157" spans="1:18" ht="14.5" customHeight="1" x14ac:dyDescent="0.35">
      <c r="A157" s="261" t="s">
        <v>655</v>
      </c>
      <c r="B157" s="262"/>
      <c r="C157" s="263"/>
      <c r="D157" s="264"/>
      <c r="E157" s="264"/>
      <c r="F157" s="266"/>
      <c r="G157" s="150">
        <f t="shared" si="18"/>
        <v>0</v>
      </c>
      <c r="H157" s="265"/>
      <c r="I157" s="264"/>
      <c r="J157" s="264"/>
      <c r="K157" s="264"/>
      <c r="L157" s="264"/>
      <c r="M157" s="266">
        <v>1</v>
      </c>
      <c r="N157" s="266"/>
      <c r="O157" s="150">
        <f t="shared" si="19"/>
        <v>1</v>
      </c>
      <c r="P157" s="280">
        <f t="shared" si="22"/>
        <v>1</v>
      </c>
      <c r="Q157" s="412"/>
      <c r="R157" s="507"/>
    </row>
    <row r="158" spans="1:18" ht="14.5" customHeight="1" x14ac:dyDescent="0.35">
      <c r="A158" s="261" t="s">
        <v>693</v>
      </c>
      <c r="B158" s="262"/>
      <c r="C158" s="263"/>
      <c r="D158" s="264"/>
      <c r="E158" s="264">
        <v>1</v>
      </c>
      <c r="F158" s="266"/>
      <c r="G158" s="150">
        <f t="shared" si="18"/>
        <v>1</v>
      </c>
      <c r="H158" s="265"/>
      <c r="I158" s="264"/>
      <c r="J158" s="264"/>
      <c r="K158" s="264"/>
      <c r="L158" s="264"/>
      <c r="M158" s="266"/>
      <c r="N158" s="266"/>
      <c r="O158" s="150">
        <f t="shared" si="19"/>
        <v>0</v>
      </c>
      <c r="P158" s="280">
        <f t="shared" si="22"/>
        <v>1</v>
      </c>
      <c r="Q158" s="412"/>
      <c r="R158" s="507"/>
    </row>
    <row r="159" spans="1:18" ht="15" customHeight="1" thickBot="1" x14ac:dyDescent="0.4">
      <c r="A159" s="258" t="s">
        <v>581</v>
      </c>
      <c r="B159" s="252"/>
      <c r="C159" s="253"/>
      <c r="D159" s="253"/>
      <c r="E159" s="253"/>
      <c r="F159" s="271"/>
      <c r="G159" s="319">
        <f t="shared" si="18"/>
        <v>0</v>
      </c>
      <c r="H159" s="268"/>
      <c r="I159" s="253"/>
      <c r="J159" s="253">
        <v>1</v>
      </c>
      <c r="K159" s="253"/>
      <c r="L159" s="253"/>
      <c r="M159" s="271"/>
      <c r="N159" s="271">
        <v>1</v>
      </c>
      <c r="O159" s="150">
        <f t="shared" si="19"/>
        <v>2</v>
      </c>
      <c r="P159" s="280">
        <f t="shared" si="22"/>
        <v>2</v>
      </c>
      <c r="Q159" s="413"/>
      <c r="R159" s="508"/>
    </row>
    <row r="160" spans="1:18" x14ac:dyDescent="0.35">
      <c r="G160"/>
      <c r="O160"/>
    </row>
    <row r="161" spans="7:15" x14ac:dyDescent="0.35">
      <c r="G161"/>
      <c r="O161"/>
    </row>
    <row r="162" spans="7:15" x14ac:dyDescent="0.35">
      <c r="G162"/>
      <c r="O162"/>
    </row>
    <row r="163" spans="7:15" x14ac:dyDescent="0.35">
      <c r="G163"/>
      <c r="O163"/>
    </row>
    <row r="164" spans="7:15" x14ac:dyDescent="0.35">
      <c r="G164"/>
      <c r="O164"/>
    </row>
    <row r="165" spans="7:15" x14ac:dyDescent="0.35">
      <c r="G165"/>
      <c r="O165"/>
    </row>
    <row r="166" spans="7:15" x14ac:dyDescent="0.35">
      <c r="G166"/>
      <c r="O166"/>
    </row>
    <row r="167" spans="7:15" x14ac:dyDescent="0.35">
      <c r="G167"/>
      <c r="O167"/>
    </row>
    <row r="168" spans="7:15" x14ac:dyDescent="0.35">
      <c r="G168"/>
      <c r="O168"/>
    </row>
    <row r="169" spans="7:15" x14ac:dyDescent="0.35">
      <c r="G169"/>
      <c r="O169"/>
    </row>
    <row r="170" spans="7:15" x14ac:dyDescent="0.35">
      <c r="G170"/>
      <c r="O170"/>
    </row>
    <row r="171" spans="7:15" x14ac:dyDescent="0.35">
      <c r="G171"/>
      <c r="O171"/>
    </row>
    <row r="172" spans="7:15" x14ac:dyDescent="0.35">
      <c r="G172"/>
      <c r="O172"/>
    </row>
    <row r="173" spans="7:15" x14ac:dyDescent="0.35">
      <c r="G173"/>
      <c r="O173"/>
    </row>
    <row r="174" spans="7:15" x14ac:dyDescent="0.35">
      <c r="G174"/>
      <c r="O174"/>
    </row>
    <row r="175" spans="7:15" x14ac:dyDescent="0.35">
      <c r="G175"/>
      <c r="O175"/>
    </row>
    <row r="176" spans="7:15" x14ac:dyDescent="0.35">
      <c r="G176"/>
      <c r="O176"/>
    </row>
    <row r="177" spans="7:15" x14ac:dyDescent="0.35">
      <c r="G177"/>
      <c r="O177"/>
    </row>
    <row r="178" spans="7:15" x14ac:dyDescent="0.35">
      <c r="G178"/>
      <c r="O178"/>
    </row>
    <row r="179" spans="7:15" x14ac:dyDescent="0.35">
      <c r="G179"/>
      <c r="O179"/>
    </row>
    <row r="180" spans="7:15" x14ac:dyDescent="0.35">
      <c r="G180"/>
      <c r="O180"/>
    </row>
    <row r="181" spans="7:15" x14ac:dyDescent="0.35">
      <c r="G181"/>
      <c r="O181"/>
    </row>
    <row r="182" spans="7:15" x14ac:dyDescent="0.35">
      <c r="G182"/>
      <c r="O182"/>
    </row>
    <row r="183" spans="7:15" x14ac:dyDescent="0.35">
      <c r="G183"/>
      <c r="O183"/>
    </row>
    <row r="184" spans="7:15" x14ac:dyDescent="0.35">
      <c r="G184"/>
      <c r="O184"/>
    </row>
    <row r="185" spans="7:15" x14ac:dyDescent="0.35">
      <c r="G185"/>
      <c r="O185"/>
    </row>
    <row r="186" spans="7:15" x14ac:dyDescent="0.35">
      <c r="G186"/>
      <c r="O186"/>
    </row>
    <row r="187" spans="7:15" x14ac:dyDescent="0.35">
      <c r="G187"/>
      <c r="O187"/>
    </row>
    <row r="188" spans="7:15" x14ac:dyDescent="0.35">
      <c r="G188"/>
      <c r="O188"/>
    </row>
    <row r="189" spans="7:15" x14ac:dyDescent="0.35">
      <c r="G189"/>
      <c r="O189"/>
    </row>
    <row r="190" spans="7:15" x14ac:dyDescent="0.35">
      <c r="G190"/>
      <c r="O190"/>
    </row>
    <row r="191" spans="7:15" x14ac:dyDescent="0.35">
      <c r="G191"/>
      <c r="O191"/>
    </row>
    <row r="192" spans="7:15" x14ac:dyDescent="0.35">
      <c r="G192"/>
      <c r="O192"/>
    </row>
    <row r="193" spans="7:15" x14ac:dyDescent="0.35">
      <c r="G193"/>
      <c r="O193"/>
    </row>
    <row r="194" spans="7:15" x14ac:dyDescent="0.35">
      <c r="G194"/>
      <c r="O194"/>
    </row>
    <row r="195" spans="7:15" x14ac:dyDescent="0.35">
      <c r="G195"/>
      <c r="O195"/>
    </row>
    <row r="196" spans="7:15" x14ac:dyDescent="0.35">
      <c r="G196"/>
      <c r="O196"/>
    </row>
    <row r="197" spans="7:15" x14ac:dyDescent="0.35">
      <c r="G197"/>
      <c r="O197"/>
    </row>
    <row r="198" spans="7:15" x14ac:dyDescent="0.35">
      <c r="G198"/>
      <c r="O198"/>
    </row>
    <row r="199" spans="7:15" x14ac:dyDescent="0.35">
      <c r="G199"/>
      <c r="O199"/>
    </row>
    <row r="200" spans="7:15" x14ac:dyDescent="0.35">
      <c r="G200"/>
      <c r="O200"/>
    </row>
    <row r="201" spans="7:15" x14ac:dyDescent="0.35">
      <c r="G201"/>
      <c r="O201"/>
    </row>
    <row r="202" spans="7:15" x14ac:dyDescent="0.35">
      <c r="G202"/>
      <c r="O202"/>
    </row>
    <row r="203" spans="7:15" x14ac:dyDescent="0.35">
      <c r="G203"/>
      <c r="O203"/>
    </row>
    <row r="204" spans="7:15" x14ac:dyDescent="0.35">
      <c r="G204"/>
      <c r="O204"/>
    </row>
    <row r="205" spans="7:15" x14ac:dyDescent="0.35">
      <c r="G205"/>
      <c r="O205"/>
    </row>
    <row r="206" spans="7:15" x14ac:dyDescent="0.35">
      <c r="G206"/>
      <c r="O206"/>
    </row>
    <row r="207" spans="7:15" x14ac:dyDescent="0.35">
      <c r="G207"/>
      <c r="O207"/>
    </row>
    <row r="208" spans="7:15" x14ac:dyDescent="0.35">
      <c r="G208"/>
      <c r="O208"/>
    </row>
    <row r="209" spans="7:15" x14ac:dyDescent="0.35">
      <c r="G209"/>
      <c r="O209"/>
    </row>
    <row r="210" spans="7:15" x14ac:dyDescent="0.35">
      <c r="G210"/>
      <c r="O210"/>
    </row>
    <row r="211" spans="7:15" x14ac:dyDescent="0.35">
      <c r="G211"/>
      <c r="O211"/>
    </row>
    <row r="212" spans="7:15" x14ac:dyDescent="0.35">
      <c r="G212"/>
      <c r="O212"/>
    </row>
    <row r="213" spans="7:15" x14ac:dyDescent="0.35">
      <c r="G213"/>
      <c r="O213"/>
    </row>
    <row r="214" spans="7:15" x14ac:dyDescent="0.35">
      <c r="G214"/>
      <c r="O214"/>
    </row>
    <row r="215" spans="7:15" x14ac:dyDescent="0.35">
      <c r="G215"/>
      <c r="O215"/>
    </row>
    <row r="216" spans="7:15" x14ac:dyDescent="0.35">
      <c r="G216"/>
      <c r="O216"/>
    </row>
    <row r="217" spans="7:15" x14ac:dyDescent="0.35">
      <c r="G217"/>
      <c r="O217"/>
    </row>
    <row r="218" spans="7:15" x14ac:dyDescent="0.35">
      <c r="G218"/>
      <c r="O218"/>
    </row>
    <row r="219" spans="7:15" x14ac:dyDescent="0.35">
      <c r="G219"/>
      <c r="O219"/>
    </row>
    <row r="220" spans="7:15" x14ac:dyDescent="0.35">
      <c r="G220"/>
      <c r="O220"/>
    </row>
    <row r="221" spans="7:15" x14ac:dyDescent="0.35">
      <c r="G221"/>
      <c r="O221"/>
    </row>
    <row r="222" spans="7:15" x14ac:dyDescent="0.35">
      <c r="G222"/>
      <c r="O222"/>
    </row>
    <row r="223" spans="7:15" x14ac:dyDescent="0.35">
      <c r="G223"/>
      <c r="O223"/>
    </row>
    <row r="224" spans="7:15" x14ac:dyDescent="0.35">
      <c r="G224"/>
      <c r="O224"/>
    </row>
    <row r="225" spans="7:15" x14ac:dyDescent="0.35">
      <c r="G225"/>
      <c r="O225"/>
    </row>
    <row r="226" spans="7:15" x14ac:dyDescent="0.35">
      <c r="G226"/>
      <c r="O226"/>
    </row>
    <row r="227" spans="7:15" x14ac:dyDescent="0.35">
      <c r="G227"/>
      <c r="O227"/>
    </row>
    <row r="228" spans="7:15" x14ac:dyDescent="0.35">
      <c r="G228"/>
      <c r="O228"/>
    </row>
    <row r="229" spans="7:15" x14ac:dyDescent="0.35">
      <c r="G229"/>
      <c r="O229"/>
    </row>
    <row r="230" spans="7:15" x14ac:dyDescent="0.35">
      <c r="G230"/>
      <c r="O230"/>
    </row>
    <row r="231" spans="7:15" x14ac:dyDescent="0.35">
      <c r="G231"/>
      <c r="O231"/>
    </row>
    <row r="232" spans="7:15" x14ac:dyDescent="0.35">
      <c r="G232"/>
      <c r="O232"/>
    </row>
    <row r="233" spans="7:15" x14ac:dyDescent="0.35">
      <c r="G233"/>
      <c r="O233"/>
    </row>
    <row r="234" spans="7:15" x14ac:dyDescent="0.35">
      <c r="G234"/>
      <c r="O234"/>
    </row>
    <row r="235" spans="7:15" x14ac:dyDescent="0.35">
      <c r="G235"/>
      <c r="O235"/>
    </row>
    <row r="236" spans="7:15" x14ac:dyDescent="0.35">
      <c r="G236"/>
      <c r="O236"/>
    </row>
    <row r="237" spans="7:15" x14ac:dyDescent="0.35">
      <c r="G237"/>
      <c r="O237"/>
    </row>
    <row r="238" spans="7:15" x14ac:dyDescent="0.35">
      <c r="G238"/>
      <c r="O238"/>
    </row>
    <row r="239" spans="7:15" x14ac:dyDescent="0.35">
      <c r="G239"/>
      <c r="O239"/>
    </row>
    <row r="240" spans="7:15" x14ac:dyDescent="0.35">
      <c r="G240"/>
      <c r="O240"/>
    </row>
    <row r="241" spans="7:15" x14ac:dyDescent="0.35">
      <c r="G241"/>
      <c r="O241"/>
    </row>
    <row r="242" spans="7:15" x14ac:dyDescent="0.35">
      <c r="G242"/>
      <c r="O242"/>
    </row>
    <row r="243" spans="7:15" x14ac:dyDescent="0.35">
      <c r="G243"/>
      <c r="O243"/>
    </row>
    <row r="244" spans="7:15" x14ac:dyDescent="0.35">
      <c r="G244"/>
      <c r="O244"/>
    </row>
    <row r="245" spans="7:15" x14ac:dyDescent="0.35">
      <c r="G245"/>
      <c r="O245"/>
    </row>
    <row r="246" spans="7:15" x14ac:dyDescent="0.35">
      <c r="G246"/>
      <c r="O246"/>
    </row>
    <row r="247" spans="7:15" x14ac:dyDescent="0.35">
      <c r="G247"/>
      <c r="O247"/>
    </row>
    <row r="248" spans="7:15" x14ac:dyDescent="0.35">
      <c r="G248"/>
    </row>
    <row r="249" spans="7:15" x14ac:dyDescent="0.35">
      <c r="G249"/>
    </row>
    <row r="250" spans="7:15" x14ac:dyDescent="0.35">
      <c r="G250"/>
    </row>
    <row r="251" spans="7:15" x14ac:dyDescent="0.35">
      <c r="G251"/>
    </row>
    <row r="252" spans="7:15" x14ac:dyDescent="0.35">
      <c r="G252"/>
    </row>
    <row r="253" spans="7:15" x14ac:dyDescent="0.35">
      <c r="G253"/>
    </row>
    <row r="254" spans="7:15" x14ac:dyDescent="0.35">
      <c r="G254"/>
    </row>
    <row r="255" spans="7:15" x14ac:dyDescent="0.35">
      <c r="G255"/>
    </row>
    <row r="256" spans="7:15" x14ac:dyDescent="0.35">
      <c r="G256"/>
    </row>
    <row r="257" spans="7:7" x14ac:dyDescent="0.35">
      <c r="G257"/>
    </row>
    <row r="258" spans="7:7" x14ac:dyDescent="0.35">
      <c r="G258"/>
    </row>
  </sheetData>
  <mergeCells count="42">
    <mergeCell ref="Q152:Q159"/>
    <mergeCell ref="G1:G3"/>
    <mergeCell ref="O2:O3"/>
    <mergeCell ref="Q102:Q111"/>
    <mergeCell ref="Q113:Q120"/>
    <mergeCell ref="Q122:Q128"/>
    <mergeCell ref="Q130:Q140"/>
    <mergeCell ref="Q142:Q150"/>
    <mergeCell ref="B3:F3"/>
    <mergeCell ref="Q5:Q6"/>
    <mergeCell ref="Q8:Q9"/>
    <mergeCell ref="Q11:Q19"/>
    <mergeCell ref="R122:R128"/>
    <mergeCell ref="R55:R61"/>
    <mergeCell ref="R63:R70"/>
    <mergeCell ref="R72:R77"/>
    <mergeCell ref="R79:R83"/>
    <mergeCell ref="R85:R95"/>
    <mergeCell ref="R11:R19"/>
    <mergeCell ref="R21:R23"/>
    <mergeCell ref="R25:R34"/>
    <mergeCell ref="R36:R53"/>
    <mergeCell ref="P2:P3"/>
    <mergeCell ref="R2:R3"/>
    <mergeCell ref="Q63:Q70"/>
    <mergeCell ref="Q72:Q77"/>
    <mergeCell ref="Q79:Q83"/>
    <mergeCell ref="Q85:Q95"/>
    <mergeCell ref="Q97:Q100"/>
    <mergeCell ref="H3:N3"/>
    <mergeCell ref="Q21:Q23"/>
    <mergeCell ref="Q25:Q34"/>
    <mergeCell ref="Q36:Q53"/>
    <mergeCell ref="Q55:Q61"/>
    <mergeCell ref="R5:R6"/>
    <mergeCell ref="R8:R9"/>
    <mergeCell ref="R130:R140"/>
    <mergeCell ref="R142:R150"/>
    <mergeCell ref="R152:R159"/>
    <mergeCell ref="R97:R100"/>
    <mergeCell ref="R102:R111"/>
    <mergeCell ref="R113:R120"/>
  </mergeCells>
  <phoneticPr fontId="20" type="noConversion"/>
  <conditionalFormatting sqref="P2:Q2">
    <cfRule type="colorScale" priority="6">
      <colorScale>
        <cfvo type="min"/>
        <cfvo type="max"/>
        <color theme="8" tint="0.79998168889431442"/>
        <color theme="8" tint="-0.249977111117893"/>
      </colorScale>
    </cfRule>
    <cfRule type="colorScale" priority="7">
      <colorScale>
        <cfvo type="min"/>
        <cfvo type="max"/>
        <color rgb="FFFFEF9C"/>
        <color rgb="FF63BE7B"/>
      </colorScale>
    </cfRule>
    <cfRule type="colorScale" priority="8">
      <colorScale>
        <cfvo type="min"/>
        <cfvo type="percentile" val="50"/>
        <cfvo type="max"/>
        <color rgb="FFF8696B"/>
        <color rgb="FFFFEB84"/>
        <color rgb="FF63BE7B"/>
      </colorScale>
    </cfRule>
  </conditionalFormatting>
  <conditionalFormatting sqref="Q122 Q130 P2:Q2 Q113:Q114 Q102 Q97:Q98 Q85 Q55 Q72:Q73 Q79 Q36 Q21 Q8 P5:Q5 Q11 Q25:Q29 P6:P159">
    <cfRule type="colorScale" priority="1514">
      <colorScale>
        <cfvo type="min"/>
        <cfvo type="max"/>
        <color rgb="FFFCFCFF"/>
        <color rgb="FFF8696B"/>
      </colorScale>
    </cfRule>
    <cfRule type="colorScale" priority="1515">
      <colorScale>
        <cfvo type="min"/>
        <cfvo type="percentile" val="50"/>
        <cfvo type="max"/>
        <color rgb="FFF8696B"/>
        <color rgb="FFFCFCFF"/>
        <color rgb="FF5A8AC6"/>
      </colorScale>
    </cfRule>
  </conditionalFormatting>
  <conditionalFormatting sqref="Q129:Q130 Q121:Q122 Q112:Q114 Q101:Q102 Q96:Q98 Q84:Q85 Q71:Q73 Q62:Q63 Q54:Q55 Q35:Q36 P1:Q5 Q7:Q8 Q10:Q11 Q20:Q21 Q24:Q29 Q78:Q79 Q141:Q142 P6:P159">
    <cfRule type="colorScale" priority="1578">
      <colorScale>
        <cfvo type="min"/>
        <cfvo type="max"/>
        <color rgb="FFFCFCFF"/>
        <color rgb="FFF8696B"/>
      </colorScale>
    </cfRule>
  </conditionalFormatting>
  <conditionalFormatting sqref="Q151:Q153">
    <cfRule type="colorScale" priority="5">
      <colorScale>
        <cfvo type="min"/>
        <cfvo type="max"/>
        <color rgb="FFFCFCFF"/>
        <color rgb="FFF8696B"/>
      </colorScale>
    </cfRule>
  </conditionalFormatting>
  <conditionalFormatting sqref="Q152:Q153">
    <cfRule type="colorScale" priority="3">
      <colorScale>
        <cfvo type="min"/>
        <cfvo type="max"/>
        <color rgb="FFFCFCFF"/>
        <color rgb="FFF8696B"/>
      </colorScale>
    </cfRule>
    <cfRule type="colorScale" priority="4">
      <colorScale>
        <cfvo type="min"/>
        <cfvo type="percentile" val="50"/>
        <cfvo type="max"/>
        <color rgb="FFF8696B"/>
        <color rgb="FFFCFCFF"/>
        <color rgb="FF5A8AC6"/>
      </colorScale>
    </cfRule>
  </conditionalFormatting>
  <conditionalFormatting sqref="G5:G159">
    <cfRule type="colorScale" priority="5532">
      <colorScale>
        <cfvo type="min"/>
        <cfvo type="max"/>
        <color rgb="FFFCFCFF"/>
        <color rgb="FFF8696B"/>
      </colorScale>
    </cfRule>
  </conditionalFormatting>
  <conditionalFormatting sqref="O5:O159">
    <cfRule type="colorScale" priority="5534">
      <colorScale>
        <cfvo type="min"/>
        <cfvo type="max"/>
        <color rgb="FFFCFCFF"/>
        <color rgb="FFF8696B"/>
      </colorScale>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ED489-9A98-4AC9-94A3-777707E65D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8CC59-30C2-4ACF-9388-35C77CD1395C}">
  <ds:schemaRefs>
    <ds:schemaRef ds:uri="http://schemas.microsoft.com/office/2006/metadata/properties"/>
    <ds:schemaRef ds:uri="http://schemas.microsoft.com/office/infopath/2007/PartnerControls"/>
    <ds:schemaRef ds:uri="fa0b5fe5-391f-41b6-811a-90e0518c7af2"/>
  </ds:schemaRefs>
</ds:datastoreItem>
</file>

<file path=customXml/itemProps3.xml><?xml version="1.0" encoding="utf-8"?>
<ds:datastoreItem xmlns:ds="http://schemas.openxmlformats.org/officeDocument/2006/customXml" ds:itemID="{3DC9B68C-D61A-4FEF-9BEB-E8C9C5F1C2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READ_ME</vt:lpstr>
      <vt:lpstr>READ_ME_DSAG</vt:lpstr>
      <vt:lpstr>Analytical Method Report </vt:lpstr>
      <vt:lpstr>FGDs Child primary online</vt:lpstr>
      <vt:lpstr>FGDs Child primary MOLD</vt:lpstr>
      <vt:lpstr>FGDs Child sec MOLD</vt:lpstr>
      <vt:lpstr>FGDs Child second online</vt:lpstr>
      <vt:lpstr>IIs Caregiver UKR online</vt:lpstr>
      <vt:lpstr>IIs Caregiver in person MOLD</vt:lpstr>
      <vt:lpstr>KIIs Teacher UKR online</vt:lpstr>
      <vt:lpstr>KIIs Teacher in person MOLD</vt:lpstr>
      <vt:lpstr>KIIs Education Authority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Joanna FILOPOULOS</cp:lastModifiedBy>
  <cp:revision/>
  <dcterms:created xsi:type="dcterms:W3CDTF">2017-10-10T11:47:39Z</dcterms:created>
  <dcterms:modified xsi:type="dcterms:W3CDTF">2023-08-07T08:43:20Z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