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acted.sharepoint.com/sites/IMPACTKGZ/Documents partages/General/4. Partners/IMPACT/08_Analysis/Qualitative/"/>
    </mc:Choice>
  </mc:AlternateContent>
  <xr:revisionPtr revIDLastSave="1632" documentId="13_ncr:1_{E223FD98-DB61-4F97-92EB-06971C67A844}" xr6:coauthVersionLast="47" xr6:coauthVersionMax="47" xr10:uidLastSave="{049D401F-5210-43D8-953F-2A5A065E878A}"/>
  <bookViews>
    <workbookView xWindow="-110" yWindow="-110" windowWidth="19420" windowHeight="11500" xr2:uid="{00000000-000D-0000-FFFF-FFFF00000000}"/>
  </bookViews>
  <sheets>
    <sheet name="Method Report" sheetId="4" r:id="rId1"/>
    <sheet name="WUAs &amp; RUVHa" sheetId="6" r:id="rId2"/>
    <sheet name="AGPA" sheetId="7" r:id="rId3"/>
    <sheet name="DRR" sheetId="8" r:id="rId4"/>
    <sheet name="WC&amp;CSO" sheetId="9" r:id="rId5"/>
  </sheets>
  <definedNames>
    <definedName name="_ftnref1" localSheetId="2">AGPA!#REF!</definedName>
    <definedName name="_ftnref1" localSheetId="3">DRR!#REF!</definedName>
    <definedName name="_ftnref1" localSheetId="4">'WC&amp;CSO'!#REF!</definedName>
    <definedName name="_ftnref1" localSheetId="1">'WUAs &amp; RUVHa'!#REF!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6" l="1"/>
  <c r="C44" i="8"/>
  <c r="H98" i="7"/>
  <c r="H136" i="7"/>
  <c r="F111" i="6"/>
  <c r="F97" i="6"/>
  <c r="F92" i="6"/>
  <c r="F88" i="6"/>
  <c r="F80" i="6"/>
  <c r="F71" i="6"/>
  <c r="F67" i="6"/>
  <c r="F60" i="6"/>
  <c r="F51" i="6"/>
  <c r="F35" i="6"/>
  <c r="F13" i="6"/>
  <c r="F10" i="6"/>
  <c r="F5" i="6"/>
  <c r="H151" i="7"/>
  <c r="H144" i="7"/>
  <c r="H131" i="7"/>
  <c r="H127" i="7"/>
  <c r="H121" i="7"/>
  <c r="H115" i="7"/>
  <c r="H110" i="7"/>
  <c r="H77" i="7"/>
  <c r="H75" i="7"/>
  <c r="H58" i="7"/>
  <c r="H46" i="7"/>
  <c r="H37" i="7"/>
  <c r="H32" i="7"/>
  <c r="H19" i="7"/>
  <c r="H11" i="7"/>
  <c r="H5" i="7"/>
  <c r="H143" i="7"/>
  <c r="H38" i="9"/>
  <c r="H32" i="9"/>
  <c r="H97" i="7"/>
  <c r="H150" i="7"/>
  <c r="H149" i="7"/>
  <c r="H147" i="7"/>
  <c r="H148" i="7"/>
  <c r="H138" i="7"/>
  <c r="H139" i="7"/>
  <c r="H140" i="7"/>
  <c r="H141" i="7"/>
  <c r="H142" i="7"/>
  <c r="H126" i="7" l="1"/>
  <c r="H125" i="7"/>
  <c r="H118" i="7"/>
  <c r="H117" i="7"/>
  <c r="H99" i="7"/>
  <c r="H100" i="7"/>
  <c r="H101" i="7"/>
  <c r="H102" i="7"/>
  <c r="H103" i="7"/>
  <c r="H104" i="7"/>
  <c r="H105" i="7"/>
  <c r="H106" i="7"/>
  <c r="H107" i="7"/>
  <c r="H108" i="7"/>
  <c r="H109" i="7"/>
  <c r="H60" i="7"/>
  <c r="H61" i="7"/>
  <c r="H62" i="7"/>
  <c r="H63" i="7"/>
  <c r="H64" i="7"/>
  <c r="H65" i="7"/>
  <c r="H66" i="7"/>
  <c r="H67" i="7"/>
  <c r="H68" i="7"/>
  <c r="H69" i="7"/>
  <c r="H70" i="7"/>
  <c r="H71" i="7"/>
  <c r="H72" i="7"/>
  <c r="H73" i="7"/>
  <c r="H74" i="7"/>
  <c r="H52" i="7"/>
  <c r="H53" i="7" l="1"/>
  <c r="H54" i="7"/>
  <c r="H55" i="7"/>
  <c r="H56" i="7"/>
  <c r="H57" i="7"/>
  <c r="H40" i="7"/>
  <c r="H41" i="7"/>
  <c r="H42" i="7"/>
  <c r="H43" i="7"/>
  <c r="H44" i="7"/>
  <c r="H45" i="7"/>
  <c r="H36" i="7"/>
  <c r="H26" i="7"/>
  <c r="H24" i="7"/>
  <c r="H25" i="7"/>
  <c r="H28" i="7"/>
  <c r="H29" i="7"/>
  <c r="H30" i="7"/>
  <c r="H31" i="7" l="1"/>
  <c r="H17" i="7"/>
  <c r="H18" i="7"/>
  <c r="F84" i="6"/>
  <c r="F85" i="6"/>
  <c r="F86" i="6"/>
  <c r="F87" i="6"/>
  <c r="F65" i="6"/>
  <c r="F16" i="6"/>
  <c r="F17" i="6"/>
  <c r="F18" i="6"/>
  <c r="F19" i="6"/>
  <c r="F20" i="6"/>
  <c r="F21" i="6"/>
  <c r="F22" i="6"/>
  <c r="F23" i="6"/>
  <c r="F24" i="6"/>
  <c r="F25" i="6"/>
  <c r="F26" i="6"/>
  <c r="F27" i="6"/>
  <c r="F28" i="6"/>
  <c r="F29" i="6"/>
  <c r="F30" i="6"/>
  <c r="F31" i="6"/>
  <c r="F32" i="6"/>
  <c r="F33" i="6"/>
  <c r="F34" i="6"/>
  <c r="F135" i="6"/>
  <c r="F136" i="6"/>
  <c r="F137" i="6"/>
  <c r="F138" i="6"/>
  <c r="F133" i="6" s="1"/>
  <c r="F139" i="6"/>
  <c r="F140" i="6"/>
  <c r="F141" i="6"/>
  <c r="F121" i="6"/>
  <c r="F122" i="6"/>
  <c r="F123" i="6"/>
  <c r="F124" i="6"/>
  <c r="F125" i="6"/>
  <c r="F126" i="6"/>
  <c r="F127" i="6"/>
  <c r="F128" i="6"/>
  <c r="F129" i="6"/>
  <c r="F130" i="6"/>
  <c r="F131" i="6"/>
  <c r="F132" i="6"/>
  <c r="F117" i="6"/>
  <c r="F114" i="6" s="1"/>
  <c r="F110" i="6"/>
  <c r="F109" i="6"/>
  <c r="F108" i="6"/>
  <c r="F106" i="6"/>
  <c r="F70" i="6" l="1"/>
  <c r="F73" i="6"/>
  <c r="F74" i="6"/>
  <c r="F75" i="6"/>
  <c r="F76" i="6"/>
  <c r="F77" i="6"/>
  <c r="F78" i="6"/>
  <c r="F79" i="6"/>
  <c r="F72" i="6"/>
  <c r="F66" i="6"/>
  <c r="F53" i="6"/>
  <c r="F54" i="6"/>
  <c r="F52" i="6"/>
  <c r="F42" i="6"/>
  <c r="F43" i="6"/>
  <c r="F44" i="6"/>
  <c r="F45" i="6"/>
  <c r="F46" i="6"/>
  <c r="F47" i="6"/>
  <c r="F48" i="6"/>
  <c r="F49" i="6"/>
  <c r="F50" i="6"/>
  <c r="F55" i="6"/>
  <c r="F56" i="6"/>
  <c r="F57" i="6"/>
  <c r="H158" i="7"/>
  <c r="H145" i="7"/>
  <c r="H146" i="7"/>
  <c r="H5" i="9"/>
  <c r="H6" i="9"/>
  <c r="H7" i="9"/>
  <c r="H8" i="9"/>
  <c r="H9" i="9"/>
  <c r="H10" i="9"/>
  <c r="H11" i="9"/>
  <c r="H12" i="9"/>
  <c r="H13" i="9"/>
  <c r="H14" i="9"/>
  <c r="H16" i="9"/>
  <c r="H17" i="9"/>
  <c r="H18" i="9"/>
  <c r="H19" i="9"/>
  <c r="H20" i="9"/>
  <c r="H21" i="9"/>
  <c r="H22" i="9"/>
  <c r="H23" i="9"/>
  <c r="H25" i="9"/>
  <c r="H26" i="9"/>
  <c r="H27" i="9"/>
  <c r="H28" i="9"/>
  <c r="H29" i="9"/>
  <c r="H31" i="9"/>
  <c r="H30" i="9" s="1"/>
  <c r="H33" i="9"/>
  <c r="H34" i="9"/>
  <c r="H35" i="9"/>
  <c r="H36" i="9"/>
  <c r="H37" i="9"/>
  <c r="H39" i="9"/>
  <c r="H40" i="9"/>
  <c r="H41" i="9"/>
  <c r="H42" i="9"/>
  <c r="H43" i="9"/>
  <c r="H44" i="9"/>
  <c r="H45" i="9"/>
  <c r="H46" i="9"/>
  <c r="H47" i="9"/>
  <c r="H48" i="9"/>
  <c r="H49" i="9"/>
  <c r="H91" i="7"/>
  <c r="F12" i="6"/>
  <c r="F40" i="6"/>
  <c r="F41" i="6"/>
  <c r="C28" i="8"/>
  <c r="C94" i="8"/>
  <c r="C93" i="8"/>
  <c r="C92" i="8"/>
  <c r="C91" i="8"/>
  <c r="C90" i="8"/>
  <c r="C88" i="8"/>
  <c r="C87" i="8"/>
  <c r="C86" i="8"/>
  <c r="C85" i="8"/>
  <c r="C84" i="8"/>
  <c r="C83" i="8"/>
  <c r="C82" i="8"/>
  <c r="C80" i="8"/>
  <c r="C79" i="8" s="1"/>
  <c r="C78" i="8"/>
  <c r="C77" i="8"/>
  <c r="C76" i="8"/>
  <c r="C75" i="8"/>
  <c r="C74" i="8" s="1"/>
  <c r="C73" i="8"/>
  <c r="C72" i="8"/>
  <c r="C71" i="8"/>
  <c r="C70" i="8"/>
  <c r="C69" i="8"/>
  <c r="C68" i="8"/>
  <c r="C67" i="8"/>
  <c r="C66" i="8"/>
  <c r="C65" i="8"/>
  <c r="C63" i="8"/>
  <c r="C62" i="8"/>
  <c r="C61" i="8"/>
  <c r="C59" i="8"/>
  <c r="C58" i="8"/>
  <c r="C57" i="8"/>
  <c r="C56" i="8"/>
  <c r="C55" i="8"/>
  <c r="C54" i="8"/>
  <c r="C53" i="8" s="1"/>
  <c r="C52" i="8"/>
  <c r="C51" i="8"/>
  <c r="C50" i="8"/>
  <c r="C49" i="8"/>
  <c r="C48" i="8"/>
  <c r="C47" i="8"/>
  <c r="C46" i="8"/>
  <c r="C45" i="8"/>
  <c r="C43" i="8"/>
  <c r="C42" i="8"/>
  <c r="C41" i="8"/>
  <c r="C40" i="8"/>
  <c r="C39" i="8"/>
  <c r="C38" i="8"/>
  <c r="C37" i="8"/>
  <c r="C36" i="8"/>
  <c r="C35" i="8"/>
  <c r="C34" i="8"/>
  <c r="C33" i="8"/>
  <c r="C32" i="8"/>
  <c r="C31" i="8"/>
  <c r="C30" i="8"/>
  <c r="C27" i="8"/>
  <c r="C25" i="8"/>
  <c r="C24" i="8"/>
  <c r="C23" i="8"/>
  <c r="C22" i="8"/>
  <c r="C21" i="8"/>
  <c r="C20" i="8"/>
  <c r="C19" i="8"/>
  <c r="C18" i="8"/>
  <c r="C17" i="8"/>
  <c r="C16" i="8"/>
  <c r="C15" i="8"/>
  <c r="C14" i="8"/>
  <c r="C12" i="8"/>
  <c r="C11" i="8"/>
  <c r="C10" i="8"/>
  <c r="C9" i="8"/>
  <c r="C8" i="8"/>
  <c r="C7" i="8"/>
  <c r="C6" i="8"/>
  <c r="C5" i="8" s="1"/>
  <c r="C13" i="8" l="1"/>
  <c r="C81" i="8"/>
  <c r="C26" i="8"/>
  <c r="C64" i="8"/>
  <c r="C29" i="8"/>
  <c r="C60" i="8"/>
  <c r="H15" i="9"/>
  <c r="C89" i="8"/>
  <c r="H24" i="9"/>
  <c r="H157" i="7"/>
  <c r="H156" i="7"/>
  <c r="H155" i="7"/>
  <c r="H154" i="7"/>
  <c r="H153" i="7"/>
  <c r="H152" i="7"/>
  <c r="H137" i="7"/>
  <c r="H135" i="7"/>
  <c r="H134" i="7"/>
  <c r="H133" i="7"/>
  <c r="H132" i="7"/>
  <c r="H130" i="7"/>
  <c r="H129" i="7"/>
  <c r="H128" i="7"/>
  <c r="H124" i="7"/>
  <c r="H123" i="7"/>
  <c r="H122" i="7"/>
  <c r="H120" i="7"/>
  <c r="H119" i="7"/>
  <c r="H116" i="7"/>
  <c r="H114" i="7"/>
  <c r="H113" i="7"/>
  <c r="H112" i="7"/>
  <c r="H111" i="7"/>
  <c r="H96" i="7"/>
  <c r="H95" i="7"/>
  <c r="H94" i="7"/>
  <c r="H93" i="7"/>
  <c r="H92" i="7"/>
  <c r="H90" i="7"/>
  <c r="H89" i="7"/>
  <c r="H88" i="7"/>
  <c r="H87" i="7"/>
  <c r="H86" i="7"/>
  <c r="H85" i="7"/>
  <c r="H84" i="7"/>
  <c r="H83" i="7"/>
  <c r="H82" i="7"/>
  <c r="H81" i="7"/>
  <c r="H80" i="7"/>
  <c r="H79" i="7"/>
  <c r="H78" i="7"/>
  <c r="H76" i="7"/>
  <c r="H59" i="7"/>
  <c r="H51" i="7"/>
  <c r="H50" i="7"/>
  <c r="H49" i="7"/>
  <c r="H48" i="7"/>
  <c r="H47" i="7"/>
  <c r="H39" i="7"/>
  <c r="H38" i="7"/>
  <c r="H35" i="7"/>
  <c r="H34" i="7"/>
  <c r="H33" i="7"/>
  <c r="H27" i="7"/>
  <c r="H23" i="7"/>
  <c r="H22" i="7"/>
  <c r="H21" i="7"/>
  <c r="H20" i="7"/>
  <c r="H16" i="7"/>
  <c r="H15" i="7"/>
  <c r="H14" i="7"/>
  <c r="H13" i="7"/>
  <c r="H12" i="7"/>
  <c r="H10" i="7"/>
  <c r="H9" i="7"/>
  <c r="H8" i="7"/>
  <c r="H7" i="7"/>
  <c r="H6" i="7"/>
  <c r="F11" i="6" l="1"/>
  <c r="F6" i="6"/>
  <c r="F38" i="6"/>
  <c r="F39" i="6"/>
  <c r="F58" i="6"/>
  <c r="F59" i="6"/>
  <c r="F69" i="6"/>
  <c r="F145" i="6"/>
  <c r="F146" i="6"/>
  <c r="F147" i="6"/>
  <c r="F148" i="6"/>
  <c r="F149" i="6"/>
  <c r="F150" i="6"/>
  <c r="F143" i="6"/>
  <c r="F142" i="6" s="1"/>
  <c r="F120" i="6"/>
  <c r="F82" i="6"/>
  <c r="F104" i="6"/>
  <c r="F105" i="6"/>
  <c r="F101" i="6"/>
  <c r="F102" i="6"/>
  <c r="F9" i="6"/>
  <c r="F96" i="6"/>
  <c r="F95" i="6"/>
  <c r="F134" i="6"/>
  <c r="F119" i="6"/>
  <c r="F116" i="6"/>
  <c r="F115" i="6"/>
  <c r="F113" i="6"/>
  <c r="F112" i="6"/>
  <c r="F103" i="6"/>
  <c r="F98" i="6"/>
  <c r="F94" i="6"/>
  <c r="F93" i="6"/>
  <c r="F91" i="6"/>
  <c r="F90" i="6"/>
  <c r="F89" i="6"/>
  <c r="F83" i="6"/>
  <c r="F81" i="6"/>
  <c r="F68" i="6"/>
  <c r="F64" i="6"/>
  <c r="F63" i="6"/>
  <c r="F62" i="6"/>
  <c r="F61" i="6"/>
  <c r="F37" i="6"/>
  <c r="F36" i="6"/>
  <c r="F15" i="6"/>
  <c r="F14" i="6"/>
  <c r="F8" i="6"/>
  <c r="F7" i="6"/>
  <c r="F118" i="6" l="1"/>
  <c r="F14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tc={6BCDF1D2-388F-4423-B0BF-2EB93EABBFDB}</author>
  </authors>
  <commentList>
    <comment ref="I160" authorId="0" shapeId="0" xr:uid="{6BCDF1D2-388F-4423-B0BF-2EB93EABBFDB}">
      <text>
        <t>[Threaded comment]
Your version of Excel allows you to read this threaded comment; however, any edits to it will get removed if the file is opened in a newer version of Excel. Learn more: https://go.microsoft.com/fwlink/?linkid=870924
Comment:
    What are these links?</t>
      </text>
    </comment>
  </commentList>
</comments>
</file>

<file path=xl/sharedStrings.xml><?xml version="1.0" encoding="utf-8"?>
<sst xmlns="http://schemas.openxmlformats.org/spreadsheetml/2006/main" count="609" uniqueCount="571">
  <si>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</si>
  <si>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</si>
  <si>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</si>
  <si>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 xml:space="preserve">Develop an understanding of water allocation across Ayil Aimaks (AAs) and between communities of AAs in the same SRB, including water usage and management practices as part of an integrated watershed management approach. 
Aslo, to understand the contextual barriers and challenges faced by communities and local governance within each watershed with regards to resource management, conflict mitigation, and land use practices, including agriculture, industry, power, and other sectors. 
 </t>
  </si>
  <si>
    <t>What method was used to collect the data?</t>
  </si>
  <si>
    <t xml:space="preserve">The sampling frame of Key informant interviews (KIIs) conducted in the Leilek district was purposive.  The main selection criteria for Key Informants among the local and district authorities were to have expertise in water management, agriculture/pasture management, and disaster risk reduction for the community (ayil aimak) or sub river basin (district office) that they managed. Key Informants needed to have a deep understanding of the local context, access to relevant data on resources, practices, and risks, and actively engage in their respective areas of expertise. 
The data collection took place from 29th May to 4th June 2023. Initially, a total of 13 KIIs were planned: 3 KIIs at the district level, including the heads of the Agriculture Department, Water Management Department, and Ministry of Emergency Situation (MoES) in Leilek district. Additionally, 5 KIIs were intended to be conducted with the heads of the Aiyl Okmotus AOs, and 5 KIIs with the heads of the Water User Associations (WUAs).
Only 3 Ayil Aimaks had WUAs (instead of the expected 5). Consequently, only 3 KIIs were conducted with the WUA heads. Therefore, a total of 11 KIIs were conducted in the target AAs within the Leilek district. It's important to note that all the interviewed KIs were male. To make the study more gender sensitive, additional the telephone interviews were conducted with the participation of the heads of Women's Councils from five targeted AAs and a coordinator from a CSO based in Razzakov on July 13. </t>
  </si>
  <si>
    <t>What approach was used for the analysis and why? </t>
  </si>
  <si>
    <t>(Please refer to the Qualitative Analysis guidance to better understand the different analysis approaches)</t>
  </si>
  <si>
    <t>IMPACT used semi-structured interview scripts with probing questions to make sure that key information was uniformly collected from each Ayil aimak/district office. Data was entered into a saturation grid following data collection, where different data points for each topic were identified and aggregated to understand the frequency off each point, which was used to guide the final summary of key information for the key findings. Additionally, certain responses that were unique to a particular Aiyl Aimak, or example-type specific to each Aiyl Aimak, were thoughtfully compiled into an optional column. It is important to highlight that these responses are not verbatim quotes.</t>
  </si>
  <si>
    <t>Assumptions and Choices Made</t>
  </si>
  <si>
    <t>Analysts looked an both explicit, stated information by KIIs, and also analysed the data for implicit findings, like disagreements between KIIs from different Ayil Aimaks, or differences betwenn AA representatives and District representatives. Key informants were assumed to be able to speak on larger issues of their community or district, reflecting on the conditions faced by their larger community, and not just their own personal concerns.</t>
  </si>
  <si>
    <t>Strengths and Limitations of the Qualitative Analysis</t>
  </si>
  <si>
    <t>The advantage of qualitative analysis is that all four tools are comprehensive and aimed at a better understanding of the qualitative processes associated with Kozu-Baglan. All the KIIs were conducted as planned according to all requirements and Key Informants were able to speak on their area of knowledge for the entire community they represented. Additionally,the analysis was carried out by the same officers, which ensured data was recorded in a similar manner accross all interviews.
Limitations include that due to a lack of Emergency focal points at Ayil Aimak level, for emergency services, IMPACT relied primarily upon KIIs at the MOES office at district level. In addition, the lack of female representatives meant that women may not have been fully represented by the initial interviews. To ensure that these voices were captured, the interviews with women's groups and a local CSO was conducted. Data was also conducted during Summer 2023, when water levels lower than other times of the year, which may relfect responses on specific natural resources and their managment at the time of data collection. In addition, it is important to note that the secondary information provided was based on examples from transcripts, and not on direct quotations.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</si>
  <si>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</si>
  <si>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</si>
  <si>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</si>
  <si>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</si>
  <si>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</si>
  <si>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</si>
  <si>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color rgb="FF000000"/>
        <rFont val="Arial Narrow"/>
        <family val="2"/>
      </rPr>
      <t>Is this a PANDA or IMPACT Research Cycle, and so the analysis should not be made public?</t>
    </r>
    <r>
      <rPr>
        <sz val="11"/>
        <color rgb="FF000000"/>
        <rFont val="Arial Narrow"/>
        <family val="2"/>
      </rPr>
      <t xml:space="preserve"> (Place an X next to the appropriate option)
Yes 
No</t>
    </r>
  </si>
  <si>
    <t>Yes (only DSAG)</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</si>
  <si>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</si>
  <si>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</si>
  <si>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</si>
  <si>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</si>
  <si>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In September</t>
  </si>
  <si>
    <t>Example</t>
  </si>
  <si>
    <r>
      <rPr>
        <b/>
        <sz val="10"/>
        <color theme="0"/>
        <rFont val="Arial Narrow"/>
        <family val="2"/>
      </rPr>
      <t>KII ID (</t>
    </r>
    <r>
      <rPr>
        <b/>
        <sz val="9"/>
        <color theme="0"/>
        <rFont val="Arial Narrow"/>
        <family val="2"/>
      </rPr>
      <t>KYR_KB_Razzaqov_AP)</t>
    </r>
  </si>
  <si>
    <t>Total # References per Discussion Point</t>
  </si>
  <si>
    <t>Key Findings Summary
(Merged per Discussion Topic)</t>
  </si>
  <si>
    <t xml:space="preserve">Optional column for more interpretative/explorative analysis triangulated with secondary sources, quotes etc. </t>
  </si>
  <si>
    <t xml:space="preserve">KII level (WUA/ Water Management Department) </t>
  </si>
  <si>
    <t>AA Beshkent</t>
  </si>
  <si>
    <t xml:space="preserve">AA Katran </t>
  </si>
  <si>
    <t>AA Kulundu</t>
  </si>
  <si>
    <t xml:space="preserve">District </t>
  </si>
  <si>
    <t>Location</t>
  </si>
  <si>
    <t>WUA Koja-Bakyrgan</t>
  </si>
  <si>
    <t>WUA Kyrk-Bulak</t>
  </si>
  <si>
    <t>Razzakov_Kulundu WUA</t>
  </si>
  <si>
    <t>Razzakov RUVH</t>
  </si>
  <si>
    <t xml:space="preserve">DT1:The main functions _ DP1: </t>
  </si>
  <si>
    <t xml:space="preserve">
There are 3 WUAs in 4 AAs, such as Koja-Bakyrgan, Kyrk-Bulak and Razzakov Kulundu.The Koja-Bakyrgan WUA maintaines distribution of irrigation water to the Beshkent and Muras AA. Similarly, the Kyrk-Bulak WUA, located in Katran, supplies irrigation water to the Katran AA. Lastly, the Razzakov Kulundu WUA operates in the Kulundu AA. 
The main funcion of all 3 WUAs is the supply of irrigation water only. The findings from the conducted KIIs revealed consistent similar responses regarding the functions of these associations. These functions inculde the distribuition and measurement of allocated irrigation water, as well as maintainance of water infrastructure (repaire, construction and installation of canals. ditches, pumps). Forthermore, in times of need WUAs also serve as mediators in dispute resolution. All 3 WUAs supply water for irrigation only. However, it is important to note that the aiyl aimaks, where these associations operate, rely on water from the Kozu-Baglan River for all their needs, including domestic usage.
</t>
  </si>
  <si>
    <t xml:space="preserve">Starting with the water management department of the Leilek district, the main functions of this department are the supply of irrigation water to the WUAs’ canal, measuring the allocated irrigation water at gauging stations using special tables and measuring devices (instruments) like hydrometers  that are checked every two years in the laboratory. They do not check water quality. The department also annually repairs inter-farm canals, and in case of disputes during water distribution, the department acts as an intermediary. They also deliver water to villages in times of scarfity.
WUAs noted measruing water in different ways; in Kulundu, water is measured with measruing  tapes and rulers installed in ditches.  In Katran, it was done with hydrometers at water pumps. Beshkent AA noted that water measures and ammounts were set by RUVKha. </t>
  </si>
  <si>
    <t>DP1.1: Water allocation and measurement</t>
  </si>
  <si>
    <t>DP1.3: Water infrastructure maintenance</t>
  </si>
  <si>
    <t>DP1.4: Irrigation (only) responsibility</t>
  </si>
  <si>
    <t>DP1.5: Disputes resolution</t>
  </si>
  <si>
    <t>DT2:Stuffing structure_ DP1:</t>
  </si>
  <si>
    <t>The WUAs' staffing structures consist of similar positions: chief, engineers, accountant and murats (who is responsible for delivering water to villages). 
Within the district water management department (RUWH), there are three departments: the water use department, the repair department, and the energy department. In total, 158 people work in the department, of which 3 are women.
In the case of the Koja-Bakyrgan WUA, there are three employees: a chief, an engineer, and an accountant.The association also has 7 murats, they work only 6 months a year. Similarly, the Kyrk-Bulak WUA has six employees, including two murats, occupying positions such as a chief, accountant, engineer, and hydrometeor.The Kyrk- Bulak WUA also has a public council consisting of 17 members, inlcuding local deputies and farmers, 6 of them being women. Additionally, the association has a special commission dedicated to dispute resolution, comprised of a head and two members. The Razzakov Kulundu WUA employs a total of 12 employees, including murabs, following a similar staffing structure. Among the staff, there are two women, one serving as an accountant and another as a technical worker. However, neither the Razzakov Kulundu WUA nor Koja-Bakyrgan WUA have female representation in their workforce.
Murabs are those who are responsible for the distribution of water on the ground and in general for technical work.</t>
  </si>
  <si>
    <t>In addition, the RUWH have four hydroelectric stations and nine pumping stations. There are 5 pumping stations in the villages of Katran, Kulundu and Beshkent, in which 40 people work.
A small number of women are associated with the specifics and nature of the job, which occasionally requires nighttime shifts. There are no special committees to deal with women's issues, special committees on women's affaires, nor disparities in water access between women and men.</t>
  </si>
  <si>
    <t>DP2.1: Women in WUA/District administration</t>
  </si>
  <si>
    <t>DP2.2: Staffing structures consist of similar positions</t>
  </si>
  <si>
    <t>DT3:Main water source_ DP1:</t>
  </si>
  <si>
    <t>The water from the Kozu-Baglan river is main source of water, according to the all KIIs. There are 5 Aiyl Aimaks that depend on the water from the Kozu-Baglan For such AAS as Katran, Beshkent and Kulundu, the river is the only source of water that is used for all purposes, including domestic (drinking water). As all the KIIs noted, there are no alternative water sources available in these AAs. The main water infrastructures are pumping stations that pump water from the river.
The KIIs reveal that all WUAs measure the water flow during distribution using marks, measuring tapes, or rules installed in the canals by the RUVKh . The distribution of water is based on these measurements. 
In the case of Leilek AA, although it lacks a WUA (because there is no water infrastructure as such, except for internal channels and ditches), one village named Ak-Terek directly receives water from the Kozu-Baglan river, while the remaining villages rely on wells and springs. This highlights the dependency of one village within Leilek AA on the river water. Similarly, while Muras AA does not solely rely on the Kozu-Baglan river, since it receives water from wells, it has 100 hectares of agricultural land that is irrigated by the water supplied from the river, which is managed by the WUA "Koja-Bakyrgan."
In Beshkent AA, there is a pumping station called Dashrabad, which falls under the jurisdiction of the district water management department of Leilek. Two canals, Ak-Terek and Dashrabad, with a total length of approximately 12.5 km, distribute water from the Kozu-Baglan river. The water flows through the Ak-Terek canal to the Dashrabad pumping station, and then via a pressure pipeline to the Dashrabad canal. The Dashrabad canal consists of ten trays with a capacity of 100 liters per second each, and the distance between the trays varies depending on the land area, ranging from 100 meters to 1 km. Additionally, there is a 5 km soil canal (ditch). The total irrigated area supplied by the river water is 471 hectares, with 100 hectares allocated to Muras AA and the remainder to Beshkent AA.
In Katran AA, water from the river is distributed to villages and fields through canals such as Teshik, Teshik 1, and Teshik 2. These canals have a capacity of 1 cubic meter and supply water for all needs, including irrigation. Pipes connected to these canals are laid throughout the villages, enabling residents to access water for domestic use and gardening. The KI told that the water flows consistently (5-10 liters per second) through these pipes, which adequately satisfies household requirements. The rest of the water in the channels is supplied for irrigation. While the river water is the only source, it was also mentioned that there is a spring used for drinking purposes, however, this spring is used only three months during the winter and is pumped through well.
In Kulundu AA, there are two canals: the Machine canal and the Magistral canal. The Machine canal, owned by RUVHA, is 11 km long and irrigates over 600 hectares of land. The Magistral canal is 22 km long and irrigates approximately 2,150 hectares of land, belonging to the WUA. There are three pumping stations in Kulundu AA, namely Matai, Kulundu, and Kalta-Aryk, which distribute water to the canals. Additionally, the WUA employs the dukker method to deliver water to Maksat village through canals (pipes) with a capacity of 250 liters per second. There is a reservoir on the territory of the village of Maksat, which is used only in winter.</t>
  </si>
  <si>
    <t xml:space="preserve">The main water infrastructures are pumping stations that pump water from the river, which are on the balance of RUWHa. Irrigation water from the river, pumped by pumping stations, enters the main canals (another main infrastructure), some of which are on the balance of the Department of Water Management of the Leilek district, and some of them are owned by the WUAs. From these canals, irrigation water is diverted/distributed to the fields/agricultural land of farmers through internal canals/channels/ditches/flumes of the WUA.
It's important to note that the water from the river is not treated or purified before being distributed. 
</t>
  </si>
  <si>
    <t>DP3.1: River Kozu-Baglan (main source)</t>
  </si>
  <si>
    <t>DP3.2: Main water source wells and springs</t>
  </si>
  <si>
    <t>DP3.3: WUA supports AA with minority amount of water from river (100 ha of land)</t>
  </si>
  <si>
    <t>DP3.4: One village (Ak-Terek) receives water from main river</t>
  </si>
  <si>
    <t>DP3.5: Measurement with marks, measuring tapes, or rules</t>
  </si>
  <si>
    <t xml:space="preserve">DP3.6: Pumping stations - main water infrastructure </t>
  </si>
  <si>
    <t>DP3.7: WUA manages 2 canals</t>
  </si>
  <si>
    <t>DP3.8: Length of canals is 12.5 km</t>
  </si>
  <si>
    <t>DP3.9: Canals have 10 trays</t>
  </si>
  <si>
    <t>DP3.9.1: Water flows through 1st canal to pumping station, goes to Dashrabad pumping station via pressure pipeline to Dasharabad canal</t>
  </si>
  <si>
    <t>DP3.9.2: Trays have 100 litre a second capacity</t>
  </si>
  <si>
    <t>DP3.9.3: Total irrigated area supplied is 471 ha (100ha in Muras, and 371 for Beshkent)</t>
  </si>
  <si>
    <t>DP 3.9.4: Distance between trays is between 1m and 1000m</t>
  </si>
  <si>
    <t>DP 3.9.5: 5km of soil canals without reinforcement</t>
  </si>
  <si>
    <t>DP 3.9.6: Water from the river is distributed though canals (Teshik, Teshik 1, Teshik 3)</t>
  </si>
  <si>
    <t>DP 3.9.7: Canals' capacity is 1 cubic meter and supply water for all needs</t>
  </si>
  <si>
    <t>DP 3.9.8: Throughout the village water is distributed by pepes (5-10 liters per second)</t>
  </si>
  <si>
    <t xml:space="preserve">DP 3.9.9: Machine canal (11km) irrigates over 600 ha of land </t>
  </si>
  <si>
    <t xml:space="preserve">DP 3.9.9.1: Magistral canal (22km) irrigates about 2,150 ha of land </t>
  </si>
  <si>
    <t>DP 3.9.9.2: The dukker method to deliver water to Maksat village through canals</t>
  </si>
  <si>
    <t xml:space="preserve">DP 3.9.9.3: The reservoir in Maksat village used only in winter </t>
  </si>
  <si>
    <t xml:space="preserve">DT4: Changes in volume and usage_ DP1: </t>
  </si>
  <si>
    <t xml:space="preserve">Overall, the conducted interviews revealed differing opinions regarding changes in water volume. Some KIs observed a trend of water shortages for irrigation purposes, attributed to decreased water in the river and precipitation. However, the extent and timing of these changes varied among the KIs. Meantime, an interview with KI from Katran WUA, on the contrary,did not reveal any changes in the volume of water in the river. A similar, but sharper difference in responses was revealed by the representative of the district department of Water Management, who explained the changes in water volume by cyclical fluctuations, rather than the trend of annual decrease in water volume.
Starting with changes in the volume of water, both the Beshkent WUA and the Kulundu WUA observed a decrease in the volume of water in the river, the former noted a decrease in the volume of water over the past 10 years, and the latter noted a decrease in the river over 2 years. The possible reasons for this decline were unclear for the KI of Beshkent, while the KI of Kulundu attributes such changes to climate change. Furthermore, the Beshkent KI drew attention to the particularly severe and noticeable water shortage experienced this year. The KI suggested/assumed that insufficient glacier melt could be a potential contributing factor to the severe water shortages seen this year. Additionally, the KI of Beshkent also mentioned a decrease in precipitation, further compounding the water scarcity issue.
The impact of the water shortage was also reflected in the timing of irrigation practices, changing the seasonality of irrigation water supply for 40 days. The KI of Beshkent WUA noted a delay in the start of watering, which used to start in March but now begins in April due to the lack of water availability. The KI also reported that the volume of water has decreased by 40% over the past few years, for instance, as of May 1st, 2022, the volume of water in the river was 1,500 l/s; as of May 1st, 2023, this figure dropped to 800 l/s. 
The reduction in irrigation water and precipitation has had direct consequences on crop yields for farmers, creating economic challenges according to both KIs from Kulundu and Beshkent WUAs. For instance, the KI from Kulundu WUA shares that onion production has declined significantly, with yields dropping from 50 tons per hectare to just 20 tons over the past few years.
The third KI, a representative of Katran WUA, on the contrary, did not mention any changes in water volume in the river during the interview. However, the KI highlighted an issue related to water transportation, primarily stemming from aging water infrastructure such as canals. These outdated water infrastructures (canals, ditches and trays) contribute to water loss during transportation. Despite these challenges, the Katran WUA maintains that there is sufficient water for the people in the AA, due to the AA locates on the upstream reaches of the Kozu-Baglan river, albeit with distribution hurdles.
In contrast to the concerns raised by the WUAs, the head of district water management views the changes in water volume as cyclical fluctuations, with some years experiencing ample water supply while others face shortages. The KI believes that overall, the volume of water has not changed significantly. According to him, the water supply varies depending on the types of crops planted, with different plants having varying water requirements. The absence of a coordinated cluster method in crop production, continues the KI, where everyone plants what they prefer, further affects the overall demand for water.
Lastly, population growth and economic activities do not seem to have a significant impact on the water availablity according to the information provided by KII. Instead, factors such as a reduction in precipitation and the aging infrastructure of the canals have a more pronounced influence.
</t>
  </si>
  <si>
    <t>DP4.1: Decrease in water volume (10 years)</t>
  </si>
  <si>
    <t>DP4.1.1: Reduction of precipitation (pushing factor)</t>
  </si>
  <si>
    <t>DP4.1.2: Climate change (pushing factor)</t>
  </si>
  <si>
    <t>DP4.3: Impact on population and local economy</t>
  </si>
  <si>
    <t xml:space="preserve">DP4.4: No changes in water volume in the river </t>
  </si>
  <si>
    <t xml:space="preserve">DP4.5: Cyclical changes is water volume </t>
  </si>
  <si>
    <t>DP 4.6: Severe and noticeable water shortage experienced in 2023</t>
  </si>
  <si>
    <t>DP 4.6.1: Insufficient glacier melt (pushing factor)</t>
  </si>
  <si>
    <t>DP 4.7:  Changing the seasonality of irrigation water supply for 40 days</t>
  </si>
  <si>
    <t>DP 4.8: Negative impact on crop yields and local economy</t>
  </si>
  <si>
    <t>DP 4.9: Water loss during the transportation (aging water infrastructure)</t>
  </si>
  <si>
    <t>DP 4.9.1: Sufficient water due to upstream location</t>
  </si>
  <si>
    <t>DP 4.9.2: The water supply varies depending on the types of crops planted</t>
  </si>
  <si>
    <t xml:space="preserve">DP 4.9.3: Population growth and economic activities have no affect on the water availibility </t>
  </si>
  <si>
    <t>DP 4.9.4: No alternative sources of water being explored (no rainwater harvesting)</t>
  </si>
  <si>
    <t>DT5:Changes in management methods _ DP1:</t>
  </si>
  <si>
    <t>According to the KIIs, the management methods, including procedures and water allocation, have remained unchanged over the past 10-20 years. In Katran, the respondent noted that since there has been an enough water supply in the AA, the management methods have not required any changes. Similarly, both the Kulundu WUA and Beshkent WUA have not witnessed any changes in their overall management methods. The distribution and allocation of irrigation water among farmers have previously been based on schedules, taking into account factors such as land size and crop type, and these practices have remained consistent to this day.
However, the KI of Beshkent WUA highlighted a notable exception. Due to a severe and noticeable water shortage experienced from March to mid-May of this year, the communities of Kulundu and Communism, situated downstream from the Beshkent AA, asked for more water in the river to flow them. In response, the Beshkent WUA implemented measures to reduce water consumption. This included a four-day stoppage in water usage and reduction in water usage, which lasted for approximately two weeks. As a result of the water shortage, there was a change in the schedule and density of water distribution among farmers, this changes in schedule happened only this year.
In an attempt to increase the efficiency of water distribution and usage, the WUA of Katran with the financial help of international organization, constructed new tray/canal and the canals such Teshik and Teshik1 have undergone partial rehabilitation, because of which the irrigation area increased from 400 hectares to 672 hectares of land. While in Kulundu AA, according to the head of water management of Leilek district, a new hydro structure was built aiming at pumping water to Kulundu canal, it was funded by the state. 
However, the WUAs of Kulundu and Beshkent reported no construction of water infrastructure. The reason is the lack of fund and equipment (cranes, excavators).</t>
  </si>
  <si>
    <t xml:space="preserve">DP5.1: No changes in procedures </t>
  </si>
  <si>
    <t>DP5.2: Changes in the schedule and density of water distribution (only in 2023)</t>
  </si>
  <si>
    <t>DP 5.3: AA reduced water consumption to increase water flow to the downstream Aas</t>
  </si>
  <si>
    <t>DP5.4: Changes in allocated water amount</t>
  </si>
  <si>
    <t xml:space="preserve">DP5.5: Improvement in water system efficiency </t>
  </si>
  <si>
    <t xml:space="preserve">DP5.6: Lack of infrastructure works </t>
  </si>
  <si>
    <t>DP5.6.1: Lack of funds</t>
  </si>
  <si>
    <t>DP5.6.2: Lack of equipments (cranes, excavators)</t>
  </si>
  <si>
    <t>DT6:  Water availibilty_ DP1:</t>
  </si>
  <si>
    <t xml:space="preserve">The majority of responses regarding the availability of water for all residents in AAs indicate that there is sufficient water to meet the needs of people of the targeted AAs, some of the KI mentioned this year's exception. It is important to note that while WUAs are responsible for irrigation water, the distributed water from the river is also used for all other purposes by people in the Sub-River Basin. However, neither RUVHA nor WUAs monitor the quality of water, as it is not their duty or within the function. 
However, the situation in Kulundu presents an opposite response to the responses of KIs. The Kulundu WUA reports a significant decrease in water volume in the river this year, dropping from 1,500 liters per second as of May 1st, 2022, to 800 liters per second as of May 1st, 2023. Furthermore, the volume of water has witnessed a decline of 40% over the past five years. Five years ago in March, according to the KI, there was enough water, the volume of water decreasing steadily each year and currently the water is not enough for the needs of AA. In addition, according to the representative of Beshkent, there is a shortage of irrigation water in Dashabad during the irrigation period.
</t>
  </si>
  <si>
    <t xml:space="preserve">
Another significant finding, according to the analysis of the previous responses, is that the volume and availability of water vary depending on the location within the river. 
In particular, there is an enough of water in the upstream areas compared to the downstream regions. This imbalance directly affects the availability of water in the lower reaches of the river, especially in Kulundu AA as it located at the bottom of the river. As a result, communities in these downstream areas face greater challenges in accessing adequate and stable water supply due to reduced water  in their immediate vicinity. </t>
  </si>
  <si>
    <t>DP6.1: Enough water for AA</t>
  </si>
  <si>
    <t xml:space="preserve">DP6.2: Scarce water for irrigation </t>
  </si>
  <si>
    <t>DP6.2.1: Reduction of precipitation (pushing factor)</t>
  </si>
  <si>
    <t>DP6.2.2: Glaciers (insufficient melting) - pushing factor</t>
  </si>
  <si>
    <t>DP 6.3: Decrease in water volume from 1,500 l/s to 800 l/s</t>
  </si>
  <si>
    <t xml:space="preserve">DP 6.4: The quality of water is not monitored </t>
  </si>
  <si>
    <t>DT7: Reliability of the water supply_ DP1:</t>
  </si>
  <si>
    <t xml:space="preserve">The questions regarding the reliability of the water supply and interruptions due to infrastructure failures highlight concerns about the stability of water availability. The main reasons for the lack of water reliability can be attributed to aging infrastructure, inadequate maintenance (lack of major infrastructure repair), and the occurrence of floods/mudflows. The WUAs carry out the infrastructural repairs but only on the damaged places, for instance, the cracks and holes of canals and trays are patched with foam plastic or cotton.  In other words, current repairs are carried out, but capital/major repairs are not carried out by WUAs due to lack of funds. In summary, the likelihood of another infrastructure failure remains a concern and high, given the aging and poor condition of the canals and trays. In addition, according to KIs, the reliability of water supply also depends on the amount of precipitation and melting of glaciers.
It has been mentioned that interruptions in the water supply occurred last year, such as the 13-day water disruption in Beshkent AA due to the failure of trays. According to Ki of Beshkent, the trays are old, they were constructed 45 ago, and they can not be even lifted because they are dried up. Many parts of trays have holes and cracks, which are the reason of a lot of water leakage. In addition, the reason of concern of reliability of water supply is the small of water flow capacity of trays and the pumping power. 
Interruptions in water supply due to failure of infrastructure after mudflow in Beshkent also was mentioned by the head water management department of Leilek district. 
In Katran, only this year there have been two floods which affected the canal -Teshik 2, which left people without water for 7 days. Teshik 2, a 17-kilometer canal, 8 kilometers of which due to low water resistance was washed away by floods and filled with mud. Therefore, this canal requires repairs due to its age and condition. 
The KI of Kulundu WUA did not mentioned the particular cases of water interruption nor specific incidents; however, the Ki also concerns about the reliability of water supply due to the bad conditions of internal canals.
</t>
  </si>
  <si>
    <t xml:space="preserve">Teshik 2, a 17-kilometer canal that carries 800-900 liters of water per second and experiences significant water loss (up to 200 liters per second) due to the poor condition of the canal. </t>
  </si>
  <si>
    <t>DP7.1: Unreliable</t>
  </si>
  <si>
    <t>DP7.1.1: Poor condition of trays and canals (pushing factor)</t>
  </si>
  <si>
    <t>DP7.2: Dependence of water supply on precipitation and melting of glaciers</t>
  </si>
  <si>
    <t>DT8: Infrastructure failure_ DP1:</t>
  </si>
  <si>
    <t>DP8.1: Water disruption due to the failure of water infrastructure (due to aging condition)</t>
  </si>
  <si>
    <t xml:space="preserve">DP8.2: Water leakage due to holes and cracks of trays </t>
  </si>
  <si>
    <t>DP8.3: Small water capacity of trays and the pumping power</t>
  </si>
  <si>
    <t>DP8.4: Failure of infrastructure after mudflow in Beshkent</t>
  </si>
  <si>
    <t>DP8.5: The canal affected by two floods</t>
  </si>
  <si>
    <t>DP8.6: Farmers left without water</t>
  </si>
  <si>
    <t>DP8.7: Requirement to repaire canals</t>
  </si>
  <si>
    <t>DP8.8: Likelihood of infrastructure destruction</t>
  </si>
  <si>
    <t>DT9:Prioritization of water use_ DP1:</t>
  </si>
  <si>
    <t xml:space="preserve"> According to the district official, the volume of water does not differ for the needs of HHs or irrigation, which is also emphasized by the Beshkent KI. However, during the period of water shortage, there are prioritization measures in irrigation, which are generally prioritized based on the type of crop planted. All WUAs distribute irrigation water based on a schedule among farmers, the schedule and prioritization measures are developed/made by the WUAs themselves. For instance, in Beshkent, when there is not enough water, priority is given to wheat, barley and oilseeds (sunflower), and then the water is distributed over the sown areas for livestock feed. In Katran, farmers are divided into chains in which water is evenly distributed, and during a water shortage, each farmer receives 12-24 hours of irrigation, while with sufficient water, water is not prioritized and evenly distributed without a schedule. Finally, the KI from Kulundu also mentioned that WUA of Kulundu provides an additional flow of 20 liters per second to each flume/trays/channel that is used by households for their own needs and to ensure the availability of water, the needs of vulnerable groups are taken into account in the distribution of water. Also, the KI shared an informal attitude/treat towards women, which was called the unwritten law, showing a kind of respect. For instance, when there is a queque among farmers during the distribution of irrigation water, the WUA and farmers give women farmers the first turn, which is an informal act that often takes place.  
Important to note that this year, due to severe shortage of water, the governor of the district himself stood at the water source (on the river) and coordinated the allocation of water among AAs that depend on the water from Kozu-Baglan river. 
</t>
  </si>
  <si>
    <t>The period of water shortage falls on March-May, during this time there is insufficient water for all needs.</t>
  </si>
  <si>
    <t>DP9.1: Prioritization based on type of crops</t>
  </si>
  <si>
    <t>DP9.2: Prioritization based on purpose of usage</t>
  </si>
  <si>
    <t xml:space="preserve">DP9.3: WUA decisions on priority issues </t>
  </si>
  <si>
    <t>DP9.4: No difference in prioritization between HHs and irrigation</t>
  </si>
  <si>
    <t>DP9.5: Additional flow of 20 liters per second for HHs needs</t>
  </si>
  <si>
    <t>DP9.6: The needs of vulnerable groups are taken into account in the distribution of water.</t>
  </si>
  <si>
    <t xml:space="preserve">DP9.7: Informal positive attitude/treat towards women during water distribution </t>
  </si>
  <si>
    <t>DT10: Measurement of water allocated_ DP1:</t>
  </si>
  <si>
    <t xml:space="preserve">RUVHa supplies irrigation water to the WUAs’s canals and measures the allocated irrigation water at gauging stations using special tables and measuring devices (instruments) that are checked in the laboratory every two years. Also, according to all representatives of WUAs, water flow is measured during the distribution, it is measured with the marks/ measuring tapes/rules established by the RUVHA, which are installed in the canals. 
 All WUAs distribute irrigation water based on a schedule among farmers, the schedule and prioritization measures are developed/made by the WUAs themselves. </t>
  </si>
  <si>
    <t>DP10.1:  Measurment with marks/labels ()</t>
  </si>
  <si>
    <t>DP10.2:  Water allocations thorugh schedule system</t>
  </si>
  <si>
    <t xml:space="preserve">DP10.3:  No different depending on purpose of water usage   </t>
  </si>
  <si>
    <t>DT11: Fees for usage of water_ DP1:</t>
  </si>
  <si>
    <t xml:space="preserve">WUAs purchase water from at the rate of 1 cent per liter. At the end of each month, WUAs pay a fee to for the water supplied. According to the head of water management department of the Leilelk district, the water fee has undergone several changes over the past 20 years.
WUAs have their own tariff structures for water usage in various AAs, which is paid only by those who use the irragtion water. The rate is different for each WUA. </t>
  </si>
  <si>
    <t>For example, in Beshkent, the tariff for 1 liter of water is 8 cents (previously was 7 cents), while in Kulundu, it stands at 6 cents. In Katran, the tariff is set at 7.72 cents per liter. Moreover, the Katran WUA's Ki also mentioned a separate tariff for self-flowing water, amounting to 10 soms per one hundred square meters for a one-year duration. The tariff per liter is determined during the general meeting, which is typically held at the end of each year. The potential changes in fees may influenced by various factors, for instance, inflation. These fees are collected by murats in cash.</t>
  </si>
  <si>
    <t>DP11.1: Fee per liter/cubic</t>
  </si>
  <si>
    <t>DP11.2: Murats collects fee</t>
  </si>
  <si>
    <t xml:space="preserve">DP11.3: Fee changes </t>
  </si>
  <si>
    <t>DP11.4: Fee determines in general meeting</t>
  </si>
  <si>
    <t>DT12: Support from distict_ DP1:</t>
  </si>
  <si>
    <t xml:space="preserve">The KIIs with the heads of Beshkent, Kulundu, and Katran WUAs as well as the head of the water management department of Leilek district reveal that WUAs do not receive any financial or technical assistance from the district administration or the state. </t>
  </si>
  <si>
    <t>DP12.1: No</t>
  </si>
  <si>
    <t>DT13: Water users' complaints _ DP1:</t>
  </si>
  <si>
    <t>WUAs receive complaints from farmers through various channels such as phone, WhatsApp groups, written forms (complaint book), village meetings, or in-person interactions. The primary concern expressed in most complaints is the lack or shortage of water. In the Kulundu WUA, the majority of complaints are from villages located at the end of the AOs and far from the river. These complaints are attributed to water leakage and loss caused by the deteriorated condition of canals and by the effects of climate change, according to the KI of Kulundu WUA. Likewise, in Beshkent, aging canals and trays in Dashrabat contribute to water leakage and shortage, resulting in the highest number of farmers complaints. The second area with most complaints in Beshkent is Aktam, which faces difficulties in water supply due to it locates at the bottom of a hill. While there is currently enough water, urgent repairs are needed for the trays. The representative of the water management department of Leilek district also highlighted the challenges arising from the far location of villages and the poor condition of water infrastructure.
Importantly, during the interviews, no differences between men and women regarding the frequency or types of complaints raised were reported. 
According to some Kis, women's concerns and needs regarding natural resource management adequately considered and interrated into the decision-making processes.
KIs also provided recommendations to reduce or prevent complaints and disputes. The KI of Beshkent WUA emphasized the need to increase the capacity/volume of canals and install additional pumping aggregate. The current volume of the two pumps is 500 liters per second, but adding another pump would increase it to 750 liters per second, thereby reducing disputes among farmers, according to the KI. The rest of the KIs also supported the repair of old canals and trays and replacing the gates of each flume/trays (particularly in Kulundu WUA). These measures would help decrease water loss and subsequently alleviate complaints among farmers.</t>
  </si>
  <si>
    <t xml:space="preserve">DP13.1: Method of raising complaints </t>
  </si>
  <si>
    <t>DP13.1.1: By phone or in-person</t>
  </si>
  <si>
    <t>DP13.1.2: Written form (complaint book)</t>
  </si>
  <si>
    <t>DP13.2: Complaints about water supply</t>
  </si>
  <si>
    <t>DP13.2.1: Lack of water, water supply</t>
  </si>
  <si>
    <t>DP13.2.2: Poor condition of trays and canals (pushing factor)</t>
  </si>
  <si>
    <t>DP13.3: Women's concerns equally treated/considered</t>
  </si>
  <si>
    <t>DP13.4: Recommendations to reduce or prevent complaints and disputes</t>
  </si>
  <si>
    <t>DP13.4.1: To increase the capacity/volume of canals and install additional pumping aggregate</t>
  </si>
  <si>
    <t xml:space="preserve">DP13.4.2: Repair of old canals and trays </t>
  </si>
  <si>
    <t>DP13.4.3: Replacing the gates of each flume/trays</t>
  </si>
  <si>
    <t>DT14: Most urgent concerns of farmers_ DP1:</t>
  </si>
  <si>
    <t>DP14.1: Lack of water</t>
  </si>
  <si>
    <t>DP14.2: No difference between men and women</t>
  </si>
  <si>
    <t>DT15:Cooperation between WUAs_ DP1:</t>
  </si>
  <si>
    <t xml:space="preserve">The provided information highlights the collaboration and cooperation dynamics among different WUAs. Overall, while some WUAs operate independently (like Beshkent), others collaborate due to resource limitations (like Kulundu) or engage in knowledge sharing (like Katran).   The head of the water management department of Leilek district mentioned that WUAs sometimes communicate with each other to address common water issues, such as water allocation between AAs based on a schedule.   No challenges in cooperation with other WUAs was reported by the KI of the department. </t>
  </si>
  <si>
    <t>DP15.1: Coordination with other WUAs</t>
  </si>
  <si>
    <t>DP15.2: No coordination with other WUAs</t>
  </si>
  <si>
    <t>DP15.3: No challenges in cooperation between WUAs</t>
  </si>
  <si>
    <t>DT16: Water-related disasters_ DP1:</t>
  </si>
  <si>
    <t xml:space="preserve">In summary, the conducted interviews revealed that all the areas for which the WUAs are responsible suffer from floods, which in some cases affect entire AAs.  While some actions have been implemented in AAs, such as herringbone structures, drainage channels and mudflow traps and artificial water intakes, the funding limitations and varying levels of response to address the challenges hinder further implement adequate preventive measures. Furthermore, the interviews also revealed slight contradictory responses between the RUVha and WUAs. 
In Beshkent, mudflows and floods occur every year, impacting the entire AA.  Despite this, no protective/preventive measures have been taken. The only action taken is the cleaning of ditches, trays, flumes, or roads after each mudflow. Additionally, a drought has been observed for 4-5 years due to insufficient rainfall, as reported by the KI of the Beshkent WUA.
In Katran, mudflows are the primary concern within the AA. The KI notes that the combination of drought and land degradation hinders the growth of grass in pastures and mountains, because of which soil easily washed away by flood/water. As the protective/preventive measures, the KI also mentions drainage channels that were constructed three years ago, which also were washed away by mudslides.  Currently, due to lack of funding, there no such protective/preventive measures are carried out. 
In Kulundu, specific areas such as Kushluk-Sai, Tamchy-Sai, Tashlak-Sai, and Kazak-Sai experienced mudflows in 2021, leaving the local population without water for a day. In order to prevent such natural disasters, the WUA installed herringbone structures with a height of 1.20 meters and a length of 9 meters on both sides. Additionally, the district official raised another flood event in 2019 that resulted in water pollution in the river and damage to the canal in Kulundu. As a result, the water in the canal was disrupted for 15-20 days, and approximately 30 meters of the canal were washed away by the mudflow.
To mitigate the risk of future incidents, the water management department of Leilek district is taking proactive measures by constructing mudflow traps and artificial water intakes. These structures are specifically designed to retain a limited volume of water, thus minimizing the potential impact of floods and landslides.
Additionally, it is worth highlighting that, as per the district official (RUVHA), no instances of flood damage have been reported in the five AAs since 2020. However, this information contradicts the reports provided by the WUAs. 
</t>
  </si>
  <si>
    <t>DP16.1: Type of disasters:</t>
  </si>
  <si>
    <t>DP16.1.1: Floods/Mudflows</t>
  </si>
  <si>
    <t>DP16.1.1.1: Insufficient grass growth in pastures and mountains (pushing factor)</t>
  </si>
  <si>
    <t>DP16.1.2: Droughts</t>
  </si>
  <si>
    <t>DP16.1.2.1: Insufficient rainfall (pushing factor)</t>
  </si>
  <si>
    <t>DP16.1.3: Pollution of water</t>
  </si>
  <si>
    <t>DP16.2: Frequency of occurrence (every year)</t>
  </si>
  <si>
    <t>DP16.3: Protective/preventive measures taken</t>
  </si>
  <si>
    <t>DP16.3.1: Drainage channels (washed away)</t>
  </si>
  <si>
    <t>DP16.3.2: Herringbone structures</t>
  </si>
  <si>
    <t>DP16.3.3: Construction mudflow traps and artificial water intakes</t>
  </si>
  <si>
    <t>DP16.4: Cleaning of ditches, trays, flumes, or roads after each mudflow</t>
  </si>
  <si>
    <t>DP16.5: Lack of adequate preventive measures</t>
  </si>
  <si>
    <t xml:space="preserve">DP16.5.1: Funding limitations </t>
  </si>
  <si>
    <t>DT17: Likelihood of repatition of disasters_ DP1:</t>
  </si>
  <si>
    <t xml:space="preserve">Overall, the current situation in the WUAs of Katran, Kulundu, and Beshkent indicates the absence of crucial practices and preventive measures. On the part of RUVHa, as it was mentioned previously, the RUVHA takes measures to mitigate the risk of future incidents, by constracting mudflow traps and artificial water intakes; however, according to the KI of RUVHA, there is lack of activities to address watershed erosion.Which leaves the AAs susceptible to recurring floods and landslides. 
In Katran, there are no efforts to prevent land erosion. This leaves the AA susceptible to recurring floods and landslides. Similarly, there are no erosion prevention measures in Kulundu. While some concrete barriers have been constructed to reinforce the coastline of the river, insufficient funds do not allow to consider all dangerous areas prone to mudflows. Issues such as water overflow from canal bends and inadequate water volume for remote villages further exacerbate the challenges faced by the WUA. For instance, in the village of Razzakov, water pours out of the bends of the canal. To deliver water to remote villages, the volume of water in the canal must be 100 l / s of water, and if it exceeds 95 l / s, the water from the canal will overflow. In Beshkent, the KI noted the beneficial measure such the use of gabion nets and drainage pipes on flood-affected roads, whcih are currently absent due to the lack of funding. 
The head of the water management department in Leilek district reports a lack of activities to address watershed erosion. According to him, waterflow and emergent issues monitored by RUVH staff, and the communication between the stuff relies on phone. 
</t>
  </si>
  <si>
    <t>DP17.1: High likelihood</t>
  </si>
  <si>
    <t>DP17.1.1: Recurring floods/mudlfows and landslides</t>
  </si>
  <si>
    <t xml:space="preserve">DP17.1.1.1: Lack of activities to address watershed erosion or land erosion </t>
  </si>
  <si>
    <t>DP17.1.1.2: Insufficient funds for consideration of all dangerous areas and prevention measures</t>
  </si>
  <si>
    <t xml:space="preserve">DP17.1.2: Water overflow from canals </t>
  </si>
  <si>
    <t>DP17.1.1.1: Low channel bandwidth</t>
  </si>
  <si>
    <t xml:space="preserve">DP17.2: Protective/preventive measures </t>
  </si>
  <si>
    <t>DP17.3: Recommendation (gabion nets and drainage pipes)</t>
  </si>
  <si>
    <t>DT18: Other major challenges with water management  _ DP1:</t>
  </si>
  <si>
    <t>No difference between men and women in terms of challenges</t>
  </si>
  <si>
    <t>DP18.1: No difference between men and women in matters/challenges related to water</t>
  </si>
  <si>
    <t>DT19: Recommendations _ DP1:</t>
  </si>
  <si>
    <t xml:space="preserve">
The KIIs have identified urgent repair needs in three WUAs. In Katran WUA, the Teshik 2 channel requires partial repair, with priority on the 8-kilometer section. Kulundu WUA needs to repair the 22 km Magistral canal, with a focus on sections up to the 14 km mark, and also replace the 56 sluice gates to address water leakage and conflicts between villages. In Beshkent WUA, the Dashrabad canal needs 12 km of canals repaired and 4-5 km in Arka, along with the addition of another pump to increase water volume. Training and equipment acquisition are also recommended. To imporve the quality of water (for domestic consumtion) the filters installation in the river was also mentioned.Overall, these measures aim to enhance water management and address water scarcity and infrastructure issues in these five targeted AAs.</t>
  </si>
  <si>
    <t>Katran WUA:
The Teshik 2 channel requires partial repair and cementing of its ditches. Currently, out of the 17 km canal, only 9 km is currently supplying water, leaving 250 hectares without water. The water resistance of the 8-kilometer channel is low (in some places it is completely washed away by floods, filled with mud). Therefore, the repair work should primarily focus on this section.
Kulundu WUA:
Magistral canal with the length of 22 km should be repaired. Approximately 55% of this channel is not in use due to its poor stat. It is necessary to carry out repair work and it is recommended to increase the culvert capacity of the channel from 3 m3 to 5 m3. If repairing the entire canal is costly, priority can be given to repairing sections in the villages of International, Kulundu, and Razzakov up to the 14 km mark to resolve water problems for remote villages. Furthermore, the replacement of the 56 sluice gates in the canal is necessary to address water leakage issues and conflicts between villages. Additionally, acquiring a grader would be beneficial for clearing areas during mudflows.
Beshkent WUA:
To improve water flow volume, it is essential to increase the capacity of the Dashrabad canal by repairing the 12 km of ditches and addressing the 4-5 km of ditches in Arka. Furthermore, adding another pump is highly recommended to raise the volume from 500 liters per second to 750 liters per second. Training and experience exchange with other WUAs is suggested. Additionally, acquiring water measuring devices, equipment, a loader, and an excavator will greatly aid in managing water resources effectively.
Water Management Department 
River water is suitable for irrigation purposes, but it is not suitable for drinking due to its quality. Installing filters in the river would greatly enhance the water quality. However, this is not part of RUVH policy. 
In Katran, 17 km of the WUA canal is in bad condition, demanding immediate repair
In the Beshkent AO, there is a pressing issue with the canal's ditches, as the 9.5 km stretch is in poor condition.
Similarly, in Kulundu, the 22 km canal, which falls under the responsibility of the WUA, is in an extremely poor condition, and the canal and its ditches need expansion and improvement. Additionally, the pumps are rated at 3.5 on a 5-point scale, and the condition of the channels is rated at 2.</t>
  </si>
  <si>
    <t>DP19.1: Increase volume of water canals</t>
  </si>
  <si>
    <t>DP19.2: Installation of additional pumps</t>
  </si>
  <si>
    <t xml:space="preserve">DP19.3: Trainings, exchange of experience </t>
  </si>
  <si>
    <t>DP19.4: Water measuring devices and equipment (loader, excavator)</t>
  </si>
  <si>
    <t xml:space="preserve">DP19.5: Repair of water infrastructure </t>
  </si>
  <si>
    <t xml:space="preserve">DP19.6: Installation of sluice gates </t>
  </si>
  <si>
    <t xml:space="preserve">KII level (Disterict/Ayil Okmot (AO)) </t>
  </si>
  <si>
    <t>AO</t>
  </si>
  <si>
    <t>AA Leylek</t>
  </si>
  <si>
    <t>AA Muras</t>
  </si>
  <si>
    <t>Razzakov</t>
  </si>
  <si>
    <t xml:space="preserve">DT1:Housholds' livelihoods_ DP1: </t>
  </si>
  <si>
    <t>In all 5 Aiyl Aimaks, the vast majority of population is primarily engaged in agriculture (farming and animal husbandry), which serves as the main source of income for households. However, there are also individuals employed in various roles within the AO administration (number can vary around 20 employees), as well as service work jobs like teaching,  and small business. 
However, there are employees of AO administration, which can be varied around 20 employees, and employees working in kindergardens, schools, and sewing workshops or other Aiyl Okmotus-related jobs. In addition, there is no a single large business in all targeted Aiyl Aimaks, there are small-scale businesses, primarily consisting of grocery shops and similar establishments. In Beshkent it was noted that a small sandstone anc cobblestone industry was growing. A coal mine employed 150 people in leilek
The role of remittances, on the other hand, is vital. KIIs estimated that anywhere between 20%-40% of people were working abroad. It was depicted in all Aiyl Aimaks each family has 1-2 members that are in migration. For instance, there are about 5000 working people in AA Beshkent, approximately 40% of them are working aborad, according to the key informant. of Beshkent's 13,000 people, only 10,000 are living in the Ayil Aimak.
The head of the agriculture department in the Leilek district suggests that approximately 50% of household incomes in the district rely on remittances, while the remainder stems from agricultural activities and trade. These remittances often serve as a vital means of sustenance for families, supporting their basic needs. Furthermore, the inflow of remittances helps sustain the operation of small-scale businesses and facilitates the construction of housing within the Aiyl Aimaks.</t>
  </si>
  <si>
    <t xml:space="preserve">Women tend to work in kindergartens, schools, sewing workshops, and other Aiyl Okmotus-related jobs, and men tend to in agriculture and animal husbandry. </t>
  </si>
  <si>
    <t>DP1.1: Agriculture (majority)</t>
  </si>
  <si>
    <t>DP1.2: Importance of remittances</t>
  </si>
  <si>
    <t>DP1.3: State employees (minority)</t>
  </si>
  <si>
    <t>DP1.4: Small business (minority)</t>
  </si>
  <si>
    <t>DP1.5: Mining (minority)</t>
  </si>
  <si>
    <t>DT2:Staffing structure_ DP1:</t>
  </si>
  <si>
    <t>Approximately 20 municipal employees and several technical workers work in each AO. Women tend not to be in leadership positions. 
In each AA there are women's councils that relate to AO. Women's councils have their own plans and activities.  There are also health committees in each Aiyl Aimak, which are also women-oriented committees. 
There are only 4 people in the Agricultre Office for the entire District, which includes the manager, chief specialist, specialist, and leading specialist. One woman works in a junior position. The department does not have any women-specific gruops or programming, and there are no gender sisitivity trainings for staff</t>
  </si>
  <si>
    <t xml:space="preserve">The number of working women in each AO varies from 1 to 2, many of them work as clerks and accountants, a few as technicians, and only one holds the position of chief land resources specialist.
Women's councils activities can include sports games and mother and child programs. The members of the organization are mostly women, they work mainly with women on social issues and are run by women.
Outside of these programmes, there are no special budgets or trainings on gender sensitivity. </t>
  </si>
  <si>
    <t>DP2.1: Overall staff numbers and roles</t>
  </si>
  <si>
    <t>DP2.2: Women in AO/ disctrict administration</t>
  </si>
  <si>
    <t>DP2.3: Women's council</t>
  </si>
  <si>
    <t>DP2.4: Health Committees</t>
  </si>
  <si>
    <t>DP2.5: Women in leadership positions</t>
  </si>
  <si>
    <t>DP2.6: Agriculture department (4 employees)</t>
  </si>
  <si>
    <t>DP2.7: No women-specific gruops or programming, and there are no gender sisitivity trainings for staff</t>
  </si>
  <si>
    <t>DT3:Land ownership_ DP1:</t>
  </si>
  <si>
    <t>Land ownership can be classified into two categories: private and public land. Throughout all AAs, the majority of land is privately owned, belonging to the population at a rate of 75%, while the remaining 25% is state-owned land. The lands held by the AAs are primarily rainfed lands. Some AAs noted that land was very evently distributed between households (Muras noted 3 ha per household, Beshknet had 15, though on lt 2 were irrigated).
Furthermore, there are cooperative organizations in the Aiyl Aimaks serving various purposes. These were formed by groups of different families coming together to pool resources. Cooperatives were present in all AAs, though the number and purpose of cooperatives varied. For instance, in AA Muras, there exist three agricultural farms: one specializing in seed production and two cooperatives providing harvest services. These cooperatives can accommodate up to 90 community members. In other AAs, cooperatives were based around family connections, and were smaller. In AA Katran, there are two cooperatives that exclusively utilize jointly-owned land, with most of their members consisting of family members.
According to the representative of the Agriculture Department of the Leilek district and AOs, interviews have indicated that there are no gender disparities in land ownership. About 10% of farms were female-owned, usually becuase the husband had died or was working abroad. In Beshkent, these women were allowed to recieve their water for their land first. However, according to the district official, men usuaaly work on the fields during agricullture period, while women more tend to stay at home as responsible for household work. 
The Agriculture department noted that state-funded lands were provided to seed-oriented cooperatives.</t>
  </si>
  <si>
    <t>DP3.1: Privately owned (majority- 75%)</t>
  </si>
  <si>
    <t>DP3.2: Government's land (minority - 25%)</t>
  </si>
  <si>
    <t>DP3.3: Even distribution of land</t>
  </si>
  <si>
    <t xml:space="preserve">DP3.4: Cooperative/peasant farms </t>
  </si>
  <si>
    <t>DP3.4.1: Three agricultural farms: one specializing in seed production and two cooperatives providing harvest services</t>
  </si>
  <si>
    <t>DP3.4.2: Cooperatives were based around family connections</t>
  </si>
  <si>
    <t>DP3.5: The provision of state-funded lands to seed-oriented cooperatives</t>
  </si>
  <si>
    <t>DP3.6: Equal gender opportunities in land owenership</t>
  </si>
  <si>
    <t>DP3.7: 10% of farms female-owned</t>
  </si>
  <si>
    <t>DP3.8: Women more engage in household work</t>
  </si>
  <si>
    <t>DP3.9: Men more engage in argiculture (on the fields)</t>
  </si>
  <si>
    <t>DP3.9.1: Agriculture land - primarily rainfed lands</t>
  </si>
  <si>
    <t xml:space="preserve">DT4:    Access ro resources_ DP1: </t>
  </si>
  <si>
    <t xml:space="preserve">
Three out of five AOs have affirmed that both individual and peasant farms have equal access to farming-related resources and opportunities. However, the remaining two AOs, along with the head of the agriculture department of the district, have stated that the government is actively promoting the establishment of cooperatives to address small-scale production challenges. 
It is worth noting that there are no reported differences in resource access based on gender, according to the KIs. However, in Beshkent AA, resources were said to be far away to access by some AAs, and it was noted that men were more likely to have access to cars, and could drive, while women typically walked, making some difference in access due to car access.</t>
  </si>
  <si>
    <t>An active promoting the establishment of cooperatives is aim to aggregate farmers, encouraging them to cultivate the same crops in order to increase production scale and subsequently boost agricultural product exports. The promotion efforts encompass initiatives such as direct leasing of land to cooperatives, providing special loans, leasing agricultural machinery, and ensuring timely availability of barley, wheat crops, fertilizers, and other necessary resources.</t>
  </si>
  <si>
    <t>DP4.1: Equal access</t>
  </si>
  <si>
    <t>DP4.3: Resources are Far Away</t>
  </si>
  <si>
    <t>DP4.4: Gender differences in transportation</t>
  </si>
  <si>
    <t>DP4.5: The government is actively promoting the establishment of cooperatives</t>
  </si>
  <si>
    <t>DT5:Agricultre practices_ DP1:</t>
  </si>
  <si>
    <t>All KIs noted that different crops are planted based on rainfed or irrigated lands. In the rainfed lands mainly planted crops are barley and wheat, grown in the mountainous areas, while in irrigated lands (plains) it might be perential grasses (alfalfa), potatoes, corns (grain and field), fruits and vegetables. in Katran buckwheat was also grown as well. There is also difference dependent on elevation that was noted by KI of Beshkent AA. The rainfed lands Beshkent AA are located in mountainous areas, where all planted crops are barley and wheat. Moreover,the distrcit agriculture representative also indicated differences in elevation, according to him Leilek district is devided into three parts: the lower zone, the middle zone and the upper (mountainous zone). In the lower zone, all vegetables and fruits plants, in the middle zone fooder plants (hay, alflafa, etc.) and in upper (mountainous) zone mainly potatous.
The District Agriculture Department noted that there used to be large vinyards and 3 wineries under the Soviet Union, though these have closed and most of the vinyards are now gone. There have been attempts to secure state funding to rejuvinate the industry, but these have not yet been funded.</t>
  </si>
  <si>
    <t>DP5.1: Differences depending on elevation or environment</t>
  </si>
  <si>
    <t>DP5.2: Differences depending on rainfed or irrigated land</t>
  </si>
  <si>
    <t>DP5.3: Leilek district is devided into three parts:</t>
  </si>
  <si>
    <t>DP5.3.1: Lower zone - vegetables and fruits plants</t>
  </si>
  <si>
    <t>DP5.3.2: Middle zone - fooder plants (hay, alflafa, etc.)</t>
  </si>
  <si>
    <t>DP5.3.3: Upper zone (mountainous zone) - mainly potatous</t>
  </si>
  <si>
    <t>DP5.4: Rainfed lands of AAs located mountainous zone</t>
  </si>
  <si>
    <t>DP5.5: Decrease in the size of vinyards</t>
  </si>
  <si>
    <t>DT6:  Horticulture and vineculture_ DP1:</t>
  </si>
  <si>
    <t>Horticulture has been experiencing growth across all Aiyl Aimaks, with certain AAs witnessing a doubling of horticultural area over the past 20 years. According to several Key Informants (KIs), there are several reasons contributing to this expansion. Firstly, horticulture requires less water compared to other commonly cultivated crops, making it a more profitable option. The head of the district agriculture department noted that growing other traditional crops has not been financially rewarding in recent years. Furthermore, precipitation levels have decreased, and water from the Kozu-Baglan has also seen a decline, as mentioned by some KIs. As a result, people have shifted towards horticulture, which not only demands less water but also requires fewer fertilizers and less labor.
Cherry tree cultivation has gained popularity, as it is considered a profitable. For instance, this year, the price of cherries per kilogram reached approximately 150-200 soms, which is regarded as a good price by KIs. Additionally, apricots, almonds, apples, and peaches are also grown in the AAs, with new varieties gradually gaining popularity among the local population within the targeted areas. Variations can be observed between AAs, such as some Aiyl Aimaks favoring more apricot trees, while others prioritize apple trees. These preferences are influenced by specific characteristics of the area. In Katran, for example, a significant number of apricot trees grow alongside or in close proximity to the river. Given the high daytime temperatures and rapid water evaporation during nights, apricots are susceptible to blackening of the skin. Consequently, people in Katran have shifted their focus from apricot trees to apple trees.
In AA Kulundu, a project covering approximately 200 hectares of land has been implemented, involving the cultivation of apricot trees with the drip irrigation systems. This project is being carried out by Kulundu AA with financial assistance from an international organization. In Leilek, there is a desire to turn pasture land into almond orchards but there is not enough water to do so.
The third reason for the increase in tree planting is the government's program, which aims to transform pasture lands and privately owned rainfed lands into horticultural areas.
Overall, these factors contribute to the expansion of horticulture lands.</t>
  </si>
  <si>
    <t>DP6.1: Increased in size</t>
  </si>
  <si>
    <t>DP6.1.1: Profitable (pushing factor)</t>
  </si>
  <si>
    <t>DP6.1.2: Requires less water (pushing factor)</t>
  </si>
  <si>
    <t>DP6.1.3: Requires less fertilizers (pushing factor)</t>
  </si>
  <si>
    <t>DP6.1.4: Requires little labor (pushing factor)</t>
  </si>
  <si>
    <t>DP6.1.5: Decreased precipitation (pushing factor)</t>
  </si>
  <si>
    <t>DP6.1.6: Government Program: Pasture to Orchard Transformation (pushing factor)</t>
  </si>
  <si>
    <t xml:space="preserve">DP6.2: Cherry tree cultivation gained popularity due to profitability </t>
  </si>
  <si>
    <t>DP6.3: Orchard Favorability by AAs' characteristics</t>
  </si>
  <si>
    <t>DP6.4: Apricot Drip Irrigation Project (200ha)</t>
  </si>
  <si>
    <t>DP6.5: Almond Orchard Conversion: Water Constraints</t>
  </si>
  <si>
    <t>DT7:Changes in the types of crops grown_ DP1:</t>
  </si>
  <si>
    <t>The types of new crops did not witnessed major changes, as the same crops are planted by people across all Ayil Aimaks. However, there have been introductions and discontinuations of certain plants and crops in various AAs. In Katran, for example, farmers have started cultivating a variety of strawberries and raspberries imported from Europe, utilizing drip irrigation techniques. Additionally, in recent years, farmers in Katran AA have increased the cultivation of alfalfa on irrigated lands due to the rising number of cattle and the scarcity of pasturelands. Tobacco was discontinued due to a lack of demand in the 1990s.
In Beshkent AA, there has been an increase in the planting of different varieties of apricots and peaches. Furthermore, small-scale trials of the fast-growing paulownia tree, which is used as a raw material in construction, have been planted in Beshkent and Kulundu AAs. In 2022, a planting initiative for polidwarf trees, following Israeli methodology, was introduced and implemented across 100 hectares of land in Kulundu.
In Leilek AA, rice cultivation has been discontinued over the past 10 years, possibly due to its labor-intensive nature, water shortages, and land degradation. Similarly, tobacco cultivation was discontinued in Muras and Katran AAs since 1990 due to the demanding nature of the work, lack of water, and a lack of buyers for the product. Safflower was also discontinued in Muras due to a lack of water.
The District agriculture department did not note any major changes in crop cultivation choice over the last 20 years. climate change's impacts so far have had some specfic impacts, but not on major crops yet, which seem to be more resilient.</t>
  </si>
  <si>
    <t>DP7.1: Introduced</t>
  </si>
  <si>
    <t>DP7.1.1: Planting of different varieties of apricots and peaches</t>
  </si>
  <si>
    <t>DP7.1.2: Paulownia tree</t>
  </si>
  <si>
    <t>DP7.1.3: Planting initiative for polidwarf trees (100 ha)</t>
  </si>
  <si>
    <t>DP7.2: Discontinued</t>
  </si>
  <si>
    <t>DP7.2.1: Rice</t>
  </si>
  <si>
    <t>DP7.2.1.1: Labor-intensive nature (pushing factor)</t>
  </si>
  <si>
    <t>DP7.2.1.2: Water shortages (pushing factor)</t>
  </si>
  <si>
    <t>DP7.2.1.3: Lack of buyers for the product (pushing factor)</t>
  </si>
  <si>
    <t>DP7.2.2: Safflower</t>
  </si>
  <si>
    <t>DP7.2.2.1: Water shortages (pushing factor)</t>
  </si>
  <si>
    <t>DP7.2.3: Tobacco</t>
  </si>
  <si>
    <t>DP7.2.3.1: Labor-intensive nature (pushing factor)</t>
  </si>
  <si>
    <t>DP7.2.3.2: Water shortages (pushing factor)</t>
  </si>
  <si>
    <t>DP7.2.3.3: Lack of buyers for the product (pushing factor)</t>
  </si>
  <si>
    <t>DP7.3: No major changes in crop cultivation choice</t>
  </si>
  <si>
    <t>DT8:Planting, or harvesting season change_ DP1:</t>
  </si>
  <si>
    <t xml:space="preserve">According to all KIIs, planting and harvesting season have not changed. </t>
  </si>
  <si>
    <t>DP8.1: Unchanged</t>
  </si>
  <si>
    <t>DT9:Changes in crop yield outputs_ DP1:</t>
  </si>
  <si>
    <t>According to reports from four AOs, there has been a decrease in grain crops (wheat and barley) and forage culture in Beshkent, Kulundu, Leilek, and Muras AAs. The representative of the Kulundu AO attributes this decline to a lack of agriculture specialists. It is believed that people engage in agricultural practices based solely on their own knowledge and experience, which has led to a decrease in crop yields over the past 4-5 years. 
Similarly, in Beshkent AA, the reduced rainfall and the impact of global warming have led to a decrease in the fertility of rainfed land. As a result, wheat, barley, corn, and alfalfa yields have dropped by approximately 30-40%. The cost of planting crops has not been profitable in the last 3-4 years,  which is leading to a transformation of arable lands into orchards, which are deemed more lucrative, as stated by the representative of the Beshkent AO. The lack of precipitation has also significantly reduced barley and wheat yields over a 10-20 year period, with both crops seeing a decrease from 15-20 centners per hectare to 5 centners. The cultivation of rice, corn, sunflower, and vegetables has also declined in Beshkent, possibly due to the manual labor required and the lack of trade opportunities with Tajikistan.
In contrast, in Katran AA, barley, wheat, corn, and potato yields have increased over the past 5 years with the use of fertilizers. However, this increase has occurred only in irrigated lands. On the other hand, rainfed lands have witnessed a decrease in yield due to reduced rainfall and snow. The KI of Katran AA explains that previously it was possible to harvest 10 quintals of wheat, whereas now it is only 3-4 quintals, highlighting the impact of decreased precipitation. Barley harvests have also declined from 8 quintals to 3-4 quintals.
Overall, the decrease in crop yields across these AAs can be attributed to factors such as a lack of agriculture specialists, reduced precipitation, climate change effects, shortage of irrigation water and the shift towards more profitable agricultural products.  The District Agriculture department noted that the impacts were far higher in non-irrgated areas; in irrigated areas, water pumps and the larger irrigation network have been able to mitigate effects.</t>
  </si>
  <si>
    <t>Another factor contributing to this decline is the decrease in precipitation. The representative of the Kulundu AO speculates that this may be due to the reduced presence of glaciers compared to 4-5 years ago. The KIs reported that the lack of rain has resulted in wheat yields dropping from around 10-12 centners per hectare to 0.2 centners in recent times. the head of the agriculture department noted a decrease from 15-20 centers per ha to 5 per ha.</t>
  </si>
  <si>
    <t xml:space="preserve">DP9.1: No changes in crop yield outputs </t>
  </si>
  <si>
    <t>DP9.2: Decrease in grain crops (wheat, barley)</t>
  </si>
  <si>
    <t xml:space="preserve">DP9.2.1: Lack of specialist in agriculture </t>
  </si>
  <si>
    <t>DP9.2.2: Decreased rainfall (pushing factor)</t>
  </si>
  <si>
    <t>DP9.2.3: Water shortage (pushing factor)</t>
  </si>
  <si>
    <t xml:space="preserve">DP9.3: Decrease in rice, corn, sunflower crops </t>
  </si>
  <si>
    <t>DP9.3.1: Decreased rainfall (pushing factor)</t>
  </si>
  <si>
    <t>DP9.3.2: Manual work (pushing factor)</t>
  </si>
  <si>
    <t>DP9.3.3: Degraded land (pushing factor)</t>
  </si>
  <si>
    <t>DP9.3.4: Water shortage (pushing factor)</t>
  </si>
  <si>
    <t xml:space="preserve">DP9.4: Decrease in forage culture </t>
  </si>
  <si>
    <t xml:space="preserve">DP9.4.1: Lack of specialist in agriculture </t>
  </si>
  <si>
    <t>DP9.4.2: Decreased rainfall (pushing factor)</t>
  </si>
  <si>
    <t>DP9.5: Increase in vegetables, barley, wheat, corn, and potato yields ( in irrigated lands only)</t>
  </si>
  <si>
    <t>DP9.5.1: Due to fertilizers (pushing factor)</t>
  </si>
  <si>
    <t xml:space="preserve">DP9.6: Decrease in vegatables </t>
  </si>
  <si>
    <t>DP9.6.1: Decrease in rainfed land</t>
  </si>
  <si>
    <t>DP9.6.1.1: Decreased rainfall (pushing factor)</t>
  </si>
  <si>
    <t>DP9.6.2: Water shortages</t>
  </si>
  <si>
    <t>DP9.7: Higher impact of precipitation on non-irrigated lands</t>
  </si>
  <si>
    <t>DT10:Water availability for AP_ DP1:</t>
  </si>
  <si>
    <t xml:space="preserve">The results of the interviews revealed a significant decrease in rainfall and irrigation water for agricultural purposes in all AAs. The decrease in precipitation was noted by all AOs, however, none of the KIs mentioned possible reasons for such changes, except for the KI of the Agriculture Department of Leilek district, who attributed such a decrease to climate change.
There are 3 Aiyl Aimaks such as Beshkent, Kulundu and Katran AAs, which depend solely on the Kozu-Baglan river (the Kozu-Baglan river is the only source of water), while Muras AO receives water from wells (however, there are 100 ha of agricultural land belonging to Muras, but watering of these lands is served by the WUA "Koja-Bakirgan", which is located in Beshkent AA). In Leilek AA there is a village Ak-Terek, which receives water from the river, and the rest of the villages of Leilek AA receive water from wells and springs. 
The interviews showed that there is a shortage of water in all 5 AAs. For example, in Beshkent 5 years ago in March-April, the water flow in the river was 4 cubic meters, this year the flow was less than 2 cubic meters. It is important to note that many KIs stated that the water shortage in the river was acute only this year, and, according to some, there was no water shortage in previous years, however, others reported that they noticed a decrease in water in the river not only this year, but also a gradual decrease in water in the river in previous years. The KI of the agriculture department of the district also mentioned the reduction of the groundwater level. 
According to some, the main factor in reducing the flow of water in the river is associated with insufficient melting of glaciers, however, again, this mainly applies to this year (it happened and was acute this year).
There is no major infrastructure, no industry requiring water, and no population (even despite the increase in numbers) affecting the availability of water in all 5 AAs. </t>
  </si>
  <si>
    <t>1. According to him, 2 wells out of 11 were commissioned/rehabilitated and the water from these 2 wells in AA Muras was pumped out, however, when the third well was restored and put into operation, the previous two wells could not pump water due to a decrease in volume groundwater (indicating, among other things, the shortage of groundwater).
2. The population was reported to have increased by 10% in recent years but there is enough water for drinking. A small hydroelectric dame is being built in Ozgorush village. When contructed, this may change some of the local water demand.</t>
  </si>
  <si>
    <t xml:space="preserve">DP10.1: Decreased precipitation </t>
  </si>
  <si>
    <t>DP10.2: Decreased irrigation water</t>
  </si>
  <si>
    <t>DP10.3: Water shortage (as well groud water)</t>
  </si>
  <si>
    <t>DP10.4: Glaciers (insufficient melting) - pushing factor</t>
  </si>
  <si>
    <t>DP10.5: Impact of climate change - pushing factor</t>
  </si>
  <si>
    <t>DP10.6: Kozu-Baglan River is main source of water</t>
  </si>
  <si>
    <t>DP10.7: Wells and springs - main source of water</t>
  </si>
  <si>
    <t>DP10.8: Sole River-Dependent Village in AA</t>
  </si>
  <si>
    <t>DP10.9: 100 Ha River-Irrigated AA's Farmland</t>
  </si>
  <si>
    <t>DP:10.9.1: AA: Water Availability Unaffected by Infrastructure, Industry, or Population</t>
  </si>
  <si>
    <t>DP:10.9.2: AA: Water Availability affected by Population</t>
  </si>
  <si>
    <t>DT11:Pressing concerns of farmers_ DP1:</t>
  </si>
  <si>
    <t xml:space="preserve">Lack of water is the main concerns of farmers, according to all KIs. In Beshkent, the shortage of water (because of aging of irriagation infrastructure) and the scarcity of irrigated land (only 2 hundred meters of irrigated land per 5 persons) were mentioned. It is important to note that Beshkent is one of the AAs that use river water for all purposes, including drinking. Similarly, in Katran, Kulundu, Leilek,` the main concerns of farmers are related to water scarcity caused by the aging (technical condition) of irrigation infrastructure, which causes water losses during transportation and less precipitationThe most pressing concerns in Muras AA turned out to be degraded pastures. . Many of the trays were reported to be in poor condition and to have degraded and were almost 50 years old.  The Agriculture department confirmed that the degraded infarstructure was the largest problem, alongside the lack of precipitation and groundwater. </t>
  </si>
  <si>
    <t>DP11.1:  Lack of water</t>
  </si>
  <si>
    <t>DP11.2:  Lack of irrigated land</t>
  </si>
  <si>
    <t>DP11.3:  Degraded pastures</t>
  </si>
  <si>
    <t>DP11.4: Poor condition of trays and canals (pushing factor)</t>
  </si>
  <si>
    <t>DT12:Supporting local farmers to mitigate _ DP1:</t>
  </si>
  <si>
    <t>4 KIs at the AO level and the representative of the district's agriculture department highlighted the government's support in terms of providing low-cost seeds, fertilizers, loans, and fuels. However, some KIs raised concerns about the refusal of people to take seeds on loan due to religious reasons, and the high cost of loans for farmers, and the KI of Kulundu AO mentioned support for cooperatives but did not mention individual farmers. 
Several projects have been implemented by international organizations in collaboration with AOs. For instance, there were an initiative worth 3.9 million soms for drip irrigation on 5 hectares in Katran AO, the drilling of 11 wells in Muras AA and 1 well in Beshkent AA. The head of the agricultural department mentioned NGO programs that support the improvement of resource management and agricultural development. Funding for these initiatives comes from organizations such as ARIS, WFP, USAID, UNDP, and others. Notable projects include the establishment of a milk factory with a capacity of 2 tons and fruit processing workshops.
Smaller programmes directed at women were available, but at a very small scale; In Bashkent, there were seweing workshops for women.</t>
  </si>
  <si>
    <t>DP12.1: State-provided cheaper fuel ,seeds and loans</t>
  </si>
  <si>
    <t>DP12.2: Seed Loan Rejection Due to Religious Beliefs</t>
  </si>
  <si>
    <t>DP12.3: Loans are expensive for farmers</t>
  </si>
  <si>
    <t xml:space="preserve">DP12.4: Support from NGOs </t>
  </si>
  <si>
    <t>DP12.5: Women-specific programmes</t>
  </si>
  <si>
    <t>DT13:Pastoralism / raise livestock_ DP1:</t>
  </si>
  <si>
    <t xml:space="preserve">The main source of livelihood of the targeted AAS is animal husbandry, which, according to the Department of Agriculture, is associated with poor land conditions and water scarcity. Meat is mainly bought by Ozgon, Karasuu and Nookat districts to export to Uzbekistan. Similarly, all the conducted interviews with KIs of AOs showed that animal husbandry plays a significant role in the all AAs. In all AAs, animal husbandry prominant economic activity aimed at making a living by subsistance, raising with the intention of generating income and selling meat in the market. Generally, most AA KIIs noted that the animals were mostly kept for subsitence, with a surplus being sold at the market. 
</t>
  </si>
  <si>
    <t>As of KI of agriculture department of district,  Leilek district can provide itself with vegetables, milk and meat.  Due to the poor condition of the land and the lack of water, the main livelihood is animal husbandry. As such there are 59,000 cows, 5,000 horses, and 267,000 sheep in the district.</t>
  </si>
  <si>
    <t>DP13.1: Animal husbandry</t>
  </si>
  <si>
    <t>DP13.2: Subsistence (reason)</t>
  </si>
  <si>
    <t>DP13.3: Local/regional sales</t>
  </si>
  <si>
    <t>DP13.4: Forced breeding of livestock due to poor land conditions and lack of water</t>
  </si>
  <si>
    <t>DP13.5: Raising livestock for export to neigboring country</t>
  </si>
  <si>
    <t>DT14: Grazing Practices for Pastoralists_ DP1:</t>
  </si>
  <si>
    <t>The responses from the KIIs shed light on the main grazing practices in the interviewed AAs. Livestock is typically taken out to pasture during the summer months, with variations in the exact dates and duration. During the winter, the livestock are kept in yards within the Kungoy zone in Muras AA  and in Kulundu there are about 200 livestock yards where livestock are kept. Beshkent, Leilek and Katran AAs keep their livestock in farmers’ garden. Pastures are shared with neighboring AAs in some cases, for instance, Katran, Bshkent, Kulundu, Muras and Jany Jer share their pastures, as they have pastures in the areas of Arka forestry. while Katran and Leilek also use the shared pastures. During the interviews, KIs mentioned that cattle are driven to the pastures of Arka and Leilek forestries during the summer. Some pastrues are deliberately left empty to allow them to recover for a seson. Livestock are taken out to graze for 3 months continuously beginning in late May.
Specific grazing restrictions on pastures within the balance of AOs were not mentioned in most responses. However, two forestries do not allow cattle grazing before the summer. pastures are not shared with communities outside of the district.</t>
  </si>
  <si>
    <t>DP14.1: Seasonal movement (May-September)</t>
  </si>
  <si>
    <t>DP14.2: Shared pastures</t>
  </si>
  <si>
    <t>DP14.3: Grazing restrictions</t>
  </si>
  <si>
    <t>DT15:Pastures degradation_ DP1:</t>
  </si>
  <si>
    <t>The responses from multiple AAs highlight the significant issue of land degradation in the region. Factors contributing to land degradation include improper use of pastures, the absence of clear policies on pasture use, an increase in livestock numbers, and natural disasters such as mudflows and floods. The degradation of pastures poses a serious threat to the sustainability and productivity of grazing lands. 
According to the KI of the Department of Agriculture of the Leilek district, there was a significant degradation of lands after the collapse of the USSR. The lack of comprehensive policies on pasture use, combined with a lack of order among the local people and an increase in livestock number have resulted in land degradation. As such, within the Leilek district, there are 287,000 hectares of pastures, of which 42,000 hectares are unsuitable for grazing and have been degraded.
Similarly, the AAs collectively reported a significant portion of unsuitable and degraded pastures. In Leilek, Muras and Katran AAs, the increase in cattle numbers has led to the destruction of pastures. Due to limited pastures availability, cattle are kept in those pastures overusing the existing grazing areas. The concentration of livestock in the same location and continuously overuse the pasture without alternative grazing options are exacerbating the degradation of pastures, because it reduces grass growth. 
In Beshkent, the KI highlighted two key factors contributing to the degradation of pastures. Firstly, the violation of schedules and rules for pasture utilization by the local has led to improper use of pastures. Secondly, the destruction of pastures has occurred due to the impact of natural disasters. Similarly, the Ki from Muras AA also mentioned natural disasters as the reason of pasture degradation.  Additionally, approximately 15% of the 9,063 hectares of pasture land in Katran AA is moderately degraded, mainly due to the impact of floods. An excpetion to this was Kulundu AA, where it was reported that no degredation had occured</t>
  </si>
  <si>
    <t>1. The district authorities have plans to restore the land by converting 10,000ha to orchards and planing perennials like alphalpha and asparagus and clover over the rest.
2.  In Beshkent, there were strong mudflows in 2016-2017 and 2020-2021, which washed away the degraded 4570 ha of pasture lands. The KI noted that even small amounts of rain in these pastures can trigger mudflows due to the absence of sufficient grass cover. 
3. As KI shares, in 2020, mudflow washed pastures in the Azar sites, after which the AO erected concreate barriers. However, these barriers were destroyed with another flood in 2022, resulting in water contamination and leaving people without water for several days.</t>
  </si>
  <si>
    <t>DP15.1: Pastures degradation</t>
  </si>
  <si>
    <t xml:space="preserve">DP15.2: Particular grazing practices </t>
  </si>
  <si>
    <t xml:space="preserve">DP15.3: Natural disasters </t>
  </si>
  <si>
    <t>DP15.4: Increased number of cattle</t>
  </si>
  <si>
    <t>DT16:Forests management_ DP1:</t>
  </si>
  <si>
    <t xml:space="preserve">1. According to the representative of the Department of Agriculture of the Leilek district, there are three forestry farms in the region: Arka Forestry, Leylek Forestry and Sarkent Nature Conservation Park (falls under the Ministry of Tourism) in Aksuu village. 
In Beshkent and Leilek AAs, there are no forestry within Aiyl Aimaks; only adjacent lands are present. Muras AA, on the other hand, has the "Arka" forestry, which operates as a separate structure under the Ministry of Agriculture.
Kulundu AA mentions the presence of Leilek forestry, located in the Bulak Bashy site and managed by the state (the Ministry of Agriculture). Katran AA reports the existence of 1,700 hectares of Ozgorush farmers' lands in Leylek Forestry (Ozgorush plot). 
KIs also shared concerns about forest management, the failure to increase the forested area, neglecting care for trees and limited grazing areas of Leilek forest. 
</t>
  </si>
  <si>
    <t xml:space="preserve">1. According to representative of the Department of Agriculture, no deforestation activities have been observed in these forestry areas, and there are no reported problems related to forestry operations. The forestry sector is managed by the Ministry of Agriculture, and it is expected to have a workforce of approximately 60-70 employees.
2.  The Arka forestry spans a total land area of 52,000 hectares, with 6,800 hectares designated as forest land. However, only 30% of the 32,500 hectares of pasture land in the area, particularly in cool mountainous regions, is utilized by the local population. The remaining 70% consists of hot areas without water, which are not suitable for grazing purposes and, therefore, remain unused.
3. The KI from Kulundu AA stated that expanding the forest area protect the land from erosion. </t>
  </si>
  <si>
    <t xml:space="preserve">DP16.1: Forests </t>
  </si>
  <si>
    <t>DP16.1.1: Arka Forestry</t>
  </si>
  <si>
    <t xml:space="preserve">DP16.1.2: Leylek Forestry </t>
  </si>
  <si>
    <t>DP16.1.2.1: Ozgorush plot within forestry belonging to AA (1700 ha)</t>
  </si>
  <si>
    <t xml:space="preserve">DP16.1.3: Sarkent Nature Conservation Park </t>
  </si>
  <si>
    <t>DP16.2: No forestry within AA; only adjacent lands</t>
  </si>
  <si>
    <t>DP16.3: Forest Management Neglect and Challenges</t>
  </si>
  <si>
    <t xml:space="preserve">DP17: Mines or extractive mineral resources </t>
  </si>
  <si>
    <t>2. According to the representative of the Department of Agriculture of the Leilek district, there are various mines present in the region, including gold mines in Katran village, however, it is mentioned that the gold mine is currently not operational. In Kulundu AO and the city of Razzakov, there are a total of 15 coal mines, and Leilek AO has a marble mine and one coal mine.  According to the Ki of Agriculture Department, these mines are privately owned, and no specific problems or issues are reported in the mining sector.
In Katran AA, it is stated that there are resources such as marble, gold, silver, and iron in the area. However, these resources are not being processed or utilized at present.
In Kulundu AA, there is a coal mine located in the Mai Tonouz site. Additionally, there is a deposit of cement raw material in the Bulak Bash site, but it is not currently being processed. There is also a white sand mine, which is operated by private entrepreneurs. It is highlighted that mining activities have a negative impact on the environment, and there is a need to enhance the knowledge of mining entrepreneurs to mitigate these impacts.
In Leilek AA, there are marble and coal resources available, but they are not being actively exploited. These resources are privately owned. The potential for marble exploitation is noted, highlighting its good stock and quality.
To better manage the sustainability of mining practices, cheap loans and investments are needed. Additionally, here is a need to increase the level of knowledge of employees of mining companies on the proper processing and use of available mineral resources.</t>
  </si>
  <si>
    <t>DP17.1: Mining-induced negative effect.</t>
  </si>
  <si>
    <t xml:space="preserve">DP17.2: No impact on the environment </t>
  </si>
  <si>
    <t>DP17.3: Mines privately owned</t>
  </si>
  <si>
    <t>DP17.4: Dormant mining assets</t>
  </si>
  <si>
    <t>PD17.5: Environmental Impact Awareness and Knowledge Enhancement</t>
  </si>
  <si>
    <t>DP17.6: Private-Operated White Sand Mine</t>
  </si>
  <si>
    <t>DT18: Recommendations to Reduce Land Degradation_ DP1:</t>
  </si>
  <si>
    <t xml:space="preserve">The recommendation of key informants cover a number of measures aimed at sustainable development and environmental protection in the Leilek district and targeted AAs. The projects/measures are aimed at restoring pasture lands by planting trees, utilizing esparcet for forage and drilling wells. Water supply initiatives include the digging of canals, installation of piplines and well drilling, which benefit both agrcilutural activities and people's access to drinking water. Measures to prevent erosion and flooding through construction of flood protection dams, three palanitng along the riverbanks and flood protection. he emphasis on agricultural development through farmer training, demonstration fields, and processing enterprises highlights efforts to improve food security and economic growth
</t>
  </si>
  <si>
    <t>Leilek District:
Restoration and planting projects are needed, aiming to restore 40,100 pasture land: 10,608 hectares of land should be planted with trees and 29,491 hectares should be planted with esparcet, a perennial legume (alfalfa) for forage.
A project in Katran village is proposed to provide water to 3,000 hectares of land by digging a 7.5-kilometer canal. The estimated cost of the project is around 2,700,000 soms.
Drones are required for seeding purposes.
Beshkent AA:
Cleaning and commissioning of wells in pastures with good productivity, focusing on Arka and Kungoi areas.
Construction of flood protection dams along the riverbanks, requiring gabion mesh or concrete fences.
Installation of gabion nets in Shoro Sai village to prevent floods.
Katran AA:
Placement of gabion networks to prevent erosion of private lands along the Kozu-Baglan riverbanks.
Installation of flood barriers and subsequent tree planting for coastal protection.
Kulundu AA:
Provision of drinking and irrigation water through a 20-kilometer pipeline from Andarkhan village, benefiting 750 hectares of land and 4,500 families will have access to drinking water..
Training for farmers on crop cultivation and the establishment of demonstration fields for knowledge exchange.
Drilling of wells in pastures, particularly on the Baizake site with multiple cattle yards.
Graver is a necessary technique for opening roads due to natural disasters.
Leilek AA:
Establishment of fruit processing enterprises and warehouse logistics centers.
Installation of pumps and wells to provide water for gardens and pastures.
Construction of a milk processing plant.
Implementation of coastal protection measures to mitigate the effects of floods.</t>
  </si>
  <si>
    <t>DP18.1: Cleaning and commissioning of wells in pastures</t>
  </si>
  <si>
    <t>DP18.2: Construction of flood protection dams</t>
  </si>
  <si>
    <t>DP18.3: Tree planting</t>
  </si>
  <si>
    <t>DP18.4: Training, and exchange of experience on how to grow crops</t>
  </si>
  <si>
    <t>DP18.5: Construction of new canals, dithes</t>
  </si>
  <si>
    <t xml:space="preserve">DP18.6:New wells in villages </t>
  </si>
  <si>
    <t>DP18.7:Construction of a milk processing plant</t>
  </si>
  <si>
    <t xml:space="preserve">KII level (MoES at district level ) </t>
  </si>
  <si>
    <t xml:space="preserve">MoES at district level  </t>
  </si>
  <si>
    <t xml:space="preserve">Razzakov </t>
  </si>
  <si>
    <t xml:space="preserve">DT1:Stuffing structure _ DP1: </t>
  </si>
  <si>
    <t xml:space="preserve">The Ministry of Emergency Situations in the Leilek district currently consists of two departments: the Firefighting Department and the Civil Protection Department. Within the Firefighting Department, there are four units located throughout the district. The Anti-Fire Rescue Unit is based in the city of Razzakov, while Unit #111 is situated in the village of Dostuk, Unit #110 - in the village of Maksat, and Unit #108 - in the village of Kulundu. The MoES also has voluntary groups of firefighters that have been established in villages to further enhace emergency response capabilities. These voluntary groups of firefighters step in during the fire incidents and take necessary measures until the Fire Unit arrives. 
</t>
  </si>
  <si>
    <t xml:space="preserve">
The total workforce of MoES of Leilek districts amounts to approximately 80, majority consisting of men. There are only two women in the MoES of the Leilek district, one serves as a paramedic and the other serves as an operator.
Additionally, it should be noted that there are no special groups and committees focusing on women-specific issues within the Ministry of Emergency Situations in the Leilek distict. </t>
  </si>
  <si>
    <t>DP1.1: Departments in MoES of Leilek disctict:</t>
  </si>
  <si>
    <t xml:space="preserve">DP1.1.1: Firefighting department </t>
  </si>
  <si>
    <t>DP1.1.1.1: 4 Anti-fire rescue units</t>
  </si>
  <si>
    <t>DP1.1.2: Civil protection</t>
  </si>
  <si>
    <t>DP1.2: Women in district administration</t>
  </si>
  <si>
    <t>DP1.3: Women-specific groups/committees</t>
  </si>
  <si>
    <t>DP1.4: Voluntary groups of firemen (in the villages)</t>
  </si>
  <si>
    <t>DT2:Main natural hazards_ DP1:</t>
  </si>
  <si>
    <t xml:space="preserve">The 5 AAs are prone to two primary natural hazards that pose significant risks to the AA’s infrastructure: mudfloods and rockfall. 
Furthermore, In the past, the Leilek district experienced a substantial earthquake in 2007, registering a magnitude higher than 6. This seismic event had the most pronounced impact on the villages of Katran and Ozgorush, whose residents witnessed the strongest tremors. </t>
  </si>
  <si>
    <t>For instance, the village of Ozgorush in the Katran AO faces a particularly high risk of rockfall occurrences, while riverbank erosion is also an concern within the 5 AAs according the KI of MoES of the Leilek distict.</t>
  </si>
  <si>
    <t>DP2.1: Mud flows (main)</t>
  </si>
  <si>
    <t>DP2.2: Rock fall (main)</t>
  </si>
  <si>
    <t>DP2.3: Earthquake (in 2007)</t>
  </si>
  <si>
    <t xml:space="preserve">DT3: Present exposure to natural hazards_ DP1: </t>
  </si>
  <si>
    <t xml:space="preserve">The KI provided information on the number of households and individuals exposed to mudflow and rockfall in various villages within the Sub River Basin. Overall, there are approximately 105 households and 360 individuals at risk.From which, according to the KI, the community of Ozgorush is particularly susceptible to rockfall hazards, with 30 households and 120 individuals exposed to this risk. While villages such as Korgon, Katran, Beshkent, Kairagach, and Eskioochu have been identified as prone to mudflows, with the number of households and individuals at risk ranging from 10-20 and 20-100 respectively. Among these villages, Katran stands out as having the highest vulnerability, with 20 households and 100 individuals exposed to mudflows, while the Eskioochu has the least number of households and individuals at risk, with 10 households and 20 people. 
</t>
  </si>
  <si>
    <t>In addition, it is important to note that the total number of households and individuals at risk is proportionally small compared to the total population in the Sub-River Basin, but these households and individuals are most in need of tackling and mitigation.</t>
  </si>
  <si>
    <t xml:space="preserve">DP3.1: Rock fall </t>
  </si>
  <si>
    <t>DP3.1.1: Ozgorush village (30 HHs and 120 people exposed to)</t>
  </si>
  <si>
    <t>DP3.2: Mudflow</t>
  </si>
  <si>
    <t>DP3.2.1: Korgon (10-15 HHs and 40 people)</t>
  </si>
  <si>
    <t>DP3.2.2: Katran (20HHs and 100 people)</t>
  </si>
  <si>
    <t>DP3.2.3: Beshkent (10 HHs and 30-40 people)</t>
  </si>
  <si>
    <t>DP3.2.4: Kairagach (20 HHs and 40 people)</t>
  </si>
  <si>
    <t>DP3.2.5: Eskioochu(10 HHs and 20 people)</t>
  </si>
  <si>
    <t>DT4: Livelihood practices (degragating the land) _ DP1:</t>
  </si>
  <si>
    <t>Communities in the Sub-River Basin, namely Ozgorush village, Andarken, Korgon, Beshkent, Kairagach, Eskioochu suffer from the erosion of the riverbanks  due to improper management of irrigation infrastructure. The local people in these villages engage in agricultural activities, irrigating their crops with the water from the river. However, the improper management of irrigation infrastructure, such as breaking ditches, has led to the erosion of the riverbanks. This erosion, in turn, contributes to the occurrence of hazards, particularly mudflows. 
Similarly, pastoralism, another livelihood practice in the Sub-River Basin, which involves overgrazing livestock in the pastures. In times of heavy rainfall or floods, the absence of sufficient vegetation exacerbated the impact of the floodwater.  Consequently, these factors result in erosions of soil and riverbanks that worsens the consequences of the hazards.</t>
  </si>
  <si>
    <t>The weakened banks are more susceptible to collapse during heavy rainfall or floods, triggering mudflows and exacerbating the risks faced by the communities. 
According to KI , the volume of the Kozu Baglan River is usually 10 cubic meters, but during flood it reaches 50 cubic meters. 
Overgrazing occurs when livestock consume grass to such an extent that the roots of the grass are lost, which leads to a decrease in the vegetation cover that helps prevent soil erosions.</t>
  </si>
  <si>
    <t>DP4.1: Agriculture practices</t>
  </si>
  <si>
    <t>DP4.2: Overgrazing in pastures</t>
  </si>
  <si>
    <t>DT5: Damaged major infrastructure_ DP1:</t>
  </si>
  <si>
    <t>During major hazards in the Sub-River Basin, several key infrastructure components are at risk of being affected or damaged. This includes approximately 2-3 kilometers of internal roads in each AAs, two pumping stations located near the river, bridges, and around 100 private houses located in vulnerable areas. In addition, the main water intake, a vital water source for approximately 15,000 people, situated in the Jany-jer AO village of Lyayly is also at risk of being affected. These hazards, particularly mudflows, pose a particular threat, causing road blockages, erosion, damage to pumping stations, disruption of water supply, structural damage to bridges, and potential destruction of private houses. This intake serves as a vital water source for approximately 15,000 people.</t>
  </si>
  <si>
    <t>DP5.1: Internal roads</t>
  </si>
  <si>
    <t>DP5.2: Pumping stations</t>
  </si>
  <si>
    <t>DP5.3: Water intake</t>
  </si>
  <si>
    <t xml:space="preserve">DP5.4: Bridges </t>
  </si>
  <si>
    <t>DP5.5: Private houses</t>
  </si>
  <si>
    <t>DT6: Deteriated water infrastructure_ DP1:</t>
  </si>
  <si>
    <t xml:space="preserve">DP6.1: Location - Lyayli village </t>
  </si>
  <si>
    <t>DT7: Other factors_ DP1:</t>
  </si>
  <si>
    <t>In response to the question about additional factors in the Sub-River Basin that contribute to worsening the impact of hazards, the key informant emphasized once again the role of heavy rainfall in increasing the water level in the river, leading to floods.</t>
  </si>
  <si>
    <t>DP7.1: Heavy rains</t>
  </si>
  <si>
    <t>DT8: Measures to limit future hazards_ DP1:</t>
  </si>
  <si>
    <t>The MoES consistently undertakes efforts to restore areas affected by erosion and repair damaged bridges. Moreover, the each AO allocates a special fund for emergency situations, which is dedicated to funding the restoration of eroded riverbanks. However, despite these funds, the implementation of measures to limit the impact of future hazards faces a significant obstacle—insufficient funds. The shortage of financial resources prevents comprehensive coverage of all identified areas that require restoration or the implementation of preventive measures. Consequently, when a recovery plan is drawn up and presented to the district administration, the MoES of Leilek district can only restore a mere 3-4 out of 30 identified objects. According to KI, there are no other hindrances or impediments in the MoES's efforts to recover from hazards or implement measures to prevent and mitigate their impact.</t>
  </si>
  <si>
    <t>DP8.1: MoES Restoration</t>
  </si>
  <si>
    <t>DP8.2: Restoration of Eroded River Banks by Aos</t>
  </si>
  <si>
    <t>DP8.3: Road Maintenance (RM) After Emergencies -RM department</t>
  </si>
  <si>
    <t>DP8.4: Barriers - Lack of enough fund</t>
  </si>
  <si>
    <t>DT9: Villages accessable by roads_ DP1:</t>
  </si>
  <si>
    <t xml:space="preserve">In every village, there are internal roads that face challenges in terms of accessibility during and after mudflows and rockfalls. Approximately 20% of these roads are paved asphalt roads and the remaining 80% are dirt roads.These roads are susceptible to closure or blockage due to floods and rockfalls. For example, the village of Ozgorush has a road approximately 2 km, which is particularly susceptible to rockfalls, while other villages such as Korgon, Katran, Eskioochu, Beshkent, Karigach, and Andarken have roads ranging from 1 km to 2 km in length that are vulnerable to mudflows, potentially leading to road blockages. </t>
  </si>
  <si>
    <t>To address these issues, the Road Maintenance department promptly intervenes during emergencies to restore and clean the affected roads.</t>
  </si>
  <si>
    <t>DP9.1:  Internal roads may affected by mudflow and rockfall:</t>
  </si>
  <si>
    <t>DP9.1.1:  Korgon - 2 km road</t>
  </si>
  <si>
    <t>DP9.1.2:  Katran village - 1 km road</t>
  </si>
  <si>
    <t xml:space="preserve">DP9.1.3:  Eskioochu village - 1-1.5 km road </t>
  </si>
  <si>
    <t xml:space="preserve">DP9.1.4:  Beshkent village - 0.5 km road </t>
  </si>
  <si>
    <t xml:space="preserve">DP9.1.5:  Kairagach village - 0.5 km road </t>
  </si>
  <si>
    <t xml:space="preserve">DP9.1.6:  Andarkan village - 0.5 km road </t>
  </si>
  <si>
    <t>DP9.2:  Most dangerous road - Ozgorush</t>
  </si>
  <si>
    <t>DT10: Agricultural or Pastoral Land at Risk_ DP1:</t>
  </si>
  <si>
    <t>According to KI, there are about 30 hectares of agricultural land in Korgon, 40 hectares in Beshkent, 30 hectares in Kairagach, 40 hectares in Eskioochu will be affected by natural disasters. 
Together, these areas make up a total of approximately 140 hectares of agricultural land in the Sub-River Basin that are vulnerable to such hazards; however, this number is small in comparison with the total number of agricultural land within the Sub-River Basin.</t>
  </si>
  <si>
    <t>DP10.1:  Korgon village - 30 ha of agricultural land</t>
  </si>
  <si>
    <t>DP10.2:  Beshkent village - 40 ha of agricultural land</t>
  </si>
  <si>
    <t>DP10.3:  Eskioochu village - 40 ha of agricultural land</t>
  </si>
  <si>
    <t>DP10.4:  Kairagach village - 30 ha of agricultural land</t>
  </si>
  <si>
    <t>DT11: MoES Mitigation Measures _ DP1:</t>
  </si>
  <si>
    <t xml:space="preserve"> The MoES of Leilek district reinforces and strenghens the banks of the river by applying cement, if erosion occurs along the riverbanks near residential areas.</t>
  </si>
  <si>
    <t>DP11.1: Strengthening River Banks with Cement and Gabion</t>
  </si>
  <si>
    <t>DT12:  Community Preparedness Plans_ DP1:</t>
  </si>
  <si>
    <t>MoES has a peacetime plan, which also includes a preparedness plan, outlines the specific measures to be taken in the event of various natural hazards such as mudflows, fires, and more. In accordance with this plan, the MoES at the district level in Leilek, along with AOs, will carry out activities to address these emergency situations. In addition, as Early Warning Systems to facilitate timely responses, the city of Razzakov is equipped with three alarms, while the Kulundu AO has ten alarms installed for emergency situations.</t>
  </si>
  <si>
    <t>DP12.1: Peacetime plan</t>
  </si>
  <si>
    <t>DP12.2: Alarms in Razzakov and Kulundu AO</t>
  </si>
  <si>
    <t>DP12.3: MoES Instruction and Training Programs</t>
  </si>
  <si>
    <t>DT13: Information and Communication _ DP1:</t>
  </si>
  <si>
    <t xml:space="preserve">The specialists of the MoES instruct the population on the necessary measures to be taken in the event of an accident. These instructions are given in accordance with the Ministry's readiness plan. Before the accident, information about the potential danger is distributed through WhatsApp groups, as well as through other communication channels, such as email, phone and SMS.
In case of an inevitable accident, in accordance with the preparedness plan, the MoES uses postmen and direct telephone contact with the head of the AOs, which are the only means of collecting information. </t>
  </si>
  <si>
    <t>DP13.1: WhatsApp groups (before an accident)</t>
  </si>
  <si>
    <t>DP13.2: E-mail, phone and SMS (also used)</t>
  </si>
  <si>
    <t>DP13.3: Postmen During Disasters</t>
  </si>
  <si>
    <t>DP13.4: Contacting Village/AO Heads by Phone</t>
  </si>
  <si>
    <t>DT14:Community-Based Risk Reduction Efforts_ DP1:</t>
  </si>
  <si>
    <t xml:space="preserve">Every year, the heads of the Aos and residents living in high-risk areas receive warnings regarding potential hazards. Upon receiving these alerts, residents actively participate in various activities aimed at mitigating the risks.  For instance, the residents take part in strengthening the banks of the river, clear canals with Ashar methog and collaborate to fill gabions with stones to reinforce embankments. This reinforcement helps to stabilize and protect the riverbanks from erosion and potential damage caused by floods or other water-related incidents.
</t>
  </si>
  <si>
    <t>The "Ashar" method is a traditional practice specific to Kyrgyzstan that involves labor and active community participation. It is characterized by a collective effort where individuals from the local community come together and work collectively to accomplish a specific task.</t>
  </si>
  <si>
    <t>DP14.1: Community Participation in:</t>
  </si>
  <si>
    <t>DP14.2: Strengthening River Banks with Cement and Gabion</t>
  </si>
  <si>
    <t>DP14.3: Gabion construction</t>
  </si>
  <si>
    <t xml:space="preserve">DP14.4: Clearing canals </t>
  </si>
  <si>
    <t>DT15:Community Preparedness Programs_ DP1:</t>
  </si>
  <si>
    <t xml:space="preserve">In every village where there is a risk of natural disasters, the MoES conducts training sessions according to a special plan. These training sessions usually last two hours and are held once or twice a year in each village. However, according to KI, there is a need to improve the quality of these trainings and expand their coverage to cover specific topics such as earthquakes, mudslides and other relevant hazards. In addition, an increase in the frequency of training is considered necessary to ensure better preparedness of the population. </t>
  </si>
  <si>
    <t>DP15.1: Trainings in each village (2 times in a year)</t>
  </si>
  <si>
    <t>DP15.2: Quality of trainings to be imroved</t>
  </si>
  <si>
    <t>DP15.3: Topics of training to be divided into sections</t>
  </si>
  <si>
    <t>DP15.4: Number of trainings needs to be increased</t>
  </si>
  <si>
    <t>DT16: DRR Management Discussions and Activities_ DP1:</t>
  </si>
  <si>
    <t xml:space="preserve">The KI also reported that the MoES conducts educational activities on how to respond effectively during floods and earthquakes. </t>
  </si>
  <si>
    <t>DP16.1: Actions during Floods and Earthquakes</t>
  </si>
  <si>
    <t>DT17: Natural Disaster Awareness in Sub River Basin Villages_ DP1:</t>
  </si>
  <si>
    <t>The Statistical Committee conducted a study on special situations to assess the level of awareness and readiness of people, which showed that people's awareness is good.</t>
  </si>
  <si>
    <t>DP17.1: Good Awareness among People</t>
  </si>
  <si>
    <t>DT18: Community Response to Natural Disasters_ DP1:</t>
  </si>
  <si>
    <t>In emergency situations, both women and men play crucial roles, particularly in the process of evacuation. However, it is noted that women often receive less information compared to men, primarily due to their lower participation rates in various meetings and trainings. There are several reasons behind this disparity in participation.
One reason is the traditional division of labor within households, where women are responsible for household tasks. These responsibilities can limit their availability to attend meetings and training sessions, which are typically held outside the home. The second reason is the influence of religion, which can contribute to lower participation of women in these events. Cultural norms or religious practices may impose restrictions or discourage women's active engagement beyond their immediate community or family circles.</t>
  </si>
  <si>
    <t>DP18.1: Gender equality in emergency roles</t>
  </si>
  <si>
    <t>DP18.2: Gender-based information gap</t>
  </si>
  <si>
    <t>DP18.3: Gender imbalance in training participations</t>
  </si>
  <si>
    <t>DP18.4: Household Responsibilities as Barrier</t>
  </si>
  <si>
    <t>DP18.5: Religious Reasons for Low Women Participation</t>
  </si>
  <si>
    <t>The provision of training materials is necessary to enhance the effectiveness of training sessions and improve the dissemination of information.
Insufficient availability of cement and gabions poses a challenge in strengthening the riverbanks. Adequate resources should be provided to ensure the implementation of necessary measures.
Training programs focused on the proper use and management of pastures are required. These programs should target AO heads and specialists to enhance their knowledge and skills in this area.
The MoES of Leilek district is in urgent need of technical support to address the lack of training facilities for its staff. Presently, there is no dedicated space within the district for conducting meetings or training sessions. While the MoES has several small working cabinets, they are not suitable or available for the purpose of holding meetings or training sessions.
KI also mentioned the need to develop information booklets/brochures, which can serve as a practical guide, for example, providing recommendations on emergency procedures, evacuation routes, precautions and other relevant details. The distribution of such bucklets/brochures among the local people can contribute to increased awareness and preparedness within local communities.</t>
  </si>
  <si>
    <t>DP19.1: Training materials needed</t>
  </si>
  <si>
    <t xml:space="preserve">DP19.2: Training for AO' Heads </t>
  </si>
  <si>
    <t>DP19.3: Training on Pasture Use</t>
  </si>
  <si>
    <t>DP19.4: Strengthening River Banks with Cement and Gabion</t>
  </si>
  <si>
    <t>DP19.5: Technical Support for MoES Staff Training Facilities</t>
  </si>
  <si>
    <t xml:space="preserve">KII level (Women' Councils and CSO) </t>
  </si>
  <si>
    <t>CSO</t>
  </si>
  <si>
    <t xml:space="preserve">DT1:Main functions_ DP1: </t>
  </si>
  <si>
    <t xml:space="preserve">The main functions of both Women's Councils and the CSO to address social issues, such as violence prevention (including domestic violence), promoting women's education through training programs, working on health-related matters, advocating for gender equality, participating in election processes and supporting in cultural aspects by organizing various events like International Women's Day and Mother's Day celebrations, among others. Importantly, each Women's Council and the CSO are involved in the process of preventing and resolving disputes in their respective communities.
According to KIs of WCs of Leilek, Katran, and Kulundu, if conflicts involve women, the Women's Councils participate in resolving them. However, for disputes unrelated to gender, AOs or Elder's Courts handle the resolution process. For instance, disputes over natural resources, particularly water disputes, are typically addressed by the AOs. In Kulundu, the Women's Council is a member of the Public Preventive Center (PPC) established in 2020. The PPC, consisting of the Women's Council, the Elder's Court, the Youth Committee, and police representatives, collaborates to prevent and resolve disputes within the community. 
However, most of the disputes often arise among villagers and ethnic groups, particularly concerning land and water resources, as shared by the KI from the CSO. In such cases, the CSO members are invited to participate in resolving such conflicts. 
Regarding Natural Resource Management (NRM), the interviews revealed that Women's Councils do not directly participate in NRM activities. However, many of its members participate, some as members, in meetings, hearings, and report presentations of WUAs, Pasture Committees, Housing Committees, and other public gatherings. These platforms offer opportunities for women to voice their concerns, provide feedback, and engage in decision-making processes.
Overall, the interviews shed light on the essential roles played by Women's Councils and the CSO in addressing social issues, promoting gender equality, and contributing to dispute resolution in their communities. </t>
  </si>
  <si>
    <t>1.The duties of the Women's Council include the election of members. The chairwomen of each village submit a report every 3 years and are then re-elected. The chairwomen are elected by the villagers (voluntarily).
2. One effective method highlighted by the one of the KI in resolving disputes between ethnic groups is inviting respected individuals from both sides to engage in dialogue and seek compromises peacefully.
3. Also, within the framework of PCC, psychologists were invited to visit each village for 2-3 days after border conflict, which were organized by the women’s council, the Social Fund for Tolerance and AO.</t>
  </si>
  <si>
    <t>DP1.1: Human Rights Protection and Promotion</t>
  </si>
  <si>
    <t>DP1.2: Political Rights - Elections</t>
  </si>
  <si>
    <t>DP1.3: Domestic Violence Protection</t>
  </si>
  <si>
    <t>DP1.4: Village and Ethnic Dispute Resolution</t>
  </si>
  <si>
    <t>DP1.5: Health Issues</t>
  </si>
  <si>
    <t>DP1.6: Election of Members</t>
  </si>
  <si>
    <t>DP1.7: Women's Education Improvement</t>
  </si>
  <si>
    <t>DP1.8: Organizational Support (Events, Holidays)</t>
  </si>
  <si>
    <t>DP1.9: Non-Participation in NRM</t>
  </si>
  <si>
    <t>DT2:Women's Role in Water Management, Agriculture, and NRM _ DP1:</t>
  </si>
  <si>
    <t>There are distinct traditional roles between men and women in the community, with women primarily engaging in household work while men are more involved in agriculture-related activities. Although women do support their husbands in livestock keeping and agriculture, the majority of agricultural tasks are performed by men. According to the head of the CSO, physical challenges and demanding nature of agricultural work contribute to fewer women being actively involved in water management and agriculture. As a result, their participation in NRM is significantly limited, focusing more on household responsibilities.
However, contrasting perspectives were shared by the KIs from Women's Councils in two AAs. They asserted that women in their regions play similar roles to men in agriculture and farming. In fact, due to significant male migration, many young men leave the region, while their wives remain and take on various responsibilities, utilizing remittances to start businesses or invest in cattle farming.
In terms of accessing resources related to agriculture and farming, the responses indicated that funding/finance, water, and other farming resources, as well as training and capacity building opportunities, are equally available to both men and women. However, the CSO's KI raised that despite equal access to finance, women experience higher rates of unemployment compared to men. This is partly due to the perception that women may leave work due to pregnancy and maternity responsibilities. Additionally, men dominate in leadership positions, including those in municipal and government's postions
In summary, while women are heavily involved in household chores and men typically take the lead in agriculture and water management, there are exceptions in certain AAs where women actively participate in agricultural activities. Despite equal access to resources and opportunities, women face higher unemployment rates, influenced by traditional perceptions and gender roles. The presence of men in leadership positions also reflects a gender disparity in decision-making roles within the community. In additon, there is another disparity, as it was shared by one of the KI , in rural areas there exists a disparity in land allocation based on gender. Typically, more land is allocated to men for building houses, while women face obstacles to obtain land unless they go through divorce and return to their parents' house to request it. Even in cases where the law dictates equal land provision for everyone regardless of gender, local authorities often hesitate to grant sufficient land to females, assuming they will eventually marry and leave the village.</t>
  </si>
  <si>
    <t>As it was shared by one of the KI, in rural areas, more land is allocated to men to build houses. On the other hand, women are granted land only if they divorce their husband, return to their parents' house and ask for land. In other cases, little land is given to females, and often not given, because the local administration/authorities believe that the girls will marry in the future and leave the village. It has always been so. The interviewee shared her own experience. According to her, she has 2 sons and 1 daughter, 2 sons stood in the queue for receiving land, writing an application as soon as they turn 18, but at the same time the daughter was not in the queue for receiving land. In other words, even when the law is the same for everyone (land for housing should be provided equally to everyone, regardless of gender), girls are either given less land or not given.</t>
  </si>
  <si>
    <t>DP2.1: Limited Engagement of Women in:</t>
  </si>
  <si>
    <t>DP2.1.1: Water Management, Agriculture, and Animal Husbandry</t>
  </si>
  <si>
    <t>DP2.2: Gender Parity in Agriculture Engagement</t>
  </si>
  <si>
    <t>DP2.3: Insignificant Women's Roles in NRM</t>
  </si>
  <si>
    <t>DP2.4: Equal Access to Agricultural Resources</t>
  </si>
  <si>
    <t>DP2.5: Equal Funding and Financial Assets</t>
  </si>
  <si>
    <t>DP2.6: Gender Disparities - Unemployment, Leadership, and Migration</t>
  </si>
  <si>
    <t>DP2.7: Equal Training Opportunities</t>
  </si>
  <si>
    <t>DT3: Women' Involvement in NRM_ DP1:</t>
  </si>
  <si>
    <t>According to information from KIs, women actively participate in gatherings, meetings, and surveys, expressing their opinions. Some of them attend such meetings as members WUAs, Pasture Committees and deputies of villages, and their thoughts and suggestions are usually heard and treated equally. However, one of the KIs noted that women tend to be shy in expressing their opinions and often feel that men and elders should speak first. Nonetheless, if specifically asked, women do share their views.
Regarding participation in pasture meetings, it was shared that fewer women take part due to their lesser involvement in this area, with men primarily herding. This sometimes leads to women not being invited to participate due to perceived limited knowledge and experience in the field. As a result, women's role in natural resource management is perceived to be insignificant as they are predominantly engaged in household chores.
In terms of funding, all Women's Councils receive support from the AO, primarily for organizing various events like sports activities for women, Mother's Day celebrations, and International Women's Day. The allocated funding amount varies among different AAs, ranging from 10,000 soms to approximately 80,000 soms per year. However, there have been instances where no funds were allocated for Women's Councils, like in 2022 when one KI mentioned the AO did not provide any funding. 
Furthermore, another KI highlighted that while 50,000 KGS were allocated for celebrating Mother's Day and International Women's Day, no budget funds were set aside for preventing domestic violence.
In summary, the responses indicate both positive and challenging aspects of women's participation in community activities and resource management. The allocation of funds varies among AAs, and there is a need for continued support and attention to women's issues, particularly concerning their involvement in decision-making processes and addressing domestic violence.</t>
  </si>
  <si>
    <t>As shared by one of the KI, in 2022 when AO did not provide any funding, for the 2023 year, the Women's Council proposed allocating 87,800 soms, intending to use it for two events: migration-related round tables, competitions, lectures, sports events, intellectual games, and presenting gifts to participants, all focusing on preventing criminal violence against migrant children and petty theft in villages. These events are scheduled for the fourth quarter of 2023.</t>
  </si>
  <si>
    <t>DP3.1: Women's Meeting Participation</t>
  </si>
  <si>
    <t>DP3.2: Low Women's Participation in Meetings</t>
  </si>
  <si>
    <t>DP3.3: Gender Parity in Needs Addressing</t>
  </si>
  <si>
    <t>DP3.4: Funding by State</t>
  </si>
  <si>
    <t>DP3.5: WC Budget Allocation by AO</t>
  </si>
  <si>
    <t>DT4: Women' Participation in Trainings_ DP1:</t>
  </si>
  <si>
    <t xml:space="preserve">DP4.1:Equal participation  </t>
  </si>
  <si>
    <t>DT5: Differences in Complaints between Genders _ DP1:</t>
  </si>
  <si>
    <t>Water-related complaints are notably prevalent among women, as emphasized by four KIs during interviews. One of the significant challenges faced by women is the location of villages, particularly in Katran and Leilek AAs, which makes the water from Kozu-Baglan inaccessible for many villages. Consequently, women often have to go  long distances to get fresh and clean water, which has been a recurring cause for concern.
Addressing water distribution, the KIs mentioned that water is allocated based on schedules, ensuring equal distribution and minimizing disputes. Notably, some of the KIs also mentioned the special treatment of women (women whose husbands are in migration, widows) and vulnerable groups, as women are given priority during water distribution, reflecting a respectful approach. Additionally, one of the KIs highlighted an initiative where up to a 50% discount is offered on drinking water for various vulnerable groups. 
In response to the question of whether women's complaints receive equitable treatment compared to men's complaints, all the KIs confirmed that gender parity is observed in handling these concerns. Women's complaints are given the same consideration and attention as those of men.</t>
  </si>
  <si>
    <t>1. Water is distributed in turn, there are young women in the village, and their husbands are in Russia, women are respected when distributing water, and water is distributed to them first.
2. The payment for drinking water costs 250 KGS/per household, discounts of up to 50 percent were considered for various vulnerable groups (widows, women with many children).</t>
  </si>
  <si>
    <t>DP5.1: Differences in Concerns between Genders</t>
  </si>
  <si>
    <t>DP5.2: No Differences in Concerns between Genders</t>
  </si>
  <si>
    <t>DP5.3: Women Tend to Participate Less Due to Mentality</t>
  </si>
  <si>
    <t>DP5.4: Equal Treatment of Concerns</t>
  </si>
  <si>
    <t>DP5.5: Predominantly Water-Related Complaints</t>
  </si>
  <si>
    <t>DT6:  Reccomendations_ DP1:</t>
  </si>
  <si>
    <t>During the KIIs, several common themes emerged across all KIs. The most prevalent issue was the scarcity of water, affecting various villages. Drip irrigation and planting drought-tolerant crops were identified as potential solutions. Additionally, there were suggestions to improve water distribution systems, such as installing valves on pipes to save water, investment in improving irrigation systems to make water reachable to unusable land and implementing efficient farming practices, like vertical planting for strawberries.
The need for education and training on water conservation and conflict prevention was highlighted. WCs emphasized the importance of raising awareness about water availability and its proper use. It was also noted that pastures faced significant challenges, with overgrazing hindering grass growth. Suggestions included sowing perennial grasses and implementing seasonal livestock management.
Addressing natural disasters, tree planting along streams and installing protective fences (gabions) were proposed to mitigate the impact of severe floods.</t>
  </si>
  <si>
    <t>DP6.1: Drip irrigation</t>
  </si>
  <si>
    <t>DP6.2: Drought-Tolerant Plants</t>
  </si>
  <si>
    <t>DP6.3: Intallation of valves to save water</t>
  </si>
  <si>
    <t>DP6.4: Trainings on efficient water use</t>
  </si>
  <si>
    <t xml:space="preserve">DP6.5: Sowing perennial grasses on pastures </t>
  </si>
  <si>
    <t xml:space="preserve">DP6.6: Seasonal cattle breeding </t>
  </si>
  <si>
    <t>DP6.7: Strengthening the activities of WCs</t>
  </si>
  <si>
    <t xml:space="preserve">DP6.8: Investments to improve water infrastructure </t>
  </si>
  <si>
    <t xml:space="preserve">DP6.9: Raising awareness on effective land management </t>
  </si>
  <si>
    <t xml:space="preserve">DP6.9.1: Planting trees in streams </t>
  </si>
  <si>
    <t>DP6.9.2: Installation of fences and strenthening with gabions</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</si>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</sst>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i/>
      <sz val="11"/>
      <color theme="1"/>
      <name val="Calibri"/>
      <family val="2"/>
      <scheme val="minor"/>
    </font>
    <font>
      <u/>
      <sz val="11"/>
      <color theme="1"/>
      <name val="Calibri"/>
      <family val="2"/>
      <scheme val="minor"/>
    </font>
    <font>
      <b/>
      <i/>
      <sz val="16"/>
      <color theme="1"/>
      <name val="Calibri"/>
      <family val="2"/>
      <scheme val="minor"/>
    </font>
    <font>
      <b/>
      <sz val="11"/>
      <color theme="0"/>
      <name val="Arial Narrow"/>
      <family val="2"/>
    </font>
    <font>
      <b/>
      <sz val="10"/>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b/>
      <sz val="9"/>
      <color theme="0"/>
      <name val="Arial Narrow"/>
      <family val="2"/>
    </font>
    <font>
      <b/>
      <sz val="10"/>
      <color theme="4"/>
      <name val="Arial Narrow"/>
      <family val="2"/>
    </font>
  </fonts>
  <fills count="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69">
    <xf numFmtId="0" fontId="0" fillId="0" borderId="0" xfId="0"/>
    <xf numFmtId="0" fontId="0" fillId="0" borderId="0" xfId="0" applyAlignment="1">
      <alignment horizontal="center"/>
    </xf>
    <xf numFmtId="0" fontId="0" fillId="2" borderId="3" xfId="0" applyFill="1" applyBorder="1"/>
    <xf numFmtId="0" fontId="0" fillId="0" borderId="3" xfId="0" applyBorder="1"/>
    <xf numFmtId="0" fontId="2" fillId="2" borderId="5" xfId="0" applyFont="1" applyFill="1" applyBorder="1"/>
    <xf numFmtId="0" fontId="2" fillId="2" borderId="5" xfId="0" applyFont="1" applyFill="1" applyBorder="1" applyAlignment="1">
      <alignment horizontal="center"/>
    </xf>
    <xf numFmtId="0" fontId="2" fillId="0" borderId="8" xfId="0" applyFont="1" applyBorder="1" applyAlignment="1">
      <alignment horizontal="center"/>
    </xf>
    <xf numFmtId="0" fontId="2" fillId="0" borderId="1" xfId="0" applyFont="1" applyBorder="1" applyAlignment="1">
      <alignment horizontal="center"/>
    </xf>
    <xf numFmtId="0" fontId="8" fillId="0" borderId="17" xfId="0" applyFont="1" applyBorder="1" applyAlignment="1">
      <alignment horizontal="center"/>
    </xf>
    <xf numFmtId="0" fontId="8" fillId="5" borderId="17" xfId="0" applyFont="1" applyFill="1" applyBorder="1" applyAlignment="1">
      <alignment horizontal="center"/>
    </xf>
    <xf numFmtId="0" fontId="0" fillId="2" borderId="5" xfId="0" applyFill="1" applyBorder="1"/>
    <xf numFmtId="0" fontId="5" fillId="4" borderId="8" xfId="0" applyFont="1" applyFill="1" applyBorder="1" applyAlignment="1">
      <alignment horizontal="right"/>
    </xf>
    <xf numFmtId="0" fontId="5" fillId="4" borderId="1" xfId="0" applyFont="1" applyFill="1" applyBorder="1" applyAlignment="1">
      <alignment horizontal="right"/>
    </xf>
    <xf numFmtId="0" fontId="8" fillId="0" borderId="0" xfId="0" applyFont="1"/>
    <xf numFmtId="0" fontId="8" fillId="0" borderId="14" xfId="0" applyFont="1" applyBorder="1" applyAlignment="1">
      <alignment vertical="top" wrapText="1"/>
    </xf>
    <xf numFmtId="0" fontId="11" fillId="0" borderId="13" xfId="0" applyFont="1" applyBorder="1" applyAlignment="1">
      <alignment horizontal="left" vertical="center" wrapText="1" indent="1"/>
    </xf>
    <xf numFmtId="0" fontId="11" fillId="0" borderId="22" xfId="0" applyFont="1" applyBorder="1" applyAlignment="1">
      <alignment horizontal="left" vertical="center" wrapText="1" indent="1"/>
    </xf>
    <xf numFmtId="0" fontId="12" fillId="6" borderId="23" xfId="0" applyFont="1" applyFill="1" applyBorder="1" applyAlignment="1">
      <alignment horizontal="justify" vertical="center" wrapText="1"/>
    </xf>
    <xf numFmtId="0" fontId="14" fillId="0" borderId="24" xfId="0" applyFont="1" applyBorder="1" applyAlignment="1">
      <alignment vertical="center" wrapText="1"/>
    </xf>
    <xf numFmtId="0" fontId="11" fillId="0" borderId="14" xfId="0" applyFont="1" applyBorder="1" applyAlignment="1">
      <alignment vertical="center" wrapText="1"/>
    </xf>
    <xf numFmtId="0" fontId="14" fillId="0" borderId="14" xfId="0" applyFont="1" applyBorder="1" applyAlignment="1">
      <alignment vertical="center" wrapText="1"/>
    </xf>
    <xf numFmtId="0" fontId="11" fillId="0" borderId="15" xfId="0" applyFont="1" applyBorder="1" applyAlignment="1">
      <alignment vertical="center" wrapText="1"/>
    </xf>
    <xf numFmtId="0" fontId="8" fillId="2" borderId="10" xfId="0" applyFont="1" applyFill="1" applyBorder="1" applyAlignment="1">
      <alignment horizontal="center"/>
    </xf>
    <xf numFmtId="0" fontId="4" fillId="2" borderId="6" xfId="0" applyFont="1" applyFill="1" applyBorder="1" applyAlignment="1">
      <alignment horizontal="left"/>
    </xf>
    <xf numFmtId="0" fontId="5" fillId="4" borderId="7" xfId="0" applyFont="1" applyFill="1" applyBorder="1" applyAlignment="1">
      <alignment horizontal="left" wrapText="1"/>
    </xf>
    <xf numFmtId="0" fontId="6" fillId="4" borderId="9" xfId="0" applyFont="1" applyFill="1" applyBorder="1" applyAlignment="1">
      <alignment horizontal="left" wrapText="1"/>
    </xf>
    <xf numFmtId="0" fontId="0" fillId="0" borderId="0" xfId="0" applyAlignment="1">
      <alignment horizontal="left"/>
    </xf>
    <xf numFmtId="0" fontId="2" fillId="2" borderId="1" xfId="0" applyFont="1" applyFill="1" applyBorder="1" applyAlignment="1">
      <alignment horizontal="center"/>
    </xf>
    <xf numFmtId="0" fontId="7" fillId="2" borderId="7" xfId="0" applyFont="1" applyFill="1" applyBorder="1" applyAlignment="1">
      <alignment horizontal="left" wrapText="1"/>
    </xf>
    <xf numFmtId="0" fontId="17" fillId="2" borderId="7" xfId="0" applyFont="1" applyFill="1" applyBorder="1" applyAlignment="1">
      <alignment horizontal="left" wrapText="1"/>
    </xf>
    <xf numFmtId="0" fontId="7" fillId="2" borderId="7" xfId="0" applyFont="1" applyFill="1" applyBorder="1" applyAlignment="1">
      <alignment horizontal="left" wrapText="1" indent="2"/>
    </xf>
    <xf numFmtId="0" fontId="7" fillId="2" borderId="7" xfId="0" applyFont="1" applyFill="1" applyBorder="1" applyAlignment="1">
      <alignment horizontal="left" wrapText="1" indent="4"/>
    </xf>
    <xf numFmtId="0" fontId="2" fillId="0" borderId="26" xfId="0" applyFont="1" applyBorder="1" applyAlignment="1">
      <alignment horizontal="center"/>
    </xf>
    <xf numFmtId="0" fontId="2" fillId="0" borderId="25" xfId="0" applyFont="1" applyBorder="1" applyAlignment="1">
      <alignment horizontal="center"/>
    </xf>
    <xf numFmtId="0" fontId="2" fillId="2" borderId="25" xfId="0" applyFont="1" applyFill="1" applyBorder="1" applyAlignment="1">
      <alignment horizontal="center"/>
    </xf>
    <xf numFmtId="0" fontId="8" fillId="2" borderId="27" xfId="0" applyFont="1" applyFill="1" applyBorder="1" applyAlignment="1">
      <alignment horizontal="center"/>
    </xf>
    <xf numFmtId="0" fontId="1" fillId="0" borderId="0" xfId="1"/>
    <xf numFmtId="0" fontId="7" fillId="2" borderId="7" xfId="0" applyFont="1" applyFill="1" applyBorder="1" applyAlignment="1">
      <alignment horizontal="left" vertical="top" wrapText="1" indent="2"/>
    </xf>
    <xf numFmtId="0" fontId="17" fillId="2" borderId="7" xfId="0" applyFont="1" applyFill="1" applyBorder="1" applyAlignment="1">
      <alignment horizontal="left" vertical="top" wrapText="1"/>
    </xf>
    <xf numFmtId="0" fontId="2" fillId="2" borderId="28" xfId="0" applyFont="1" applyFill="1" applyBorder="1" applyAlignment="1">
      <alignment horizontal="center"/>
    </xf>
    <xf numFmtId="0" fontId="2" fillId="2" borderId="29" xfId="0" applyFont="1" applyFill="1" applyBorder="1" applyAlignment="1">
      <alignment horizontal="center"/>
    </xf>
    <xf numFmtId="0" fontId="8" fillId="2" borderId="1" xfId="0" applyFont="1" applyFill="1" applyBorder="1" applyAlignment="1">
      <alignment horizontal="center"/>
    </xf>
    <xf numFmtId="0" fontId="8" fillId="2" borderId="25" xfId="0" applyFont="1" applyFill="1" applyBorder="1" applyAlignment="1">
      <alignment horizontal="center"/>
    </xf>
    <xf numFmtId="0" fontId="0" fillId="0" borderId="26" xfId="0" applyBorder="1"/>
    <xf numFmtId="0" fontId="0" fillId="2" borderId="5" xfId="0" applyFill="1" applyBorder="1" applyAlignment="1">
      <alignment vertical="top"/>
    </xf>
    <xf numFmtId="0" fontId="0" fillId="0" borderId="0" xfId="0" applyAlignment="1">
      <alignment vertical="top"/>
    </xf>
    <xf numFmtId="0" fontId="11" fillId="0" borderId="24" xfId="0" applyFont="1" applyBorder="1" applyAlignment="1">
      <alignment horizontal="justify" vertical="center" wrapText="1"/>
    </xf>
    <xf numFmtId="0" fontId="7" fillId="2" borderId="7" xfId="0" applyFont="1" applyFill="1" applyBorder="1" applyAlignment="1">
      <alignment horizontal="left" wrapText="1" indent="1"/>
    </xf>
    <xf numFmtId="0" fontId="7" fillId="2" borderId="7" xfId="0" applyFont="1" applyFill="1" applyBorder="1" applyAlignment="1">
      <alignment horizontal="left" wrapText="1" indent="3"/>
    </xf>
    <xf numFmtId="0" fontId="7" fillId="2" borderId="7" xfId="0" applyFont="1" applyFill="1" applyBorder="1" applyAlignment="1">
      <alignment horizontal="left" vertical="top" wrapText="1"/>
    </xf>
    <xf numFmtId="0" fontId="7" fillId="2" borderId="5" xfId="0" applyFont="1" applyFill="1" applyBorder="1" applyAlignment="1">
      <alignment horizontal="left" wrapText="1"/>
    </xf>
    <xf numFmtId="0" fontId="8" fillId="5" borderId="35" xfId="0" applyFont="1" applyFill="1" applyBorder="1" applyAlignment="1">
      <alignment horizontal="center"/>
    </xf>
    <xf numFmtId="0" fontId="9" fillId="2" borderId="1" xfId="0" applyFont="1" applyFill="1" applyBorder="1" applyAlignment="1">
      <alignment horizontal="center" vertical="top" wrapText="1"/>
    </xf>
    <xf numFmtId="0" fontId="9" fillId="2" borderId="28" xfId="0" applyFont="1" applyFill="1" applyBorder="1" applyAlignment="1">
      <alignment horizontal="center" vertical="top" wrapText="1"/>
    </xf>
    <xf numFmtId="0" fontId="7" fillId="2" borderId="7" xfId="0" applyFont="1" applyFill="1" applyBorder="1" applyAlignment="1">
      <alignment horizontal="left"/>
    </xf>
    <xf numFmtId="0" fontId="9" fillId="2" borderId="0" xfId="0" applyFont="1" applyFill="1" applyAlignment="1">
      <alignment horizontal="center" vertical="top" wrapText="1"/>
    </xf>
    <xf numFmtId="0" fontId="8" fillId="2" borderId="10" xfId="0" applyFont="1" applyFill="1" applyBorder="1" applyAlignment="1">
      <alignment horizontal="left" indent="1"/>
    </xf>
    <xf numFmtId="0" fontId="0" fillId="0" borderId="3" xfId="0" applyBorder="1" applyAlignment="1">
      <alignment horizontal="left" indent="1"/>
    </xf>
    <xf numFmtId="0" fontId="9" fillId="2" borderId="20" xfId="0" applyFont="1" applyFill="1" applyBorder="1" applyAlignment="1">
      <alignment horizontal="center" vertical="top" wrapText="1"/>
    </xf>
    <xf numFmtId="0" fontId="9" fillId="2" borderId="38" xfId="0" applyFont="1" applyFill="1" applyBorder="1" applyAlignment="1">
      <alignment horizontal="center" vertical="top" wrapText="1"/>
    </xf>
    <xf numFmtId="0" fontId="8" fillId="7" borderId="17" xfId="0" applyFont="1" applyFill="1" applyBorder="1" applyAlignment="1">
      <alignment horizontal="center"/>
    </xf>
    <xf numFmtId="0" fontId="0" fillId="7" borderId="3" xfId="0" applyFill="1" applyBorder="1"/>
    <xf numFmtId="0" fontId="8" fillId="2" borderId="17" xfId="0" applyFont="1" applyFill="1" applyBorder="1" applyAlignment="1">
      <alignment horizontal="center"/>
    </xf>
    <xf numFmtId="0" fontId="0" fillId="0" borderId="33" xfId="0" applyBorder="1" applyAlignment="1">
      <alignment horizontal="center"/>
    </xf>
    <xf numFmtId="0" fontId="0" fillId="2" borderId="33" xfId="0" applyFill="1" applyBorder="1" applyAlignment="1">
      <alignment horizontal="center"/>
    </xf>
    <xf numFmtId="0" fontId="0" fillId="0" borderId="38" xfId="0" applyBorder="1" applyAlignment="1">
      <alignment horizontal="center"/>
    </xf>
    <xf numFmtId="0" fontId="3" fillId="0" borderId="0" xfId="1" applyFont="1"/>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20" xfId="0" applyFont="1" applyBorder="1" applyAlignment="1">
      <alignment horizontal="left" vertical="center" wrapText="1"/>
    </xf>
    <xf numFmtId="0" fontId="11" fillId="0" borderId="12" xfId="0" applyFont="1" applyBorder="1" applyAlignment="1">
      <alignment horizontal="left" vertical="center" wrapText="1"/>
    </xf>
    <xf numFmtId="0" fontId="12" fillId="6" borderId="6"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13" xfId="0" applyFont="1" applyFill="1" applyBorder="1" applyAlignment="1">
      <alignment vertical="center" wrapText="1"/>
    </xf>
    <xf numFmtId="0" fontId="12" fillId="6" borderId="22" xfId="0" applyFont="1" applyFill="1" applyBorder="1" applyAlignment="1">
      <alignmen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5" fillId="3" borderId="0" xfId="0" applyFont="1" applyFill="1" applyAlignment="1">
      <alignment horizontal="left" wrapText="1"/>
    </xf>
    <xf numFmtId="0" fontId="5" fillId="3" borderId="19" xfId="0" applyFont="1" applyFill="1" applyBorder="1" applyAlignment="1">
      <alignment horizontal="left" wrapText="1"/>
    </xf>
    <xf numFmtId="0" fontId="11" fillId="0" borderId="20" xfId="0" applyFont="1" applyBorder="1" applyAlignment="1">
      <alignment horizontal="left" vertical="top" wrapText="1"/>
    </xf>
    <xf numFmtId="0" fontId="11" fillId="0" borderId="12" xfId="0" applyFont="1" applyBorder="1" applyAlignment="1">
      <alignment horizontal="left" vertical="top" wrapText="1"/>
    </xf>
    <xf numFmtId="0" fontId="13" fillId="6" borderId="20"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0" fillId="0" borderId="28" xfId="0" applyBorder="1" applyAlignment="1">
      <alignment horizontal="center"/>
    </xf>
    <xf numFmtId="0" fontId="0" fillId="0" borderId="34" xfId="0" applyBorder="1" applyAlignment="1">
      <alignment horizontal="center"/>
    </xf>
    <xf numFmtId="0" fontId="9" fillId="2" borderId="30" xfId="0" applyFont="1" applyFill="1" applyBorder="1" applyAlignment="1">
      <alignment horizontal="center" vertical="top" wrapText="1"/>
    </xf>
    <xf numFmtId="0" fontId="9" fillId="2" borderId="20" xfId="0" applyFont="1" applyFill="1" applyBorder="1" applyAlignment="1">
      <alignment horizontal="center" vertical="top" wrapText="1"/>
    </xf>
    <xf numFmtId="0" fontId="6" fillId="4" borderId="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0" fillId="0" borderId="33" xfId="0" applyBorder="1" applyAlignment="1">
      <alignment horizontal="center"/>
    </xf>
    <xf numFmtId="0" fontId="9" fillId="2" borderId="14" xfId="0" applyFont="1" applyFill="1" applyBorder="1" applyAlignment="1">
      <alignment horizontal="center" vertical="top" wrapText="1"/>
    </xf>
    <xf numFmtId="0" fontId="9" fillId="0" borderId="28"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8" xfId="0" applyFont="1" applyBorder="1" applyAlignment="1">
      <alignment horizontal="center" vertical="top" wrapText="1"/>
    </xf>
    <xf numFmtId="0" fontId="9" fillId="0" borderId="33" xfId="0" applyFont="1" applyBorder="1" applyAlignment="1">
      <alignment horizontal="center" vertical="top" wrapText="1"/>
    </xf>
    <xf numFmtId="0" fontId="9" fillId="0" borderId="34" xfId="0" applyFont="1" applyBorder="1" applyAlignment="1">
      <alignment horizontal="center" vertical="top" wrapText="1"/>
    </xf>
    <xf numFmtId="0" fontId="9" fillId="2" borderId="39" xfId="0" applyFont="1" applyFill="1" applyBorder="1" applyAlignment="1">
      <alignment horizontal="center" vertical="top" wrapText="1"/>
    </xf>
    <xf numFmtId="0" fontId="9" fillId="2" borderId="38" xfId="0" applyFont="1" applyFill="1" applyBorder="1" applyAlignment="1">
      <alignment horizontal="center" vertical="top" wrapText="1"/>
    </xf>
    <xf numFmtId="0" fontId="9" fillId="2" borderId="45" xfId="0" applyFont="1" applyFill="1" applyBorder="1" applyAlignment="1">
      <alignment horizontal="center" vertical="top" wrapText="1"/>
    </xf>
    <xf numFmtId="0" fontId="9" fillId="2" borderId="31"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0" xfId="0" applyFont="1" applyFill="1" applyAlignment="1">
      <alignment horizontal="center" vertical="top" wrapText="1"/>
    </xf>
    <xf numFmtId="0" fontId="9" fillId="2" borderId="40" xfId="0" applyFont="1" applyFill="1" applyBorder="1" applyAlignment="1">
      <alignment horizontal="center" vertical="top" wrapText="1"/>
    </xf>
    <xf numFmtId="0" fontId="9" fillId="2" borderId="44" xfId="0" applyFont="1" applyFill="1" applyBorder="1" applyAlignment="1">
      <alignment horizontal="center" vertical="top" wrapText="1"/>
    </xf>
    <xf numFmtId="0" fontId="9" fillId="2" borderId="13" xfId="0" applyFont="1" applyFill="1" applyBorder="1" applyAlignment="1">
      <alignment horizontal="center" vertical="top" wrapText="1"/>
    </xf>
    <xf numFmtId="0" fontId="9" fillId="2" borderId="16" xfId="0" applyFont="1" applyFill="1" applyBorder="1" applyAlignment="1">
      <alignment horizontal="center" vertical="top" wrapText="1"/>
    </xf>
    <xf numFmtId="0" fontId="9" fillId="2" borderId="36" xfId="0" applyFont="1" applyFill="1" applyBorder="1" applyAlignment="1">
      <alignment horizontal="center" vertical="top" wrapText="1"/>
    </xf>
    <xf numFmtId="0" fontId="9" fillId="2" borderId="37" xfId="0" applyFont="1" applyFill="1" applyBorder="1" applyAlignment="1">
      <alignment horizontal="center" vertical="top"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3" xfId="0" applyFont="1" applyFill="1" applyBorder="1" applyAlignment="1">
      <alignment horizontal="center" vertical="top" wrapText="1"/>
    </xf>
    <xf numFmtId="0" fontId="6" fillId="4" borderId="14" xfId="0" applyFont="1" applyFill="1" applyBorder="1" applyAlignment="1">
      <alignment horizontal="center" vertical="top" wrapText="1"/>
    </xf>
    <xf numFmtId="0" fontId="9" fillId="0" borderId="6" xfId="0" applyFont="1" applyBorder="1" applyAlignment="1">
      <alignment horizontal="center" vertical="top" wrapText="1"/>
    </xf>
    <xf numFmtId="0" fontId="9" fillId="0" borderId="20" xfId="0" applyFont="1" applyBorder="1" applyAlignment="1">
      <alignment horizontal="center" vertical="top" wrapText="1"/>
    </xf>
    <xf numFmtId="0" fontId="9" fillId="0" borderId="31" xfId="0" applyFont="1" applyBorder="1" applyAlignment="1">
      <alignment horizontal="center" vertical="top" wrapText="1"/>
    </xf>
    <xf numFmtId="0" fontId="9" fillId="2" borderId="49" xfId="0" applyFont="1" applyFill="1" applyBorder="1" applyAlignment="1">
      <alignment horizontal="center" vertical="top" wrapText="1"/>
    </xf>
    <xf numFmtId="0" fontId="9" fillId="2" borderId="48" xfId="0" applyFont="1" applyFill="1" applyBorder="1" applyAlignment="1">
      <alignment horizontal="center" vertical="top" wrapText="1"/>
    </xf>
    <xf numFmtId="0" fontId="9" fillId="2" borderId="50" xfId="0" applyFont="1" applyFill="1" applyBorder="1" applyAlignment="1">
      <alignment horizontal="center" vertical="top" wrapText="1"/>
    </xf>
    <xf numFmtId="0" fontId="9" fillId="2" borderId="28" xfId="0" applyFont="1" applyFill="1" applyBorder="1" applyAlignment="1">
      <alignment horizontal="center" vertical="top" wrapText="1"/>
    </xf>
    <xf numFmtId="0" fontId="9" fillId="2" borderId="33" xfId="0" applyFont="1" applyFill="1" applyBorder="1" applyAlignment="1">
      <alignment horizontal="center" vertical="top" wrapText="1"/>
    </xf>
    <xf numFmtId="0" fontId="9" fillId="2" borderId="47" xfId="0" applyFont="1" applyFill="1" applyBorder="1" applyAlignment="1">
      <alignment horizontal="center" vertical="top"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15" xfId="0" applyFont="1" applyFill="1" applyBorder="1" applyAlignment="1">
      <alignment horizontal="center" vertical="top" wrapText="1"/>
    </xf>
    <xf numFmtId="0" fontId="9" fillId="2" borderId="18" xfId="0" applyFont="1" applyFill="1" applyBorder="1" applyAlignment="1">
      <alignment horizontal="center" vertical="top" wrapText="1"/>
    </xf>
    <xf numFmtId="0" fontId="0" fillId="0" borderId="39" xfId="0" applyBorder="1" applyAlignment="1">
      <alignment horizontal="center"/>
    </xf>
    <xf numFmtId="0" fontId="0" fillId="0" borderId="38" xfId="0" applyBorder="1" applyAlignment="1">
      <alignment horizontal="center"/>
    </xf>
    <xf numFmtId="0" fontId="0" fillId="0" borderId="45" xfId="0" applyBorder="1" applyAlignment="1">
      <alignment horizontal="center"/>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16" xfId="0" applyFont="1" applyBorder="1" applyAlignment="1">
      <alignment horizontal="center" vertical="top" wrapText="1"/>
    </xf>
    <xf numFmtId="0" fontId="0" fillId="0" borderId="44" xfId="0" applyBorder="1" applyAlignment="1">
      <alignment horizontal="center"/>
    </xf>
    <xf numFmtId="0" fontId="9" fillId="0" borderId="39"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5" xfId="0" applyFont="1" applyBorder="1" applyAlignment="1">
      <alignment horizontal="center" vertical="center" wrapText="1"/>
    </xf>
    <xf numFmtId="0" fontId="9" fillId="2" borderId="39"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0" fillId="0" borderId="30" xfId="0" applyBorder="1" applyAlignment="1">
      <alignment horizontal="center"/>
    </xf>
    <xf numFmtId="0" fontId="0" fillId="0" borderId="21" xfId="0" applyBorder="1" applyAlignment="1">
      <alignment horizontal="center"/>
    </xf>
    <xf numFmtId="0" fontId="9" fillId="2" borderId="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31" xfId="0" applyFont="1" applyBorder="1" applyAlignment="1">
      <alignment horizontal="center" vertical="center" wrapText="1"/>
    </xf>
    <xf numFmtId="0" fontId="9" fillId="2" borderId="2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6" xfId="0" applyBorder="1" applyAlignment="1">
      <alignment horizontal="center"/>
    </xf>
    <xf numFmtId="0" fontId="0" fillId="0" borderId="20" xfId="0" applyBorder="1" applyAlignment="1">
      <alignment horizontal="center"/>
    </xf>
    <xf numFmtId="0" fontId="0" fillId="0" borderId="31" xfId="0" applyBorder="1" applyAlignment="1">
      <alignment horizontal="center"/>
    </xf>
    <xf numFmtId="0" fontId="9" fillId="2" borderId="16"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7" xfId="0" applyFont="1" applyBorder="1" applyAlignment="1">
      <alignment horizontal="center" vertical="center" wrapText="1"/>
    </xf>
    <xf numFmtId="0" fontId="9" fillId="2" borderId="2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ulia WALKER" id="{0B17BEE6-612C-48D2-B1B9-7A3AF4174C19}" userId="S::julia.walker@impact-initiatives.org::01a97b35-0afd-4441-aedc-dbbb4253110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60" dT="2023-07-19T08:46:22.14" personId="{0B17BEE6-612C-48D2-B1B9-7A3AF4174C19}" id="{6BCDF1D2-388F-4423-B0BF-2EB93EABBFDB}">
    <text>What are these links?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tabSelected="1" zoomScale="80" zoomScaleNormal="80" workbookViewId="0">
      <selection activeCell="A3" sqref="A3:B3"/>
    </sheetView>
  </sheetViews>
  <sheetFormatPr defaultColWidth="8.81640625" defaultRowHeight="14" x14ac:dyDescent="0.3"/>
  <cols>
    <col min="1" max="1" width="100.7265625" style="13" customWidth="1"/>
    <col min="2" max="2" width="105" style="13" customWidth="1"/>
    <col min="3" max="16384" width="8.81640625" style="13"/>
  </cols>
  <sheetData>
    <row r="1" spans="1:2" ht="39" customHeight="1" x14ac:dyDescent="0.3">
      <c r="A1" s="78" t="s">
        <v>0</v>
      </c>
      <c r="B1" s="77"/>
    </row>
    <row r="2" spans="1:2" ht="14.5" thickBot="1" x14ac:dyDescent="0.35">
      <c r="A2" s="77"/>
      <c r="B2" s="77"/>
    </row>
    <row r="3" spans="1:2" ht="216.65" customHeight="1" x14ac:dyDescent="0.3">
      <c r="A3" s="75" t="s">
        <v>1</v>
      </c>
      <c r="B3" s="76"/>
    </row>
    <row r="4" spans="1:2" x14ac:dyDescent="0.3">
      <c r="A4" s="71" t="s">
        <v>2</v>
      </c>
      <c r="B4" s="72"/>
    </row>
    <row r="5" spans="1:2" ht="66" customHeight="1" thickBot="1" x14ac:dyDescent="0.35">
      <c r="A5" s="79" t="s">
        <v>3</v>
      </c>
      <c r="B5" s="80"/>
    </row>
    <row r="6" spans="1:2" x14ac:dyDescent="0.3">
      <c r="A6" s="71" t="s">
        <v>4</v>
      </c>
      <c r="B6" s="72"/>
    </row>
    <row r="7" spans="1:2" ht="147.75" customHeight="1" x14ac:dyDescent="0.3">
      <c r="A7" s="69" t="s">
        <v>5</v>
      </c>
      <c r="B7" s="70"/>
    </row>
    <row r="8" spans="1:2" x14ac:dyDescent="0.3">
      <c r="A8" s="71" t="s">
        <v>6</v>
      </c>
      <c r="B8" s="72"/>
    </row>
    <row r="9" spans="1:2" x14ac:dyDescent="0.3">
      <c r="A9" s="81" t="s">
        <v>7</v>
      </c>
      <c r="B9" s="82"/>
    </row>
    <row r="10" spans="1:2" ht="74.150000000000006" customHeight="1" thickBot="1" x14ac:dyDescent="0.35">
      <c r="A10" s="69" t="s">
        <v>8</v>
      </c>
      <c r="B10" s="70"/>
    </row>
    <row r="11" spans="1:2" x14ac:dyDescent="0.3">
      <c r="A11" s="71" t="s">
        <v>9</v>
      </c>
      <c r="B11" s="72"/>
    </row>
    <row r="12" spans="1:2" ht="50.5" customHeight="1" thickBot="1" x14ac:dyDescent="0.35">
      <c r="A12" s="69" t="s">
        <v>10</v>
      </c>
      <c r="B12" s="70"/>
    </row>
    <row r="13" spans="1:2" x14ac:dyDescent="0.3">
      <c r="A13" s="71" t="s">
        <v>11</v>
      </c>
      <c r="B13" s="72"/>
    </row>
    <row r="14" spans="1:2" ht="96.75" customHeight="1" x14ac:dyDescent="0.3">
      <c r="A14" s="79" t="s">
        <v>12</v>
      </c>
      <c r="B14" s="80"/>
    </row>
    <row r="15" spans="1:2" x14ac:dyDescent="0.3">
      <c r="A15" s="73" t="s">
        <v>13</v>
      </c>
      <c r="B15" s="15" t="s">
        <v>14</v>
      </c>
    </row>
    <row r="16" spans="1:2" ht="14.5" thickBot="1" x14ac:dyDescent="0.35">
      <c r="A16" s="74"/>
      <c r="B16" s="16" t="s">
        <v>15</v>
      </c>
    </row>
    <row r="17" spans="1:2" ht="14.5" thickBot="1" x14ac:dyDescent="0.35">
      <c r="A17" s="17" t="s">
        <v>16</v>
      </c>
      <c r="B17" s="17" t="s">
        <v>17</v>
      </c>
    </row>
    <row r="18" spans="1:2" ht="69" customHeight="1" x14ac:dyDescent="0.3">
      <c r="A18" s="18" t="s">
        <v>18</v>
      </c>
      <c r="B18" s="46" t="s">
        <v>19</v>
      </c>
    </row>
    <row r="19" spans="1:2" x14ac:dyDescent="0.3">
      <c r="A19" s="19" t="s">
        <v>20</v>
      </c>
      <c r="B19" s="67" t="s">
        <v>21</v>
      </c>
    </row>
    <row r="20" spans="1:2" x14ac:dyDescent="0.3">
      <c r="A20" s="14"/>
      <c r="B20" s="67"/>
    </row>
    <row r="21" spans="1:2" x14ac:dyDescent="0.3">
      <c r="A21" s="20" t="s">
        <v>22</v>
      </c>
      <c r="B21" s="67"/>
    </row>
    <row r="22" spans="1:2" x14ac:dyDescent="0.3">
      <c r="A22" s="19" t="s">
        <v>23</v>
      </c>
      <c r="B22" s="67"/>
    </row>
    <row r="23" spans="1:2" x14ac:dyDescent="0.3">
      <c r="A23" s="14"/>
      <c r="B23" s="67"/>
    </row>
    <row r="24" spans="1:2" x14ac:dyDescent="0.3">
      <c r="A24" s="20" t="s">
        <v>24</v>
      </c>
      <c r="B24" s="67"/>
    </row>
    <row r="25" spans="1:2" ht="14.5" thickBot="1" x14ac:dyDescent="0.35">
      <c r="A25" s="21" t="s">
        <v>25</v>
      </c>
      <c r="B25" s="68"/>
    </row>
  </sheetData>
  <mergeCells count="16">
    <mergeCell ref="A6:B6"/>
    <mergeCell ref="A7:B7"/>
    <mergeCell ref="A9:B9"/>
    <mergeCell ref="A8:B8"/>
    <mergeCell ref="A14:B14"/>
    <mergeCell ref="A3:B3"/>
    <mergeCell ref="A2:B2"/>
    <mergeCell ref="A1:B1"/>
    <mergeCell ref="A4:B4"/>
    <mergeCell ref="A5:B5"/>
    <mergeCell ref="B19:B25"/>
    <mergeCell ref="A10:B10"/>
    <mergeCell ref="A11:B11"/>
    <mergeCell ref="A12:B12"/>
    <mergeCell ref="A13:B13"/>
    <mergeCell ref="A15:A16"/>
  </mergeCells>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E023F-B4EB-4978-8CA4-07271AF9FFDA}">
  <dimension ref="A1:H150"/>
  <sheetViews>
    <sheetView zoomScale="82" zoomScaleNormal="120" workbookViewId="0">
      <pane xSplit="1" ySplit="3" topLeftCell="B133" activePane="bottomRight" state="frozen"/>
      <selection pane="topRight" activeCell="B1" sqref="B1"/>
      <selection pane="bottomLeft" activeCell="A4" sqref="A4"/>
      <selection pane="bottomRight" activeCell="F133" sqref="A1:H150"/>
    </sheetView>
  </sheetViews>
  <sheetFormatPr defaultRowHeight="14.5" x14ac:dyDescent="0.35"/>
  <cols>
    <col min="1" max="1" width="41.1796875" style="26" customWidth="1"/>
    <col min="2" max="2" width="11" style="1" customWidth="1"/>
    <col min="3" max="3" width="8.81640625" style="1" bestFit="1" customWidth="1"/>
    <col min="4" max="4" width="8.81640625" bestFit="1" customWidth="1"/>
    <col min="5" max="5" width="8.81640625" customWidth="1"/>
    <col min="6" max="6" width="14.26953125" customWidth="1"/>
    <col min="7" max="7" width="112.7265625" style="45" customWidth="1"/>
    <col min="8" max="8" width="110.453125" customWidth="1"/>
    <col min="9" max="9" width="9.7265625" customWidth="1"/>
  </cols>
  <sheetData>
    <row r="1" spans="1:8" s="2" customFormat="1" ht="21.5" thickBot="1" x14ac:dyDescent="0.55000000000000004">
      <c r="A1" s="23" t="s">
        <v>26</v>
      </c>
      <c r="B1" s="5"/>
      <c r="C1" s="5"/>
      <c r="D1" s="4"/>
      <c r="E1" s="10"/>
      <c r="F1" s="10"/>
      <c r="G1" s="44"/>
    </row>
    <row r="2" spans="1:8" ht="27.25" customHeight="1" x14ac:dyDescent="0.35">
      <c r="A2" s="24" t="s">
        <v>27</v>
      </c>
      <c r="B2" s="11">
        <v>1</v>
      </c>
      <c r="C2" s="11">
        <v>2</v>
      </c>
      <c r="D2" s="11">
        <v>3</v>
      </c>
      <c r="E2" s="11">
        <v>6</v>
      </c>
      <c r="F2" s="111" t="s">
        <v>28</v>
      </c>
      <c r="G2" s="113" t="s">
        <v>29</v>
      </c>
      <c r="H2" s="87" t="s">
        <v>30</v>
      </c>
    </row>
    <row r="3" spans="1:8" x14ac:dyDescent="0.35">
      <c r="A3" s="25" t="s">
        <v>31</v>
      </c>
      <c r="B3" s="12" t="s">
        <v>32</v>
      </c>
      <c r="C3" s="12" t="s">
        <v>33</v>
      </c>
      <c r="D3" s="12" t="s">
        <v>34</v>
      </c>
      <c r="E3" s="12" t="s">
        <v>35</v>
      </c>
      <c r="F3" s="112"/>
      <c r="G3" s="114"/>
      <c r="H3" s="88"/>
    </row>
    <row r="4" spans="1:8" ht="15" thickBot="1" x14ac:dyDescent="0.4">
      <c r="A4" s="25" t="s">
        <v>36</v>
      </c>
      <c r="B4" s="12" t="s">
        <v>37</v>
      </c>
      <c r="C4" s="12" t="s">
        <v>38</v>
      </c>
      <c r="D4" s="12" t="s">
        <v>39</v>
      </c>
      <c r="E4" s="12" t="s">
        <v>40</v>
      </c>
      <c r="F4" s="112"/>
      <c r="G4" s="114"/>
      <c r="H4" s="88"/>
    </row>
    <row r="5" spans="1:8" ht="18" customHeight="1" x14ac:dyDescent="0.35">
      <c r="A5" s="29" t="s">
        <v>41</v>
      </c>
      <c r="B5" s="6"/>
      <c r="C5" s="6"/>
      <c r="D5" s="6"/>
      <c r="E5" s="32"/>
      <c r="F5" s="8">
        <f>SUM(F6:F9)</f>
        <v>16</v>
      </c>
      <c r="G5" s="115" t="s">
        <v>42</v>
      </c>
      <c r="H5" s="91" t="s">
        <v>43</v>
      </c>
    </row>
    <row r="6" spans="1:8" ht="18" customHeight="1" thickBot="1" x14ac:dyDescent="0.4">
      <c r="A6" s="28" t="s">
        <v>44</v>
      </c>
      <c r="B6" s="7">
        <v>1</v>
      </c>
      <c r="C6" s="7">
        <v>1</v>
      </c>
      <c r="D6" s="7">
        <v>1</v>
      </c>
      <c r="E6" s="33">
        <v>1</v>
      </c>
      <c r="F6" s="8">
        <f>SUM(B6:E6)</f>
        <v>4</v>
      </c>
      <c r="G6" s="116"/>
      <c r="H6" s="92"/>
    </row>
    <row r="7" spans="1:8" ht="16" customHeight="1" thickBot="1" x14ac:dyDescent="0.4">
      <c r="A7" s="28" t="s">
        <v>45</v>
      </c>
      <c r="B7" s="27">
        <v>1</v>
      </c>
      <c r="C7" s="7">
        <v>1</v>
      </c>
      <c r="D7" s="7">
        <v>1</v>
      </c>
      <c r="E7" s="33">
        <v>1</v>
      </c>
      <c r="F7" s="8">
        <f>SUM(B7:E7)</f>
        <v>4</v>
      </c>
      <c r="G7" s="116"/>
      <c r="H7" s="92"/>
    </row>
    <row r="8" spans="1:8" ht="17.149999999999999" customHeight="1" thickBot="1" x14ac:dyDescent="0.4">
      <c r="A8" s="28" t="s">
        <v>46</v>
      </c>
      <c r="B8" s="27">
        <v>1</v>
      </c>
      <c r="C8" s="27">
        <v>1</v>
      </c>
      <c r="D8" s="27">
        <v>1</v>
      </c>
      <c r="E8" s="34">
        <v>1</v>
      </c>
      <c r="F8" s="9">
        <f>SUM(B8:E8)</f>
        <v>4</v>
      </c>
      <c r="G8" s="116"/>
      <c r="H8" s="92"/>
    </row>
    <row r="9" spans="1:8" ht="14.5" customHeight="1" thickBot="1" x14ac:dyDescent="0.4">
      <c r="A9" s="28" t="s">
        <v>47</v>
      </c>
      <c r="B9" s="39">
        <v>1</v>
      </c>
      <c r="C9" s="39">
        <v>1</v>
      </c>
      <c r="D9" s="39">
        <v>1</v>
      </c>
      <c r="E9" s="40">
        <v>1</v>
      </c>
      <c r="F9" s="9">
        <f>SUM(B9:E9)</f>
        <v>4</v>
      </c>
      <c r="G9" s="117"/>
      <c r="H9" s="93"/>
    </row>
    <row r="10" spans="1:8" s="3" customFormat="1" ht="39" customHeight="1" x14ac:dyDescent="0.35">
      <c r="A10" s="29" t="s">
        <v>48</v>
      </c>
      <c r="B10" s="22"/>
      <c r="C10" s="22"/>
      <c r="D10" s="22"/>
      <c r="E10" s="35"/>
      <c r="F10" s="8">
        <f>SUM(F11:F12)</f>
        <v>5</v>
      </c>
      <c r="G10" s="85" t="s">
        <v>49</v>
      </c>
      <c r="H10" s="94" t="s">
        <v>50</v>
      </c>
    </row>
    <row r="11" spans="1:8" s="3" customFormat="1" ht="39" customHeight="1" thickBot="1" x14ac:dyDescent="0.4">
      <c r="A11" s="28" t="s">
        <v>51</v>
      </c>
      <c r="B11" s="22"/>
      <c r="C11" s="22"/>
      <c r="D11" s="22">
        <v>1</v>
      </c>
      <c r="E11" s="35">
        <v>1</v>
      </c>
      <c r="F11" s="9">
        <f>SUM(B11:E11)</f>
        <v>2</v>
      </c>
      <c r="G11" s="86"/>
      <c r="H11" s="95"/>
    </row>
    <row r="12" spans="1:8" s="3" customFormat="1" ht="39" customHeight="1" thickBot="1" x14ac:dyDescent="0.4">
      <c r="A12" s="28" t="s">
        <v>52</v>
      </c>
      <c r="B12" s="22">
        <v>1</v>
      </c>
      <c r="C12" s="22">
        <v>1</v>
      </c>
      <c r="D12" s="22">
        <v>1</v>
      </c>
      <c r="E12" s="35"/>
      <c r="F12" s="9">
        <f>SUM(B12:E12)</f>
        <v>3</v>
      </c>
      <c r="G12" s="102"/>
      <c r="H12" s="96"/>
    </row>
    <row r="13" spans="1:8" s="3" customFormat="1" ht="15" customHeight="1" x14ac:dyDescent="0.35">
      <c r="A13" s="29" t="s">
        <v>53</v>
      </c>
      <c r="B13" s="22"/>
      <c r="C13" s="22"/>
      <c r="D13" s="22"/>
      <c r="E13" s="35"/>
      <c r="F13" s="8">
        <f>SUM(F14:F34)</f>
        <v>34</v>
      </c>
      <c r="G13" s="103" t="s">
        <v>54</v>
      </c>
      <c r="H13" s="90" t="s">
        <v>55</v>
      </c>
    </row>
    <row r="14" spans="1:8" s="3" customFormat="1" ht="15" thickBot="1" x14ac:dyDescent="0.4">
      <c r="A14" s="28" t="s">
        <v>56</v>
      </c>
      <c r="B14" s="22">
        <v>1</v>
      </c>
      <c r="C14" s="22">
        <v>1</v>
      </c>
      <c r="D14" s="22">
        <v>1</v>
      </c>
      <c r="E14" s="35">
        <v>1</v>
      </c>
      <c r="F14" s="9">
        <f>SUM(B14:E14)</f>
        <v>4</v>
      </c>
      <c r="G14" s="104"/>
      <c r="H14" s="90"/>
    </row>
    <row r="15" spans="1:8" s="3" customFormat="1" ht="15" thickBot="1" x14ac:dyDescent="0.4">
      <c r="A15" s="28" t="s">
        <v>57</v>
      </c>
      <c r="B15" s="22">
        <v>1</v>
      </c>
      <c r="C15" s="22">
        <v>1</v>
      </c>
      <c r="D15" s="22">
        <v>1</v>
      </c>
      <c r="E15" s="35">
        <v>1</v>
      </c>
      <c r="F15" s="9">
        <f>SUM(B15:E15)</f>
        <v>4</v>
      </c>
      <c r="G15" s="104"/>
      <c r="H15" s="90"/>
    </row>
    <row r="16" spans="1:8" s="3" customFormat="1" ht="27" thickBot="1" x14ac:dyDescent="0.4">
      <c r="A16" s="28" t="s">
        <v>58</v>
      </c>
      <c r="B16" s="22">
        <v>1</v>
      </c>
      <c r="C16" s="22"/>
      <c r="D16" s="22"/>
      <c r="E16" s="35">
        <v>1</v>
      </c>
      <c r="F16" s="9">
        <f t="shared" ref="F16:F34" si="0">SUM(B16:E16)</f>
        <v>2</v>
      </c>
      <c r="G16" s="104"/>
      <c r="H16" s="90"/>
    </row>
    <row r="17" spans="1:8" s="3" customFormat="1" ht="27" thickBot="1" x14ac:dyDescent="0.4">
      <c r="A17" s="28" t="s">
        <v>59</v>
      </c>
      <c r="B17" s="22"/>
      <c r="C17" s="22"/>
      <c r="D17" s="22"/>
      <c r="E17" s="35">
        <v>1</v>
      </c>
      <c r="F17" s="9">
        <f t="shared" si="0"/>
        <v>1</v>
      </c>
      <c r="G17" s="104"/>
      <c r="H17" s="90"/>
    </row>
    <row r="18" spans="1:8" s="3" customFormat="1" ht="19.5" customHeight="1" thickBot="1" x14ac:dyDescent="0.4">
      <c r="A18" s="28" t="s">
        <v>60</v>
      </c>
      <c r="B18" s="22">
        <v>1</v>
      </c>
      <c r="C18" s="22">
        <v>1</v>
      </c>
      <c r="D18" s="22">
        <v>1</v>
      </c>
      <c r="E18" s="35">
        <v>1</v>
      </c>
      <c r="F18" s="9">
        <f t="shared" si="0"/>
        <v>4</v>
      </c>
      <c r="G18" s="104"/>
      <c r="H18" s="90"/>
    </row>
    <row r="19" spans="1:8" s="3" customFormat="1" ht="20.149999999999999" customHeight="1" thickBot="1" x14ac:dyDescent="0.4">
      <c r="A19" s="28" t="s">
        <v>61</v>
      </c>
      <c r="B19" s="22"/>
      <c r="C19" s="22"/>
      <c r="D19" s="22"/>
      <c r="E19" s="35">
        <v>1</v>
      </c>
      <c r="F19" s="9">
        <f t="shared" si="0"/>
        <v>1</v>
      </c>
      <c r="G19" s="104"/>
      <c r="H19" s="52"/>
    </row>
    <row r="20" spans="1:8" s="3" customFormat="1" ht="15" customHeight="1" thickBot="1" x14ac:dyDescent="0.4">
      <c r="A20" s="54" t="s">
        <v>62</v>
      </c>
      <c r="B20" s="22">
        <v>1</v>
      </c>
      <c r="C20" s="22"/>
      <c r="D20" s="22">
        <v>1</v>
      </c>
      <c r="E20" s="35">
        <v>1</v>
      </c>
      <c r="F20" s="9">
        <f t="shared" si="0"/>
        <v>3</v>
      </c>
      <c r="G20" s="104"/>
      <c r="H20" s="53"/>
    </row>
    <row r="21" spans="1:8" s="3" customFormat="1" ht="15" customHeight="1" thickBot="1" x14ac:dyDescent="0.4">
      <c r="A21" s="54" t="s">
        <v>63</v>
      </c>
      <c r="B21" s="22">
        <v>1</v>
      </c>
      <c r="C21" s="22"/>
      <c r="D21" s="22"/>
      <c r="E21" s="35"/>
      <c r="F21" s="9">
        <f t="shared" si="0"/>
        <v>1</v>
      </c>
      <c r="G21" s="104"/>
      <c r="H21" s="53"/>
    </row>
    <row r="22" spans="1:8" s="3" customFormat="1" ht="15" customHeight="1" thickBot="1" x14ac:dyDescent="0.4">
      <c r="A22" s="54" t="s">
        <v>64</v>
      </c>
      <c r="B22" s="22">
        <v>1</v>
      </c>
      <c r="C22" s="22"/>
      <c r="D22" s="22"/>
      <c r="E22" s="35"/>
      <c r="F22" s="60">
        <f t="shared" si="0"/>
        <v>1</v>
      </c>
      <c r="G22" s="104"/>
      <c r="H22" s="53"/>
    </row>
    <row r="23" spans="1:8" s="3" customFormat="1" ht="39" customHeight="1" thickBot="1" x14ac:dyDescent="0.4">
      <c r="A23" s="28" t="s">
        <v>65</v>
      </c>
      <c r="B23" s="22">
        <v>1</v>
      </c>
      <c r="C23" s="22"/>
      <c r="D23" s="22"/>
      <c r="E23" s="35"/>
      <c r="F23" s="9">
        <f t="shared" si="0"/>
        <v>1</v>
      </c>
      <c r="G23" s="104"/>
      <c r="H23" s="53"/>
    </row>
    <row r="24" spans="1:8" s="3" customFormat="1" ht="15" customHeight="1" thickBot="1" x14ac:dyDescent="0.4">
      <c r="A24" s="54" t="s">
        <v>66</v>
      </c>
      <c r="B24" s="22">
        <v>1</v>
      </c>
      <c r="C24" s="22"/>
      <c r="D24" s="22"/>
      <c r="E24" s="35"/>
      <c r="F24" s="9">
        <f t="shared" si="0"/>
        <v>1</v>
      </c>
      <c r="G24" s="104"/>
      <c r="H24" s="53"/>
    </row>
    <row r="25" spans="1:8" s="3" customFormat="1" ht="30.65" customHeight="1" thickBot="1" x14ac:dyDescent="0.4">
      <c r="A25" s="28" t="s">
        <v>67</v>
      </c>
      <c r="B25" s="22">
        <v>1</v>
      </c>
      <c r="C25" s="22"/>
      <c r="D25" s="22"/>
      <c r="E25" s="35">
        <v>1</v>
      </c>
      <c r="F25" s="9">
        <f t="shared" si="0"/>
        <v>2</v>
      </c>
      <c r="G25" s="104"/>
      <c r="H25" s="53"/>
    </row>
    <row r="26" spans="1:8" s="3" customFormat="1" ht="19" customHeight="1" thickBot="1" x14ac:dyDescent="0.4">
      <c r="A26" s="54" t="s">
        <v>68</v>
      </c>
      <c r="B26" s="22">
        <v>1</v>
      </c>
      <c r="C26" s="22"/>
      <c r="D26" s="22"/>
      <c r="E26" s="35"/>
      <c r="F26" s="9">
        <f t="shared" si="0"/>
        <v>1</v>
      </c>
      <c r="G26" s="104"/>
      <c r="H26" s="53"/>
    </row>
    <row r="27" spans="1:8" s="3" customFormat="1" ht="15" customHeight="1" thickBot="1" x14ac:dyDescent="0.4">
      <c r="A27" s="54" t="s">
        <v>69</v>
      </c>
      <c r="B27" s="22">
        <v>1</v>
      </c>
      <c r="C27" s="22"/>
      <c r="D27" s="22"/>
      <c r="E27" s="35"/>
      <c r="F27" s="9">
        <f t="shared" si="0"/>
        <v>1</v>
      </c>
      <c r="G27" s="104"/>
      <c r="H27" s="53"/>
    </row>
    <row r="28" spans="1:8" s="3" customFormat="1" ht="30" customHeight="1" thickBot="1" x14ac:dyDescent="0.4">
      <c r="A28" s="28" t="s">
        <v>70</v>
      </c>
      <c r="B28" s="22"/>
      <c r="C28" s="22">
        <v>1</v>
      </c>
      <c r="D28" s="22"/>
      <c r="E28" s="35"/>
      <c r="F28" s="9">
        <f t="shared" si="0"/>
        <v>1</v>
      </c>
      <c r="G28" s="104"/>
      <c r="H28" s="53"/>
    </row>
    <row r="29" spans="1:8" s="3" customFormat="1" ht="27" thickBot="1" x14ac:dyDescent="0.4">
      <c r="A29" s="28" t="s">
        <v>71</v>
      </c>
      <c r="B29" s="22"/>
      <c r="C29" s="22">
        <v>1</v>
      </c>
      <c r="D29" s="22"/>
      <c r="E29" s="35"/>
      <c r="F29" s="9">
        <f t="shared" si="0"/>
        <v>1</v>
      </c>
      <c r="G29" s="104"/>
      <c r="H29" s="53"/>
    </row>
    <row r="30" spans="1:8" s="3" customFormat="1" ht="27" thickBot="1" x14ac:dyDescent="0.4">
      <c r="A30" s="28" t="s">
        <v>72</v>
      </c>
      <c r="B30" s="22"/>
      <c r="C30" s="22">
        <v>1</v>
      </c>
      <c r="D30" s="22"/>
      <c r="E30" s="35"/>
      <c r="F30" s="9">
        <f t="shared" si="0"/>
        <v>1</v>
      </c>
      <c r="G30" s="104"/>
      <c r="H30" s="53"/>
    </row>
    <row r="31" spans="1:8" s="3" customFormat="1" ht="27" thickBot="1" x14ac:dyDescent="0.4">
      <c r="A31" s="28" t="s">
        <v>73</v>
      </c>
      <c r="B31" s="22"/>
      <c r="C31" s="22"/>
      <c r="D31" s="22">
        <v>1</v>
      </c>
      <c r="E31" s="35"/>
      <c r="F31" s="9">
        <f t="shared" si="0"/>
        <v>1</v>
      </c>
      <c r="G31" s="104"/>
      <c r="H31" s="53"/>
    </row>
    <row r="32" spans="1:8" s="3" customFormat="1" ht="27" thickBot="1" x14ac:dyDescent="0.4">
      <c r="A32" s="28" t="s">
        <v>74</v>
      </c>
      <c r="B32" s="22"/>
      <c r="C32" s="22"/>
      <c r="D32" s="22">
        <v>1</v>
      </c>
      <c r="E32" s="35"/>
      <c r="F32" s="9">
        <f t="shared" si="0"/>
        <v>1</v>
      </c>
      <c r="G32" s="104"/>
      <c r="H32" s="53"/>
    </row>
    <row r="33" spans="1:8" s="3" customFormat="1" ht="27" thickBot="1" x14ac:dyDescent="0.4">
      <c r="A33" s="28" t="s">
        <v>75</v>
      </c>
      <c r="B33" s="22"/>
      <c r="C33" s="22"/>
      <c r="D33" s="22">
        <v>1</v>
      </c>
      <c r="E33" s="35"/>
      <c r="F33" s="9">
        <f t="shared" si="0"/>
        <v>1</v>
      </c>
      <c r="G33" s="104"/>
      <c r="H33" s="53"/>
    </row>
    <row r="34" spans="1:8" s="3" customFormat="1" ht="27" thickBot="1" x14ac:dyDescent="0.4">
      <c r="A34" s="28" t="s">
        <v>76</v>
      </c>
      <c r="B34" s="22"/>
      <c r="C34" s="22"/>
      <c r="D34" s="22">
        <v>1</v>
      </c>
      <c r="E34" s="35"/>
      <c r="F34" s="9">
        <f t="shared" si="0"/>
        <v>1</v>
      </c>
      <c r="G34" s="105"/>
      <c r="H34" s="53"/>
    </row>
    <row r="35" spans="1:8" s="3" customFormat="1" ht="16" customHeight="1" thickBot="1" x14ac:dyDescent="0.4">
      <c r="A35" s="29" t="s">
        <v>77</v>
      </c>
      <c r="B35" s="22"/>
      <c r="C35" s="22"/>
      <c r="D35" s="22"/>
      <c r="E35" s="35"/>
      <c r="F35" s="8">
        <f>SUM(F36:F50)</f>
        <v>21</v>
      </c>
      <c r="G35" s="106" t="s">
        <v>78</v>
      </c>
      <c r="H35" s="83"/>
    </row>
    <row r="36" spans="1:8" s="3" customFormat="1" ht="15" thickBot="1" x14ac:dyDescent="0.4">
      <c r="A36" s="28" t="s">
        <v>79</v>
      </c>
      <c r="B36" s="22">
        <v>1</v>
      </c>
      <c r="C36" s="22"/>
      <c r="D36" s="22">
        <v>1</v>
      </c>
      <c r="E36" s="35"/>
      <c r="F36" s="9">
        <f>SUM(B36:E36)</f>
        <v>2</v>
      </c>
      <c r="G36" s="98"/>
      <c r="H36" s="89"/>
    </row>
    <row r="37" spans="1:8" s="3" customFormat="1" ht="15" thickBot="1" x14ac:dyDescent="0.4">
      <c r="A37" s="30" t="s">
        <v>80</v>
      </c>
      <c r="B37" s="22">
        <v>1</v>
      </c>
      <c r="C37" s="22"/>
      <c r="D37" s="22"/>
      <c r="E37" s="35"/>
      <c r="F37" s="9">
        <f>SUM(B37:E37)</f>
        <v>1</v>
      </c>
      <c r="G37" s="98"/>
      <c r="H37" s="89"/>
    </row>
    <row r="38" spans="1:8" s="3" customFormat="1" ht="15" thickBot="1" x14ac:dyDescent="0.4">
      <c r="A38" s="30" t="s">
        <v>81</v>
      </c>
      <c r="B38" s="22"/>
      <c r="C38" s="22"/>
      <c r="D38" s="22">
        <v>1</v>
      </c>
      <c r="E38" s="35"/>
      <c r="F38" s="9">
        <f>SUM(B38:E38)</f>
        <v>1</v>
      </c>
      <c r="G38" s="98"/>
      <c r="H38" s="89"/>
    </row>
    <row r="39" spans="1:8" s="3" customFormat="1" ht="15" thickBot="1" x14ac:dyDescent="0.4">
      <c r="A39" s="28" t="s">
        <v>82</v>
      </c>
      <c r="B39" s="22">
        <v>1</v>
      </c>
      <c r="C39" s="22"/>
      <c r="D39" s="22">
        <v>1</v>
      </c>
      <c r="E39" s="35"/>
      <c r="F39" s="9">
        <f>SUM(B39:E39)</f>
        <v>2</v>
      </c>
      <c r="G39" s="98"/>
      <c r="H39" s="89"/>
    </row>
    <row r="40" spans="1:8" s="3" customFormat="1" ht="15" thickBot="1" x14ac:dyDescent="0.4">
      <c r="A40" s="28" t="s">
        <v>83</v>
      </c>
      <c r="B40" s="22"/>
      <c r="C40" s="22">
        <v>1</v>
      </c>
      <c r="D40" s="22"/>
      <c r="E40" s="35">
        <v>1</v>
      </c>
      <c r="F40" s="9">
        <f t="shared" ref="F40:F50" si="1">SUM(B40:E40)</f>
        <v>2</v>
      </c>
      <c r="G40" s="98"/>
      <c r="H40" s="89"/>
    </row>
    <row r="41" spans="1:8" s="3" customFormat="1" ht="15" thickBot="1" x14ac:dyDescent="0.4">
      <c r="A41" s="28" t="s">
        <v>84</v>
      </c>
      <c r="B41" s="22"/>
      <c r="C41" s="22"/>
      <c r="D41" s="22"/>
      <c r="E41" s="35">
        <v>1</v>
      </c>
      <c r="F41" s="9">
        <f t="shared" si="1"/>
        <v>1</v>
      </c>
      <c r="G41" s="98"/>
      <c r="H41" s="84"/>
    </row>
    <row r="42" spans="1:8" s="3" customFormat="1" ht="27" thickBot="1" x14ac:dyDescent="0.4">
      <c r="A42" s="28" t="s">
        <v>85</v>
      </c>
      <c r="B42" s="22">
        <v>1</v>
      </c>
      <c r="C42" s="22"/>
      <c r="D42" s="22"/>
      <c r="E42" s="35"/>
      <c r="F42" s="9">
        <f t="shared" si="1"/>
        <v>1</v>
      </c>
      <c r="G42" s="98"/>
      <c r="H42" s="63"/>
    </row>
    <row r="43" spans="1:8" s="3" customFormat="1" ht="15" thickBot="1" x14ac:dyDescent="0.4">
      <c r="A43" s="30" t="s">
        <v>86</v>
      </c>
      <c r="B43" s="22">
        <v>1</v>
      </c>
      <c r="C43" s="22"/>
      <c r="D43" s="22"/>
      <c r="E43" s="35"/>
      <c r="F43" s="9">
        <f t="shared" si="1"/>
        <v>1</v>
      </c>
      <c r="G43" s="98"/>
      <c r="H43" s="63"/>
    </row>
    <row r="44" spans="1:8" s="3" customFormat="1" ht="27" thickBot="1" x14ac:dyDescent="0.4">
      <c r="A44" s="28" t="s">
        <v>87</v>
      </c>
      <c r="B44" s="22">
        <v>1</v>
      </c>
      <c r="C44" s="22"/>
      <c r="D44" s="22"/>
      <c r="E44" s="35"/>
      <c r="F44" s="9">
        <f t="shared" si="1"/>
        <v>1</v>
      </c>
      <c r="G44" s="98"/>
      <c r="H44" s="63"/>
    </row>
    <row r="45" spans="1:8" s="3" customFormat="1" ht="15.65" customHeight="1" thickBot="1" x14ac:dyDescent="0.4">
      <c r="A45" s="28" t="s">
        <v>88</v>
      </c>
      <c r="B45" s="22">
        <v>1</v>
      </c>
      <c r="C45" s="22"/>
      <c r="D45" s="22">
        <v>1</v>
      </c>
      <c r="E45" s="35"/>
      <c r="F45" s="9">
        <f t="shared" si="1"/>
        <v>2</v>
      </c>
      <c r="G45" s="98"/>
      <c r="H45" s="63"/>
    </row>
    <row r="46" spans="1:8" s="3" customFormat="1" ht="27" thickBot="1" x14ac:dyDescent="0.4">
      <c r="A46" s="28" t="s">
        <v>89</v>
      </c>
      <c r="B46" s="22"/>
      <c r="C46" s="22">
        <v>1</v>
      </c>
      <c r="D46" s="22"/>
      <c r="E46" s="35"/>
      <c r="F46" s="9">
        <f t="shared" si="1"/>
        <v>1</v>
      </c>
      <c r="G46" s="98"/>
      <c r="H46" s="63"/>
    </row>
    <row r="47" spans="1:8" s="3" customFormat="1" ht="15" thickBot="1" x14ac:dyDescent="0.4">
      <c r="A47" s="28" t="s">
        <v>90</v>
      </c>
      <c r="B47" s="22"/>
      <c r="C47" s="22">
        <v>1</v>
      </c>
      <c r="D47" s="22"/>
      <c r="E47" s="35"/>
      <c r="F47" s="9">
        <f t="shared" si="1"/>
        <v>1</v>
      </c>
      <c r="G47" s="98"/>
      <c r="H47" s="63"/>
    </row>
    <row r="48" spans="1:8" s="3" customFormat="1" ht="27" thickBot="1" x14ac:dyDescent="0.4">
      <c r="A48" s="28" t="s">
        <v>91</v>
      </c>
      <c r="B48" s="22"/>
      <c r="C48" s="22"/>
      <c r="D48" s="22"/>
      <c r="E48" s="35">
        <v>1</v>
      </c>
      <c r="F48" s="9">
        <f t="shared" si="1"/>
        <v>1</v>
      </c>
      <c r="G48" s="98"/>
      <c r="H48" s="63"/>
    </row>
    <row r="49" spans="1:8" s="3" customFormat="1" ht="27" thickBot="1" x14ac:dyDescent="0.4">
      <c r="A49" s="28" t="s">
        <v>92</v>
      </c>
      <c r="B49" s="22">
        <v>1</v>
      </c>
      <c r="C49" s="22"/>
      <c r="D49" s="22"/>
      <c r="E49" s="35"/>
      <c r="F49" s="9">
        <f t="shared" si="1"/>
        <v>1</v>
      </c>
      <c r="G49" s="98"/>
      <c r="H49" s="63"/>
    </row>
    <row r="50" spans="1:8" s="3" customFormat="1" ht="27" thickBot="1" x14ac:dyDescent="0.4">
      <c r="A50" s="28" t="s">
        <v>93</v>
      </c>
      <c r="B50" s="22">
        <v>1</v>
      </c>
      <c r="C50" s="22">
        <v>1</v>
      </c>
      <c r="D50" s="22"/>
      <c r="E50" s="35">
        <v>1</v>
      </c>
      <c r="F50" s="9">
        <f t="shared" si="1"/>
        <v>3</v>
      </c>
      <c r="G50" s="99"/>
      <c r="H50" s="63"/>
    </row>
    <row r="51" spans="1:8" s="3" customFormat="1" x14ac:dyDescent="0.35">
      <c r="A51" s="29" t="s">
        <v>94</v>
      </c>
      <c r="B51" s="22"/>
      <c r="C51" s="22"/>
      <c r="D51" s="22"/>
      <c r="E51" s="35"/>
      <c r="F51" s="8">
        <f>SUM(F52:F59)</f>
        <v>18</v>
      </c>
      <c r="G51" s="101" t="s">
        <v>95</v>
      </c>
      <c r="H51" s="83"/>
    </row>
    <row r="52" spans="1:8" s="3" customFormat="1" ht="15" thickBot="1" x14ac:dyDescent="0.4">
      <c r="A52" s="28" t="s">
        <v>96</v>
      </c>
      <c r="B52" s="22">
        <v>1</v>
      </c>
      <c r="C52" s="22">
        <v>1</v>
      </c>
      <c r="D52" s="22">
        <v>1</v>
      </c>
      <c r="E52" s="35">
        <v>1</v>
      </c>
      <c r="F52" s="9">
        <f>SUM(B52:E52)</f>
        <v>4</v>
      </c>
      <c r="G52" s="86"/>
      <c r="H52" s="89"/>
    </row>
    <row r="53" spans="1:8" s="3" customFormat="1" ht="27" thickBot="1" x14ac:dyDescent="0.4">
      <c r="A53" s="28" t="s">
        <v>97</v>
      </c>
      <c r="B53" s="22">
        <v>1</v>
      </c>
      <c r="C53" s="22"/>
      <c r="D53" s="22"/>
      <c r="E53" s="35"/>
      <c r="F53" s="9">
        <f t="shared" ref="F53:F54" si="2">SUM(B53:E53)</f>
        <v>1</v>
      </c>
      <c r="G53" s="86"/>
      <c r="H53" s="89"/>
    </row>
    <row r="54" spans="1:8" s="3" customFormat="1" ht="27" thickBot="1" x14ac:dyDescent="0.4">
      <c r="A54" s="28" t="s">
        <v>98</v>
      </c>
      <c r="B54" s="22">
        <v>1</v>
      </c>
      <c r="C54" s="22"/>
      <c r="D54" s="22"/>
      <c r="E54" s="35"/>
      <c r="F54" s="9">
        <f t="shared" si="2"/>
        <v>1</v>
      </c>
      <c r="G54" s="86"/>
      <c r="H54" s="89"/>
    </row>
    <row r="55" spans="1:8" s="3" customFormat="1" ht="15" thickBot="1" x14ac:dyDescent="0.4">
      <c r="A55" s="28" t="s">
        <v>99</v>
      </c>
      <c r="B55" s="22"/>
      <c r="C55" s="22"/>
      <c r="D55" s="22">
        <v>1</v>
      </c>
      <c r="E55" s="35">
        <v>1</v>
      </c>
      <c r="F55" s="9">
        <f>SUM(B55:E55)</f>
        <v>2</v>
      </c>
      <c r="G55" s="86"/>
      <c r="H55" s="89"/>
    </row>
    <row r="56" spans="1:8" s="3" customFormat="1" ht="15" thickBot="1" x14ac:dyDescent="0.4">
      <c r="A56" s="28" t="s">
        <v>100</v>
      </c>
      <c r="B56" s="22"/>
      <c r="C56" s="22">
        <v>1</v>
      </c>
      <c r="D56" s="22"/>
      <c r="E56" s="35">
        <v>1</v>
      </c>
      <c r="F56" s="9">
        <f t="shared" ref="F56:F59" si="3">SUM(B56:E56)</f>
        <v>2</v>
      </c>
      <c r="G56" s="86"/>
      <c r="H56" s="89"/>
    </row>
    <row r="57" spans="1:8" s="3" customFormat="1" ht="15" thickBot="1" x14ac:dyDescent="0.4">
      <c r="A57" s="28" t="s">
        <v>101</v>
      </c>
      <c r="B57" s="22">
        <v>1</v>
      </c>
      <c r="C57" s="22">
        <v>1</v>
      </c>
      <c r="D57" s="22">
        <v>1</v>
      </c>
      <c r="E57" s="35"/>
      <c r="F57" s="9">
        <f t="shared" si="3"/>
        <v>3</v>
      </c>
      <c r="G57" s="86"/>
      <c r="H57" s="89"/>
    </row>
    <row r="58" spans="1:8" s="3" customFormat="1" ht="15" thickBot="1" x14ac:dyDescent="0.4">
      <c r="A58" s="30" t="s">
        <v>102</v>
      </c>
      <c r="B58" s="22">
        <v>1</v>
      </c>
      <c r="C58" s="22">
        <v>1</v>
      </c>
      <c r="D58" s="22">
        <v>1</v>
      </c>
      <c r="E58" s="35"/>
      <c r="F58" s="9">
        <f t="shared" si="3"/>
        <v>3</v>
      </c>
      <c r="G58" s="86"/>
      <c r="H58" s="89"/>
    </row>
    <row r="59" spans="1:8" s="3" customFormat="1" ht="15" thickBot="1" x14ac:dyDescent="0.4">
      <c r="A59" s="30" t="s">
        <v>103</v>
      </c>
      <c r="B59" s="22">
        <v>1</v>
      </c>
      <c r="C59" s="22"/>
      <c r="D59" s="22">
        <v>1</v>
      </c>
      <c r="E59" s="35"/>
      <c r="F59" s="9">
        <f t="shared" si="3"/>
        <v>2</v>
      </c>
      <c r="G59" s="102"/>
      <c r="H59" s="84"/>
    </row>
    <row r="60" spans="1:8" s="3" customFormat="1" ht="15" customHeight="1" x14ac:dyDescent="0.35">
      <c r="A60" s="29" t="s">
        <v>104</v>
      </c>
      <c r="B60" s="22"/>
      <c r="C60" s="22"/>
      <c r="D60" s="22"/>
      <c r="E60" s="35"/>
      <c r="F60" s="8">
        <f>SUM(F61:F66)</f>
        <v>13</v>
      </c>
      <c r="G60" s="97" t="s">
        <v>105</v>
      </c>
      <c r="H60" s="97" t="s">
        <v>106</v>
      </c>
    </row>
    <row r="61" spans="1:8" s="3" customFormat="1" ht="15" thickBot="1" x14ac:dyDescent="0.4">
      <c r="A61" s="28" t="s">
        <v>107</v>
      </c>
      <c r="B61" s="22">
        <v>1</v>
      </c>
      <c r="C61" s="22">
        <v>1</v>
      </c>
      <c r="D61" s="22"/>
      <c r="E61" s="35">
        <v>1</v>
      </c>
      <c r="F61" s="9">
        <f t="shared" ref="F61:F66" si="4">SUM(B61:E61)</f>
        <v>3</v>
      </c>
      <c r="G61" s="98"/>
      <c r="H61" s="98"/>
    </row>
    <row r="62" spans="1:8" s="3" customFormat="1" ht="15" thickBot="1" x14ac:dyDescent="0.4">
      <c r="A62" s="28" t="s">
        <v>108</v>
      </c>
      <c r="B62" s="22">
        <v>1</v>
      </c>
      <c r="C62" s="22"/>
      <c r="D62" s="22">
        <v>1</v>
      </c>
      <c r="E62" s="35"/>
      <c r="F62" s="9">
        <f t="shared" si="4"/>
        <v>2</v>
      </c>
      <c r="G62" s="98"/>
      <c r="H62" s="98"/>
    </row>
    <row r="63" spans="1:8" s="3" customFormat="1" ht="15" thickBot="1" x14ac:dyDescent="0.4">
      <c r="A63" s="30" t="s">
        <v>109</v>
      </c>
      <c r="B63" s="22">
        <v>1</v>
      </c>
      <c r="C63" s="22"/>
      <c r="D63" s="22"/>
      <c r="E63" s="35"/>
      <c r="F63" s="9">
        <f t="shared" si="4"/>
        <v>1</v>
      </c>
      <c r="G63" s="98"/>
      <c r="H63" s="98"/>
    </row>
    <row r="64" spans="1:8" s="3" customFormat="1" ht="13.5" customHeight="1" thickBot="1" x14ac:dyDescent="0.4">
      <c r="A64" s="37" t="s">
        <v>110</v>
      </c>
      <c r="B64" s="22">
        <v>1</v>
      </c>
      <c r="C64" s="22"/>
      <c r="D64" s="22">
        <v>1</v>
      </c>
      <c r="E64" s="35"/>
      <c r="F64" s="9">
        <f t="shared" si="4"/>
        <v>2</v>
      </c>
      <c r="G64" s="98"/>
      <c r="H64" s="98"/>
    </row>
    <row r="65" spans="1:8" s="3" customFormat="1" ht="13.5" customHeight="1" thickBot="1" x14ac:dyDescent="0.4">
      <c r="A65" s="28" t="s">
        <v>111</v>
      </c>
      <c r="B65" s="22"/>
      <c r="C65" s="22"/>
      <c r="D65" s="22">
        <v>1</v>
      </c>
      <c r="E65" s="35"/>
      <c r="F65" s="9">
        <f t="shared" si="4"/>
        <v>1</v>
      </c>
      <c r="G65" s="98"/>
      <c r="H65" s="98"/>
    </row>
    <row r="66" spans="1:8" s="3" customFormat="1" ht="13.5" customHeight="1" thickBot="1" x14ac:dyDescent="0.4">
      <c r="A66" s="28" t="s">
        <v>112</v>
      </c>
      <c r="B66" s="22">
        <v>1</v>
      </c>
      <c r="C66" s="22">
        <v>1</v>
      </c>
      <c r="D66" s="22">
        <v>1</v>
      </c>
      <c r="E66" s="35">
        <v>1</v>
      </c>
      <c r="F66" s="9">
        <f t="shared" si="4"/>
        <v>4</v>
      </c>
      <c r="G66" s="99"/>
      <c r="H66" s="99"/>
    </row>
    <row r="67" spans="1:8" s="3" customFormat="1" ht="15" customHeight="1" x14ac:dyDescent="0.35">
      <c r="A67" s="29" t="s">
        <v>113</v>
      </c>
      <c r="B67" s="22"/>
      <c r="C67" s="22"/>
      <c r="D67" s="22"/>
      <c r="E67" s="35"/>
      <c r="F67" s="8">
        <f>SUM(F68:F70)</f>
        <v>8</v>
      </c>
      <c r="G67" s="107" t="s">
        <v>114</v>
      </c>
      <c r="H67" s="101" t="s">
        <v>115</v>
      </c>
    </row>
    <row r="68" spans="1:8" s="3" customFormat="1" ht="15" thickBot="1" x14ac:dyDescent="0.4">
      <c r="A68" s="28" t="s">
        <v>116</v>
      </c>
      <c r="B68" s="22">
        <v>1</v>
      </c>
      <c r="C68" s="22">
        <v>1</v>
      </c>
      <c r="D68" s="22">
        <v>1</v>
      </c>
      <c r="E68" s="35">
        <v>1</v>
      </c>
      <c r="F68" s="9">
        <f>SUM(B68:E68)</f>
        <v>4</v>
      </c>
      <c r="G68" s="90"/>
      <c r="H68" s="86"/>
    </row>
    <row r="69" spans="1:8" s="3" customFormat="1" ht="28" customHeight="1" thickBot="1" x14ac:dyDescent="0.4">
      <c r="A69" s="30" t="s">
        <v>117</v>
      </c>
      <c r="B69" s="22"/>
      <c r="C69" s="22"/>
      <c r="D69" s="22">
        <v>1</v>
      </c>
      <c r="E69" s="35">
        <v>1</v>
      </c>
      <c r="F69" s="9">
        <f t="shared" ref="F69:F70" si="5">SUM(B69:E69)</f>
        <v>2</v>
      </c>
      <c r="G69" s="90"/>
      <c r="H69" s="86"/>
    </row>
    <row r="70" spans="1:8" s="3" customFormat="1" ht="33.65" customHeight="1" thickBot="1" x14ac:dyDescent="0.4">
      <c r="A70" s="28" t="s">
        <v>118</v>
      </c>
      <c r="B70" s="22"/>
      <c r="C70" s="22"/>
      <c r="D70" s="22">
        <v>1</v>
      </c>
      <c r="E70" s="35">
        <v>1</v>
      </c>
      <c r="F70" s="9">
        <f t="shared" si="5"/>
        <v>2</v>
      </c>
      <c r="G70" s="90"/>
      <c r="H70" s="86"/>
    </row>
    <row r="71" spans="1:8" s="3" customFormat="1" ht="15" customHeight="1" thickBot="1" x14ac:dyDescent="0.4">
      <c r="A71" s="29" t="s">
        <v>119</v>
      </c>
      <c r="B71" s="22"/>
      <c r="C71" s="22"/>
      <c r="D71" s="22"/>
      <c r="E71" s="35"/>
      <c r="F71" s="8">
        <f>SUM(F72:F79)</f>
        <v>18</v>
      </c>
      <c r="G71" s="90"/>
      <c r="H71" s="86"/>
    </row>
    <row r="72" spans="1:8" s="3" customFormat="1" ht="27" thickBot="1" x14ac:dyDescent="0.4">
      <c r="A72" s="28" t="s">
        <v>120</v>
      </c>
      <c r="B72" s="22">
        <v>1</v>
      </c>
      <c r="C72" s="22"/>
      <c r="D72" s="22">
        <v>1</v>
      </c>
      <c r="E72" s="35">
        <v>1</v>
      </c>
      <c r="F72" s="9">
        <f>SUM(B72:E72)</f>
        <v>3</v>
      </c>
      <c r="G72" s="90"/>
      <c r="H72" s="86"/>
    </row>
    <row r="73" spans="1:8" s="3" customFormat="1" ht="15" thickBot="1" x14ac:dyDescent="0.4">
      <c r="A73" s="28" t="s">
        <v>121</v>
      </c>
      <c r="B73" s="22">
        <v>1</v>
      </c>
      <c r="C73" s="22"/>
      <c r="D73" s="22"/>
      <c r="E73" s="35"/>
      <c r="F73" s="9">
        <f t="shared" ref="F73:F79" si="6">SUM(B73:E73)</f>
        <v>1</v>
      </c>
      <c r="G73" s="90"/>
      <c r="H73" s="86"/>
    </row>
    <row r="74" spans="1:8" s="3" customFormat="1" ht="27" thickBot="1" x14ac:dyDescent="0.4">
      <c r="A74" s="28" t="s">
        <v>122</v>
      </c>
      <c r="B74" s="22">
        <v>1</v>
      </c>
      <c r="C74" s="22">
        <v>1</v>
      </c>
      <c r="D74" s="22"/>
      <c r="E74" s="35"/>
      <c r="F74" s="9">
        <f t="shared" si="6"/>
        <v>2</v>
      </c>
      <c r="G74" s="90"/>
      <c r="H74" s="86"/>
    </row>
    <row r="75" spans="1:8" s="3" customFormat="1" ht="27" thickBot="1" x14ac:dyDescent="0.4">
      <c r="A75" s="28" t="s">
        <v>123</v>
      </c>
      <c r="B75" s="22">
        <v>1</v>
      </c>
      <c r="C75" s="22"/>
      <c r="D75" s="22"/>
      <c r="E75" s="35">
        <v>1</v>
      </c>
      <c r="F75" s="9">
        <f t="shared" si="6"/>
        <v>2</v>
      </c>
      <c r="G75" s="90"/>
      <c r="H75" s="86"/>
    </row>
    <row r="76" spans="1:8" s="3" customFormat="1" ht="15" thickBot="1" x14ac:dyDescent="0.4">
      <c r="A76" s="28" t="s">
        <v>124</v>
      </c>
      <c r="B76" s="22"/>
      <c r="C76" s="22">
        <v>1</v>
      </c>
      <c r="D76" s="22"/>
      <c r="E76" s="35"/>
      <c r="F76" s="9">
        <f t="shared" si="6"/>
        <v>1</v>
      </c>
      <c r="G76" s="90"/>
      <c r="H76" s="86"/>
    </row>
    <row r="77" spans="1:8" s="3" customFormat="1" ht="15" thickBot="1" x14ac:dyDescent="0.4">
      <c r="A77" s="28" t="s">
        <v>125</v>
      </c>
      <c r="B77" s="22">
        <v>1</v>
      </c>
      <c r="C77" s="22">
        <v>1</v>
      </c>
      <c r="D77" s="22">
        <v>1</v>
      </c>
      <c r="E77" s="35">
        <v>1</v>
      </c>
      <c r="F77" s="9">
        <f t="shared" si="6"/>
        <v>4</v>
      </c>
      <c r="G77" s="90"/>
      <c r="H77" s="86"/>
    </row>
    <row r="78" spans="1:8" s="3" customFormat="1" ht="15" thickBot="1" x14ac:dyDescent="0.4">
      <c r="A78" s="28" t="s">
        <v>126</v>
      </c>
      <c r="B78" s="22"/>
      <c r="C78" s="22">
        <v>1</v>
      </c>
      <c r="D78" s="22"/>
      <c r="E78" s="35"/>
      <c r="F78" s="9">
        <f t="shared" si="6"/>
        <v>1</v>
      </c>
      <c r="G78" s="90"/>
      <c r="H78" s="86"/>
    </row>
    <row r="79" spans="1:8" s="3" customFormat="1" ht="22" customHeight="1" thickBot="1" x14ac:dyDescent="0.4">
      <c r="A79" s="28" t="s">
        <v>127</v>
      </c>
      <c r="B79" s="22">
        <v>1</v>
      </c>
      <c r="C79" s="22">
        <v>1</v>
      </c>
      <c r="D79" s="22">
        <v>1</v>
      </c>
      <c r="E79" s="35">
        <v>1</v>
      </c>
      <c r="F79" s="9">
        <f t="shared" si="6"/>
        <v>4</v>
      </c>
      <c r="G79" s="108"/>
      <c r="H79" s="100"/>
    </row>
    <row r="80" spans="1:8" s="3" customFormat="1" ht="17.5" customHeight="1" thickBot="1" x14ac:dyDescent="0.4">
      <c r="A80" s="29" t="s">
        <v>128</v>
      </c>
      <c r="B80" s="22"/>
      <c r="C80" s="22"/>
      <c r="D80" s="22"/>
      <c r="E80" s="35"/>
      <c r="F80" s="8">
        <f>SUM(F81:F87)</f>
        <v>14</v>
      </c>
      <c r="G80" s="85" t="s">
        <v>129</v>
      </c>
      <c r="H80" s="86" t="s">
        <v>130</v>
      </c>
    </row>
    <row r="81" spans="1:8" s="3" customFormat="1" ht="14.15" customHeight="1" thickBot="1" x14ac:dyDescent="0.4">
      <c r="A81" s="28" t="s">
        <v>131</v>
      </c>
      <c r="B81" s="22">
        <v>1</v>
      </c>
      <c r="C81" s="22">
        <v>1</v>
      </c>
      <c r="D81" s="22">
        <v>1</v>
      </c>
      <c r="E81" s="35">
        <v>1</v>
      </c>
      <c r="F81" s="9">
        <f>SUM(B81:E81)</f>
        <v>4</v>
      </c>
      <c r="G81" s="86"/>
      <c r="H81" s="86"/>
    </row>
    <row r="82" spans="1:8" s="28" customFormat="1" ht="14.15" customHeight="1" thickBot="1" x14ac:dyDescent="0.35">
      <c r="A82" s="28" t="s">
        <v>132</v>
      </c>
      <c r="B82" s="22"/>
      <c r="C82" s="22"/>
      <c r="D82" s="22">
        <v>1</v>
      </c>
      <c r="E82" s="35"/>
      <c r="F82" s="9">
        <f>SUM(B82:E82)</f>
        <v>1</v>
      </c>
      <c r="G82" s="86"/>
      <c r="H82" s="86"/>
    </row>
    <row r="83" spans="1:8" s="3" customFormat="1" ht="15" thickBot="1" x14ac:dyDescent="0.4">
      <c r="A83" s="28" t="s">
        <v>133</v>
      </c>
      <c r="B83" s="22">
        <v>1</v>
      </c>
      <c r="C83" s="22">
        <v>1</v>
      </c>
      <c r="D83" s="22">
        <v>1</v>
      </c>
      <c r="E83" s="35">
        <v>1</v>
      </c>
      <c r="F83" s="9">
        <f>SUM(B83:E83)</f>
        <v>4</v>
      </c>
      <c r="G83" s="86"/>
      <c r="H83" s="100"/>
    </row>
    <row r="84" spans="1:8" s="3" customFormat="1" ht="27" thickBot="1" x14ac:dyDescent="0.4">
      <c r="A84" s="28" t="s">
        <v>134</v>
      </c>
      <c r="B84" s="22">
        <v>1</v>
      </c>
      <c r="C84" s="22"/>
      <c r="D84" s="22"/>
      <c r="E84" s="35">
        <v>1</v>
      </c>
      <c r="F84" s="9">
        <f t="shared" ref="F84:F87" si="7">SUM(B84:E84)</f>
        <v>2</v>
      </c>
      <c r="G84" s="86"/>
      <c r="H84" s="55"/>
    </row>
    <row r="85" spans="1:8" s="3" customFormat="1" ht="27" thickBot="1" x14ac:dyDescent="0.4">
      <c r="A85" s="28" t="s">
        <v>135</v>
      </c>
      <c r="B85" s="22"/>
      <c r="C85" s="22"/>
      <c r="D85" s="22">
        <v>1</v>
      </c>
      <c r="E85" s="35"/>
      <c r="F85" s="9">
        <f t="shared" si="7"/>
        <v>1</v>
      </c>
      <c r="G85" s="86"/>
      <c r="H85" s="55"/>
    </row>
    <row r="86" spans="1:8" s="3" customFormat="1" ht="27" thickBot="1" x14ac:dyDescent="0.4">
      <c r="A86" s="28" t="s">
        <v>136</v>
      </c>
      <c r="B86" s="22"/>
      <c r="C86" s="22"/>
      <c r="D86" s="22">
        <v>1</v>
      </c>
      <c r="E86" s="35"/>
      <c r="F86" s="9">
        <f t="shared" si="7"/>
        <v>1</v>
      </c>
      <c r="G86" s="86"/>
      <c r="H86" s="55"/>
    </row>
    <row r="87" spans="1:8" s="3" customFormat="1" ht="27" thickBot="1" x14ac:dyDescent="0.4">
      <c r="A87" s="28" t="s">
        <v>137</v>
      </c>
      <c r="B87" s="22"/>
      <c r="C87" s="22"/>
      <c r="D87" s="22">
        <v>1</v>
      </c>
      <c r="E87" s="35"/>
      <c r="F87" s="9">
        <f t="shared" si="7"/>
        <v>1</v>
      </c>
      <c r="G87" s="58"/>
      <c r="H87" s="55"/>
    </row>
    <row r="88" spans="1:8" s="3" customFormat="1" ht="15" thickBot="1" x14ac:dyDescent="0.4">
      <c r="A88" s="29" t="s">
        <v>138</v>
      </c>
      <c r="B88" s="22"/>
      <c r="C88" s="22"/>
      <c r="D88" s="22"/>
      <c r="E88" s="35"/>
      <c r="F88" s="8">
        <f>SUM(F89:F91)</f>
        <v>11</v>
      </c>
      <c r="G88" s="101" t="s">
        <v>139</v>
      </c>
      <c r="H88" s="83"/>
    </row>
    <row r="89" spans="1:8" s="3" customFormat="1" ht="15" thickBot="1" x14ac:dyDescent="0.4">
      <c r="A89" s="28" t="s">
        <v>140</v>
      </c>
      <c r="B89" s="22">
        <v>1</v>
      </c>
      <c r="C89" s="22">
        <v>1</v>
      </c>
      <c r="D89" s="22">
        <v>1</v>
      </c>
      <c r="E89" s="35">
        <v>1</v>
      </c>
      <c r="F89" s="9">
        <f>SUM(B89:E89)</f>
        <v>4</v>
      </c>
      <c r="G89" s="86"/>
      <c r="H89" s="89"/>
    </row>
    <row r="90" spans="1:8" s="3" customFormat="1" ht="17.25" customHeight="1" thickBot="1" x14ac:dyDescent="0.4">
      <c r="A90" s="28" t="s">
        <v>141</v>
      </c>
      <c r="B90" s="22">
        <v>1</v>
      </c>
      <c r="C90" s="22">
        <v>1</v>
      </c>
      <c r="D90" s="22">
        <v>1</v>
      </c>
      <c r="E90" s="35">
        <v>1</v>
      </c>
      <c r="F90" s="9">
        <f>SUM(B90:E90)</f>
        <v>4</v>
      </c>
      <c r="G90" s="86"/>
      <c r="H90" s="89"/>
    </row>
    <row r="91" spans="1:8" s="3" customFormat="1" ht="27" thickBot="1" x14ac:dyDescent="0.4">
      <c r="A91" s="28" t="s">
        <v>142</v>
      </c>
      <c r="B91" s="22">
        <v>1</v>
      </c>
      <c r="C91" s="22">
        <v>1</v>
      </c>
      <c r="D91" s="22"/>
      <c r="E91" s="35">
        <v>1</v>
      </c>
      <c r="F91" s="9">
        <f>SUM(B91:E91)</f>
        <v>3</v>
      </c>
      <c r="G91" s="86"/>
      <c r="H91" s="84"/>
    </row>
    <row r="92" spans="1:8" s="3" customFormat="1" ht="15" thickBot="1" x14ac:dyDescent="0.4">
      <c r="A92" s="29" t="s">
        <v>143</v>
      </c>
      <c r="B92" s="22"/>
      <c r="C92" s="22"/>
      <c r="D92" s="22"/>
      <c r="E92" s="35"/>
      <c r="F92" s="8">
        <f>SUM(F93:F96)</f>
        <v>14</v>
      </c>
      <c r="G92" s="107" t="s">
        <v>144</v>
      </c>
      <c r="H92" s="90" t="s">
        <v>145</v>
      </c>
    </row>
    <row r="93" spans="1:8" s="3" customFormat="1" ht="15" thickBot="1" x14ac:dyDescent="0.4">
      <c r="A93" s="28" t="s">
        <v>146</v>
      </c>
      <c r="B93" s="22">
        <v>1</v>
      </c>
      <c r="C93" s="22">
        <v>1</v>
      </c>
      <c r="D93" s="22">
        <v>1</v>
      </c>
      <c r="E93" s="35">
        <v>1</v>
      </c>
      <c r="F93" s="9">
        <f>SUM(B93:E93)</f>
        <v>4</v>
      </c>
      <c r="G93" s="90"/>
      <c r="H93" s="90"/>
    </row>
    <row r="94" spans="1:8" s="3" customFormat="1" ht="15" thickBot="1" x14ac:dyDescent="0.4">
      <c r="A94" s="28" t="s">
        <v>147</v>
      </c>
      <c r="B94" s="22">
        <v>1</v>
      </c>
      <c r="C94" s="22">
        <v>1</v>
      </c>
      <c r="D94" s="22">
        <v>1</v>
      </c>
      <c r="E94" s="35"/>
      <c r="F94" s="9">
        <f>SUM(B94:E94)</f>
        <v>3</v>
      </c>
      <c r="G94" s="90"/>
      <c r="H94" s="90"/>
    </row>
    <row r="95" spans="1:8" s="3" customFormat="1" ht="15" thickBot="1" x14ac:dyDescent="0.4">
      <c r="A95" s="28" t="s">
        <v>148</v>
      </c>
      <c r="B95" s="22">
        <v>1</v>
      </c>
      <c r="C95" s="22">
        <v>1</v>
      </c>
      <c r="D95" s="22">
        <v>1</v>
      </c>
      <c r="E95" s="35">
        <v>1</v>
      </c>
      <c r="F95" s="9">
        <f>SUM(B95:E95)</f>
        <v>4</v>
      </c>
      <c r="G95" s="90"/>
      <c r="H95" s="90"/>
    </row>
    <row r="96" spans="1:8" s="3" customFormat="1" ht="15" thickBot="1" x14ac:dyDescent="0.4">
      <c r="A96" s="28" t="s">
        <v>149</v>
      </c>
      <c r="B96" s="22">
        <v>1</v>
      </c>
      <c r="C96" s="22">
        <v>1</v>
      </c>
      <c r="D96" s="22">
        <v>1</v>
      </c>
      <c r="E96" s="35"/>
      <c r="F96" s="9">
        <f>SUM(B96:E96)</f>
        <v>3</v>
      </c>
      <c r="G96" s="90"/>
      <c r="H96" s="90"/>
    </row>
    <row r="97" spans="1:8" s="3" customFormat="1" x14ac:dyDescent="0.35">
      <c r="A97" s="29" t="s">
        <v>150</v>
      </c>
      <c r="B97" s="22"/>
      <c r="C97" s="22"/>
      <c r="D97" s="22"/>
      <c r="E97" s="35"/>
      <c r="F97" s="8">
        <f>SUM(F98:F98)</f>
        <v>4</v>
      </c>
      <c r="G97" s="85" t="s">
        <v>151</v>
      </c>
      <c r="H97" s="83"/>
    </row>
    <row r="98" spans="1:8" s="3" customFormat="1" ht="15" thickBot="1" x14ac:dyDescent="0.4">
      <c r="A98" s="28" t="s">
        <v>152</v>
      </c>
      <c r="B98" s="22">
        <v>1</v>
      </c>
      <c r="C98" s="22">
        <v>1</v>
      </c>
      <c r="D98" s="22">
        <v>1</v>
      </c>
      <c r="E98" s="35">
        <v>1</v>
      </c>
      <c r="F98" s="9">
        <f t="shared" ref="F98:F150" si="8">SUM(B98:E98)</f>
        <v>4</v>
      </c>
      <c r="G98" s="86"/>
      <c r="H98" s="84"/>
    </row>
    <row r="99" spans="1:8" s="3" customFormat="1" ht="15" customHeight="1" thickBot="1" x14ac:dyDescent="0.4">
      <c r="A99" s="29" t="s">
        <v>153</v>
      </c>
      <c r="B99" s="22"/>
      <c r="C99" s="22"/>
      <c r="D99" s="22"/>
      <c r="E99" s="35"/>
      <c r="F99" s="8">
        <f>SUM(F100:F110)</f>
        <v>25</v>
      </c>
      <c r="G99" s="101" t="s">
        <v>154</v>
      </c>
      <c r="H99" s="83"/>
    </row>
    <row r="100" spans="1:8" s="3" customFormat="1" ht="15" thickBot="1" x14ac:dyDescent="0.4">
      <c r="A100" s="28" t="s">
        <v>155</v>
      </c>
      <c r="B100" s="22"/>
      <c r="C100" s="22"/>
      <c r="D100" s="22"/>
      <c r="E100" s="35"/>
      <c r="F100" s="9"/>
      <c r="G100" s="86"/>
      <c r="H100" s="89"/>
    </row>
    <row r="101" spans="1:8" s="3" customFormat="1" ht="15" thickBot="1" x14ac:dyDescent="0.4">
      <c r="A101" s="30" t="s">
        <v>156</v>
      </c>
      <c r="B101" s="22">
        <v>1</v>
      </c>
      <c r="C101" s="22">
        <v>1</v>
      </c>
      <c r="D101" s="22">
        <v>1</v>
      </c>
      <c r="E101" s="35">
        <v>1</v>
      </c>
      <c r="F101" s="9">
        <f t="shared" si="8"/>
        <v>4</v>
      </c>
      <c r="G101" s="86"/>
      <c r="H101" s="89"/>
    </row>
    <row r="102" spans="1:8" s="3" customFormat="1" ht="15" thickBot="1" x14ac:dyDescent="0.4">
      <c r="A102" s="30" t="s">
        <v>157</v>
      </c>
      <c r="B102" s="22"/>
      <c r="C102" s="22">
        <v>1</v>
      </c>
      <c r="D102" s="22">
        <v>1</v>
      </c>
      <c r="E102" s="35">
        <v>1</v>
      </c>
      <c r="F102" s="9">
        <f t="shared" si="8"/>
        <v>3</v>
      </c>
      <c r="G102" s="86"/>
      <c r="H102" s="89"/>
    </row>
    <row r="103" spans="1:8" s="3" customFormat="1" ht="15" thickBot="1" x14ac:dyDescent="0.4">
      <c r="A103" s="28" t="s">
        <v>158</v>
      </c>
      <c r="B103" s="22"/>
      <c r="C103" s="22"/>
      <c r="D103" s="22">
        <v>1</v>
      </c>
      <c r="E103" s="35">
        <v>1</v>
      </c>
      <c r="F103" s="9">
        <f t="shared" si="8"/>
        <v>2</v>
      </c>
      <c r="G103" s="86"/>
      <c r="H103" s="89"/>
    </row>
    <row r="104" spans="1:8" s="3" customFormat="1" ht="15" thickBot="1" x14ac:dyDescent="0.4">
      <c r="A104" s="30" t="s">
        <v>159</v>
      </c>
      <c r="B104" s="22">
        <v>1</v>
      </c>
      <c r="C104" s="22">
        <v>1</v>
      </c>
      <c r="D104" s="22">
        <v>1</v>
      </c>
      <c r="E104" s="35">
        <v>1</v>
      </c>
      <c r="F104" s="9">
        <f t="shared" si="8"/>
        <v>4</v>
      </c>
      <c r="G104" s="86"/>
      <c r="H104" s="89"/>
    </row>
    <row r="105" spans="1:8" s="3" customFormat="1" ht="27" thickBot="1" x14ac:dyDescent="0.4">
      <c r="A105" s="30" t="s">
        <v>160</v>
      </c>
      <c r="B105" s="22">
        <v>1</v>
      </c>
      <c r="C105" s="22">
        <v>1</v>
      </c>
      <c r="D105" s="22">
        <v>1</v>
      </c>
      <c r="E105" s="35">
        <v>1</v>
      </c>
      <c r="F105" s="9">
        <f t="shared" si="8"/>
        <v>4</v>
      </c>
      <c r="G105" s="86"/>
      <c r="H105" s="89"/>
    </row>
    <row r="106" spans="1:8" s="3" customFormat="1" ht="15" thickBot="1" x14ac:dyDescent="0.4">
      <c r="A106" s="28" t="s">
        <v>161</v>
      </c>
      <c r="B106" s="22">
        <v>1</v>
      </c>
      <c r="C106" s="22"/>
      <c r="D106" s="22">
        <v>1</v>
      </c>
      <c r="E106" s="35">
        <v>1</v>
      </c>
      <c r="F106" s="9">
        <f t="shared" si="8"/>
        <v>3</v>
      </c>
      <c r="G106" s="86"/>
      <c r="H106" s="89"/>
    </row>
    <row r="107" spans="1:8" s="3" customFormat="1" ht="27" thickBot="1" x14ac:dyDescent="0.4">
      <c r="A107" s="28" t="s">
        <v>162</v>
      </c>
      <c r="B107" s="22"/>
      <c r="C107" s="22"/>
      <c r="D107" s="22"/>
      <c r="E107" s="35"/>
      <c r="F107" s="9"/>
      <c r="G107" s="86"/>
      <c r="H107" s="89"/>
    </row>
    <row r="108" spans="1:8" s="3" customFormat="1" ht="27" thickBot="1" x14ac:dyDescent="0.4">
      <c r="A108" s="30" t="s">
        <v>163</v>
      </c>
      <c r="B108" s="22">
        <v>1</v>
      </c>
      <c r="C108" s="22"/>
      <c r="D108" s="22"/>
      <c r="E108" s="35"/>
      <c r="F108" s="9">
        <f t="shared" si="8"/>
        <v>1</v>
      </c>
      <c r="G108" s="86"/>
      <c r="H108" s="89"/>
    </row>
    <row r="109" spans="1:8" s="3" customFormat="1" ht="15" thickBot="1" x14ac:dyDescent="0.4">
      <c r="A109" s="30" t="s">
        <v>164</v>
      </c>
      <c r="B109" s="22"/>
      <c r="C109" s="22">
        <v>1</v>
      </c>
      <c r="D109" s="22">
        <v>1</v>
      </c>
      <c r="E109" s="35">
        <v>1</v>
      </c>
      <c r="F109" s="9">
        <f t="shared" si="8"/>
        <v>3</v>
      </c>
      <c r="G109" s="86"/>
      <c r="H109" s="89"/>
    </row>
    <row r="110" spans="1:8" s="3" customFormat="1" ht="15" thickBot="1" x14ac:dyDescent="0.4">
      <c r="A110" s="30" t="s">
        <v>165</v>
      </c>
      <c r="B110" s="22"/>
      <c r="C110" s="22"/>
      <c r="D110" s="22">
        <v>1</v>
      </c>
      <c r="E110" s="35"/>
      <c r="F110" s="9">
        <f t="shared" si="8"/>
        <v>1</v>
      </c>
      <c r="G110" s="86"/>
      <c r="H110" s="89"/>
    </row>
    <row r="111" spans="1:8" s="3" customFormat="1" ht="15" thickBot="1" x14ac:dyDescent="0.4">
      <c r="A111" s="29" t="s">
        <v>166</v>
      </c>
      <c r="B111" s="22"/>
      <c r="C111" s="22"/>
      <c r="D111" s="22"/>
      <c r="E111" s="35"/>
      <c r="F111" s="8">
        <f>SUM(F112:F113)</f>
        <v>8</v>
      </c>
      <c r="G111" s="86"/>
      <c r="H111" s="89"/>
    </row>
    <row r="112" spans="1:8" s="3" customFormat="1" ht="15" thickBot="1" x14ac:dyDescent="0.4">
      <c r="A112" s="28" t="s">
        <v>167</v>
      </c>
      <c r="B112" s="22">
        <v>1</v>
      </c>
      <c r="C112" s="22">
        <v>1</v>
      </c>
      <c r="D112" s="22">
        <v>1</v>
      </c>
      <c r="E112" s="35">
        <v>1</v>
      </c>
      <c r="F112" s="9">
        <f t="shared" si="8"/>
        <v>4</v>
      </c>
      <c r="G112" s="86"/>
      <c r="H112" s="89"/>
    </row>
    <row r="113" spans="1:8" s="3" customFormat="1" ht="15" thickBot="1" x14ac:dyDescent="0.4">
      <c r="A113" s="28" t="s">
        <v>168</v>
      </c>
      <c r="B113" s="22">
        <v>1</v>
      </c>
      <c r="C113" s="22">
        <v>1</v>
      </c>
      <c r="D113" s="22">
        <v>1</v>
      </c>
      <c r="E113" s="35">
        <v>1</v>
      </c>
      <c r="F113" s="9">
        <f t="shared" si="8"/>
        <v>4</v>
      </c>
      <c r="G113" s="102"/>
      <c r="H113" s="84"/>
    </row>
    <row r="114" spans="1:8" s="3" customFormat="1" ht="15" customHeight="1" x14ac:dyDescent="0.35">
      <c r="A114" s="29" t="s">
        <v>169</v>
      </c>
      <c r="B114" s="22"/>
      <c r="C114" s="22"/>
      <c r="D114" s="22"/>
      <c r="E114" s="35"/>
      <c r="F114" s="8">
        <f>SUM(F115:F117)</f>
        <v>5</v>
      </c>
      <c r="G114" s="97" t="s">
        <v>170</v>
      </c>
      <c r="H114" s="83"/>
    </row>
    <row r="115" spans="1:8" s="3" customFormat="1" ht="15" thickBot="1" x14ac:dyDescent="0.4">
      <c r="A115" s="28" t="s">
        <v>171</v>
      </c>
      <c r="B115" s="22"/>
      <c r="C115" s="22"/>
      <c r="D115" s="22">
        <v>1</v>
      </c>
      <c r="E115" s="35">
        <v>1</v>
      </c>
      <c r="F115" s="9">
        <f t="shared" si="8"/>
        <v>2</v>
      </c>
      <c r="G115" s="98"/>
      <c r="H115" s="89"/>
    </row>
    <row r="116" spans="1:8" s="3" customFormat="1" ht="15" thickBot="1" x14ac:dyDescent="0.4">
      <c r="A116" s="28" t="s">
        <v>172</v>
      </c>
      <c r="B116" s="22">
        <v>1</v>
      </c>
      <c r="C116" s="22">
        <v>1</v>
      </c>
      <c r="D116" s="22"/>
      <c r="E116" s="35"/>
      <c r="F116" s="9">
        <f t="shared" si="8"/>
        <v>2</v>
      </c>
      <c r="G116" s="98"/>
      <c r="H116" s="84"/>
    </row>
    <row r="117" spans="1:8" s="2" customFormat="1" ht="15" thickBot="1" x14ac:dyDescent="0.4">
      <c r="A117" s="28" t="s">
        <v>173</v>
      </c>
      <c r="B117" s="22"/>
      <c r="C117" s="22"/>
      <c r="D117" s="22"/>
      <c r="E117" s="35">
        <v>1</v>
      </c>
      <c r="F117" s="62">
        <f t="shared" si="8"/>
        <v>1</v>
      </c>
      <c r="G117" s="99"/>
      <c r="H117" s="64"/>
    </row>
    <row r="118" spans="1:8" s="3" customFormat="1" ht="18" customHeight="1" x14ac:dyDescent="0.35">
      <c r="A118" s="38" t="s">
        <v>174</v>
      </c>
      <c r="B118" s="22"/>
      <c r="C118" s="22"/>
      <c r="D118" s="22"/>
      <c r="E118" s="35"/>
      <c r="F118" s="8">
        <f>SUM(F119:F132)</f>
        <v>27</v>
      </c>
      <c r="G118" s="97" t="s">
        <v>175</v>
      </c>
      <c r="H118" s="83"/>
    </row>
    <row r="119" spans="1:8" s="3" customFormat="1" ht="15" customHeight="1" thickBot="1" x14ac:dyDescent="0.4">
      <c r="A119" s="28" t="s">
        <v>176</v>
      </c>
      <c r="B119" s="22">
        <v>1</v>
      </c>
      <c r="C119" s="22">
        <v>1</v>
      </c>
      <c r="D119" s="22">
        <v>1</v>
      </c>
      <c r="E119" s="35">
        <v>1</v>
      </c>
      <c r="F119" s="9">
        <f t="shared" si="8"/>
        <v>4</v>
      </c>
      <c r="G119" s="98"/>
      <c r="H119" s="89"/>
    </row>
    <row r="120" spans="1:8" s="3" customFormat="1" ht="15" customHeight="1" thickBot="1" x14ac:dyDescent="0.4">
      <c r="A120" s="30" t="s">
        <v>177</v>
      </c>
      <c r="B120" s="22">
        <v>1</v>
      </c>
      <c r="C120" s="22">
        <v>1</v>
      </c>
      <c r="D120" s="22">
        <v>1</v>
      </c>
      <c r="E120" s="35">
        <v>1</v>
      </c>
      <c r="F120" s="9">
        <f t="shared" si="8"/>
        <v>4</v>
      </c>
      <c r="G120" s="98"/>
      <c r="H120" s="89"/>
    </row>
    <row r="121" spans="1:8" s="3" customFormat="1" ht="28" customHeight="1" thickBot="1" x14ac:dyDescent="0.4">
      <c r="A121" s="48" t="s">
        <v>178</v>
      </c>
      <c r="B121" s="22"/>
      <c r="C121" s="22">
        <v>1</v>
      </c>
      <c r="D121" s="22"/>
      <c r="E121" s="35"/>
      <c r="F121" s="9">
        <f t="shared" si="8"/>
        <v>1</v>
      </c>
      <c r="G121" s="98"/>
      <c r="H121" s="89"/>
    </row>
    <row r="122" spans="1:8" s="3" customFormat="1" ht="15" customHeight="1" thickBot="1" x14ac:dyDescent="0.4">
      <c r="A122" s="30" t="s">
        <v>179</v>
      </c>
      <c r="B122" s="22">
        <v>1</v>
      </c>
      <c r="C122" s="22">
        <v>1</v>
      </c>
      <c r="D122" s="22"/>
      <c r="E122" s="35"/>
      <c r="F122" s="9">
        <f t="shared" si="8"/>
        <v>2</v>
      </c>
      <c r="G122" s="98"/>
      <c r="H122" s="89"/>
    </row>
    <row r="123" spans="1:8" s="3" customFormat="1" ht="15" customHeight="1" thickBot="1" x14ac:dyDescent="0.4">
      <c r="A123" s="48" t="s">
        <v>180</v>
      </c>
      <c r="B123" s="22">
        <v>1</v>
      </c>
      <c r="C123" s="22"/>
      <c r="D123" s="22"/>
      <c r="E123" s="35"/>
      <c r="F123" s="9">
        <f t="shared" si="8"/>
        <v>1</v>
      </c>
      <c r="G123" s="98"/>
      <c r="H123" s="89"/>
    </row>
    <row r="124" spans="1:8" s="3" customFormat="1" ht="15" customHeight="1" thickBot="1" x14ac:dyDescent="0.4">
      <c r="A124" s="30" t="s">
        <v>181</v>
      </c>
      <c r="B124" s="22">
        <v>1</v>
      </c>
      <c r="C124" s="22">
        <v>1</v>
      </c>
      <c r="D124" s="22"/>
      <c r="E124" s="35">
        <v>1</v>
      </c>
      <c r="F124" s="9">
        <f t="shared" si="8"/>
        <v>3</v>
      </c>
      <c r="G124" s="98"/>
      <c r="H124" s="89"/>
    </row>
    <row r="125" spans="1:8" s="3" customFormat="1" ht="15" thickBot="1" x14ac:dyDescent="0.4">
      <c r="A125" s="28" t="s">
        <v>182</v>
      </c>
      <c r="B125" s="22">
        <v>1</v>
      </c>
      <c r="C125" s="22">
        <v>1</v>
      </c>
      <c r="D125" s="22"/>
      <c r="E125" s="35"/>
      <c r="F125" s="9">
        <f t="shared" si="8"/>
        <v>2</v>
      </c>
      <c r="G125" s="98"/>
      <c r="H125" s="89"/>
    </row>
    <row r="126" spans="1:8" s="3" customFormat="1" ht="15" thickBot="1" x14ac:dyDescent="0.4">
      <c r="A126" s="28" t="s">
        <v>183</v>
      </c>
      <c r="B126" s="22"/>
      <c r="C126" s="22">
        <v>1</v>
      </c>
      <c r="D126" s="22">
        <v>1</v>
      </c>
      <c r="E126" s="35">
        <v>1</v>
      </c>
      <c r="F126" s="9">
        <f t="shared" si="8"/>
        <v>3</v>
      </c>
      <c r="G126" s="98"/>
      <c r="H126" s="84"/>
    </row>
    <row r="127" spans="1:8" s="3" customFormat="1" ht="15" thickBot="1" x14ac:dyDescent="0.4">
      <c r="A127" s="47" t="s">
        <v>184</v>
      </c>
      <c r="B127" s="22"/>
      <c r="C127" s="22">
        <v>1</v>
      </c>
      <c r="D127" s="22"/>
      <c r="E127" s="35"/>
      <c r="F127" s="9">
        <f t="shared" si="8"/>
        <v>1</v>
      </c>
      <c r="G127" s="98"/>
      <c r="H127" s="63"/>
    </row>
    <row r="128" spans="1:8" s="3" customFormat="1" ht="15" thickBot="1" x14ac:dyDescent="0.4">
      <c r="A128" s="47" t="s">
        <v>185</v>
      </c>
      <c r="B128" s="22"/>
      <c r="C128" s="22"/>
      <c r="D128" s="22">
        <v>1</v>
      </c>
      <c r="E128" s="35"/>
      <c r="F128" s="9">
        <f t="shared" si="8"/>
        <v>1</v>
      </c>
      <c r="G128" s="98"/>
      <c r="H128" s="63"/>
    </row>
    <row r="129" spans="1:8" s="3" customFormat="1" ht="27" thickBot="1" x14ac:dyDescent="0.4">
      <c r="A129" s="47" t="s">
        <v>186</v>
      </c>
      <c r="B129" s="22"/>
      <c r="C129" s="22"/>
      <c r="D129" s="22"/>
      <c r="E129" s="35">
        <v>1</v>
      </c>
      <c r="F129" s="9">
        <f t="shared" si="8"/>
        <v>1</v>
      </c>
      <c r="G129" s="98"/>
      <c r="H129" s="63"/>
    </row>
    <row r="130" spans="1:8" s="3" customFormat="1" ht="27" thickBot="1" x14ac:dyDescent="0.4">
      <c r="A130" s="28" t="s">
        <v>187</v>
      </c>
      <c r="B130" s="22">
        <v>1</v>
      </c>
      <c r="C130" s="22"/>
      <c r="D130" s="22"/>
      <c r="E130" s="35"/>
      <c r="F130" s="9">
        <f t="shared" si="8"/>
        <v>1</v>
      </c>
      <c r="G130" s="98"/>
      <c r="H130" s="63"/>
    </row>
    <row r="131" spans="1:8" s="3" customFormat="1" ht="15" thickBot="1" x14ac:dyDescent="0.4">
      <c r="A131" s="28" t="s">
        <v>188</v>
      </c>
      <c r="B131" s="22">
        <v>1</v>
      </c>
      <c r="C131" s="22">
        <v>1</v>
      </c>
      <c r="D131" s="22"/>
      <c r="E131" s="35"/>
      <c r="F131" s="9">
        <f t="shared" si="8"/>
        <v>2</v>
      </c>
      <c r="G131" s="98"/>
      <c r="H131" s="63"/>
    </row>
    <row r="132" spans="1:8" s="3" customFormat="1" ht="15" thickBot="1" x14ac:dyDescent="0.4">
      <c r="A132" s="30" t="s">
        <v>189</v>
      </c>
      <c r="B132" s="22"/>
      <c r="C132" s="22">
        <v>1</v>
      </c>
      <c r="D132" s="22"/>
      <c r="E132" s="35"/>
      <c r="F132" s="9">
        <f t="shared" si="8"/>
        <v>1</v>
      </c>
      <c r="G132" s="110"/>
      <c r="H132" s="63"/>
    </row>
    <row r="133" spans="1:8" s="3" customFormat="1" ht="15" customHeight="1" thickBot="1" x14ac:dyDescent="0.4">
      <c r="A133" s="38" t="s">
        <v>190</v>
      </c>
      <c r="B133" s="22"/>
      <c r="C133" s="22"/>
      <c r="D133" s="22"/>
      <c r="E133" s="35"/>
      <c r="F133" s="8">
        <f>SUM(F134:F141)</f>
        <v>13</v>
      </c>
      <c r="G133" s="106" t="s">
        <v>191</v>
      </c>
      <c r="H133" s="83"/>
    </row>
    <row r="134" spans="1:8" s="3" customFormat="1" ht="15" thickBot="1" x14ac:dyDescent="0.4">
      <c r="A134" s="28" t="s">
        <v>192</v>
      </c>
      <c r="B134" s="22">
        <v>1</v>
      </c>
      <c r="C134" s="22">
        <v>1</v>
      </c>
      <c r="D134" s="22">
        <v>1</v>
      </c>
      <c r="E134" s="35"/>
      <c r="F134" s="9">
        <f t="shared" si="8"/>
        <v>3</v>
      </c>
      <c r="G134" s="98"/>
      <c r="H134" s="89"/>
    </row>
    <row r="135" spans="1:8" s="57" customFormat="1" ht="15" thickBot="1" x14ac:dyDescent="0.4">
      <c r="A135" s="47" t="s">
        <v>193</v>
      </c>
      <c r="B135" s="56"/>
      <c r="C135" s="22">
        <v>1</v>
      </c>
      <c r="D135" s="22"/>
      <c r="E135" s="22">
        <v>1</v>
      </c>
      <c r="F135" s="9">
        <f t="shared" si="8"/>
        <v>2</v>
      </c>
      <c r="G135" s="98"/>
      <c r="H135" s="89"/>
    </row>
    <row r="136" spans="1:8" s="57" customFormat="1" ht="27" thickBot="1" x14ac:dyDescent="0.4">
      <c r="A136" s="30" t="s">
        <v>194</v>
      </c>
      <c r="B136" s="56"/>
      <c r="C136" s="22">
        <v>1</v>
      </c>
      <c r="D136" s="22"/>
      <c r="E136" s="22">
        <v>1</v>
      </c>
      <c r="F136" s="9">
        <f t="shared" si="8"/>
        <v>2</v>
      </c>
      <c r="G136" s="98"/>
      <c r="H136" s="89"/>
    </row>
    <row r="137" spans="1:8" s="57" customFormat="1" ht="27" thickBot="1" x14ac:dyDescent="0.4">
      <c r="A137" s="30" t="s">
        <v>195</v>
      </c>
      <c r="B137" s="22">
        <v>1</v>
      </c>
      <c r="C137" s="22"/>
      <c r="D137" s="22">
        <v>1</v>
      </c>
      <c r="E137" s="22"/>
      <c r="F137" s="9">
        <f t="shared" si="8"/>
        <v>2</v>
      </c>
      <c r="G137" s="98"/>
      <c r="H137" s="89"/>
    </row>
    <row r="138" spans="1:8" s="57" customFormat="1" ht="15" thickBot="1" x14ac:dyDescent="0.4">
      <c r="A138" s="47" t="s">
        <v>196</v>
      </c>
      <c r="B138" s="22"/>
      <c r="C138" s="22"/>
      <c r="D138" s="22">
        <v>1</v>
      </c>
      <c r="E138" s="35" t="s">
        <v>570</v>
      </c>
      <c r="F138" s="9">
        <f t="shared" si="8"/>
        <v>1</v>
      </c>
      <c r="G138" s="98"/>
      <c r="H138" s="89"/>
    </row>
    <row r="139" spans="1:8" s="57" customFormat="1" ht="15" thickBot="1" x14ac:dyDescent="0.4">
      <c r="A139" s="30" t="s">
        <v>197</v>
      </c>
      <c r="B139" s="22"/>
      <c r="C139" s="22"/>
      <c r="D139" s="22">
        <v>1</v>
      </c>
      <c r="E139" s="35"/>
      <c r="F139" s="9">
        <f t="shared" si="8"/>
        <v>1</v>
      </c>
      <c r="G139" s="98"/>
      <c r="H139" s="89"/>
    </row>
    <row r="140" spans="1:8" s="3" customFormat="1" ht="15" thickBot="1" x14ac:dyDescent="0.4">
      <c r="A140" s="28" t="s">
        <v>198</v>
      </c>
      <c r="B140" s="22"/>
      <c r="C140" s="22"/>
      <c r="D140" s="22"/>
      <c r="E140" s="35">
        <v>1</v>
      </c>
      <c r="F140" s="9">
        <f t="shared" si="8"/>
        <v>1</v>
      </c>
      <c r="G140" s="98"/>
      <c r="H140" s="89"/>
    </row>
    <row r="141" spans="1:8" s="3" customFormat="1" ht="27" thickBot="1" x14ac:dyDescent="0.4">
      <c r="A141" s="28" t="s">
        <v>199</v>
      </c>
      <c r="B141" s="22">
        <v>1</v>
      </c>
      <c r="C141" s="22"/>
      <c r="D141" s="22"/>
      <c r="E141" s="35"/>
      <c r="F141" s="9">
        <f t="shared" si="8"/>
        <v>1</v>
      </c>
      <c r="G141" s="110"/>
      <c r="H141" s="63"/>
    </row>
    <row r="142" spans="1:8" s="3" customFormat="1" ht="26.5" thickBot="1" x14ac:dyDescent="0.4">
      <c r="A142" s="38" t="s">
        <v>200</v>
      </c>
      <c r="B142" s="22"/>
      <c r="C142" s="22"/>
      <c r="D142" s="22"/>
      <c r="E142" s="35"/>
      <c r="F142" s="8">
        <f>SUM(F143)</f>
        <v>3</v>
      </c>
      <c r="G142" s="85" t="s">
        <v>201</v>
      </c>
      <c r="H142" s="83"/>
    </row>
    <row r="143" spans="1:8" s="3" customFormat="1" ht="29.15" customHeight="1" thickBot="1" x14ac:dyDescent="0.4">
      <c r="A143" s="28" t="s">
        <v>202</v>
      </c>
      <c r="B143" s="22">
        <v>1</v>
      </c>
      <c r="C143" s="22">
        <v>1</v>
      </c>
      <c r="D143" s="22">
        <v>1</v>
      </c>
      <c r="E143" s="35"/>
      <c r="F143" s="9">
        <f t="shared" si="8"/>
        <v>3</v>
      </c>
      <c r="G143" s="100"/>
      <c r="H143" s="84"/>
    </row>
    <row r="144" spans="1:8" s="3" customFormat="1" ht="15" customHeight="1" x14ac:dyDescent="0.35">
      <c r="A144" s="38" t="s">
        <v>203</v>
      </c>
      <c r="B144" s="22"/>
      <c r="C144" s="22"/>
      <c r="D144" s="22"/>
      <c r="E144" s="35"/>
      <c r="F144" s="8">
        <f>SUM(F145:F150)</f>
        <v>11</v>
      </c>
      <c r="G144" s="85" t="s">
        <v>204</v>
      </c>
      <c r="H144" s="85" t="s">
        <v>205</v>
      </c>
    </row>
    <row r="145" spans="1:8" s="3" customFormat="1" ht="15" customHeight="1" thickBot="1" x14ac:dyDescent="0.4">
      <c r="A145" s="28" t="s">
        <v>206</v>
      </c>
      <c r="B145" s="22">
        <v>1</v>
      </c>
      <c r="C145" s="22"/>
      <c r="D145" s="22">
        <v>1</v>
      </c>
      <c r="E145" s="35">
        <v>1</v>
      </c>
      <c r="F145" s="9">
        <f t="shared" si="8"/>
        <v>3</v>
      </c>
      <c r="G145" s="86"/>
      <c r="H145" s="86"/>
    </row>
    <row r="146" spans="1:8" s="3" customFormat="1" ht="15" customHeight="1" thickBot="1" x14ac:dyDescent="0.4">
      <c r="A146" s="28" t="s">
        <v>207</v>
      </c>
      <c r="B146" s="22">
        <v>1</v>
      </c>
      <c r="C146" s="22"/>
      <c r="D146" s="22"/>
      <c r="E146" s="35"/>
      <c r="F146" s="9">
        <f t="shared" si="8"/>
        <v>1</v>
      </c>
      <c r="G146" s="86"/>
      <c r="H146" s="86"/>
    </row>
    <row r="147" spans="1:8" s="3" customFormat="1" ht="15" customHeight="1" thickBot="1" x14ac:dyDescent="0.4">
      <c r="A147" s="28" t="s">
        <v>208</v>
      </c>
      <c r="B147" s="22">
        <v>1</v>
      </c>
      <c r="C147" s="22"/>
      <c r="D147" s="22"/>
      <c r="E147" s="35"/>
      <c r="F147" s="9">
        <f t="shared" si="8"/>
        <v>1</v>
      </c>
      <c r="G147" s="86"/>
      <c r="H147" s="86"/>
    </row>
    <row r="148" spans="1:8" s="3" customFormat="1" ht="27" thickBot="1" x14ac:dyDescent="0.4">
      <c r="A148" s="28" t="s">
        <v>209</v>
      </c>
      <c r="B148" s="22">
        <v>1</v>
      </c>
      <c r="C148" s="22"/>
      <c r="D148" s="22">
        <v>1</v>
      </c>
      <c r="E148" s="35"/>
      <c r="F148" s="9">
        <f t="shared" si="8"/>
        <v>2</v>
      </c>
      <c r="G148" s="86"/>
      <c r="H148" s="86"/>
    </row>
    <row r="149" spans="1:8" s="3" customFormat="1" ht="15" thickBot="1" x14ac:dyDescent="0.4">
      <c r="A149" s="28" t="s">
        <v>210</v>
      </c>
      <c r="B149" s="22"/>
      <c r="C149" s="22">
        <v>1</v>
      </c>
      <c r="D149" s="22">
        <v>1</v>
      </c>
      <c r="E149" s="35">
        <v>1</v>
      </c>
      <c r="F149" s="9">
        <f t="shared" si="8"/>
        <v>3</v>
      </c>
      <c r="G149" s="86"/>
      <c r="H149" s="86"/>
    </row>
    <row r="150" spans="1:8" s="43" customFormat="1" x14ac:dyDescent="0.35">
      <c r="A150" s="28" t="s">
        <v>211</v>
      </c>
      <c r="B150" s="41"/>
      <c r="C150" s="41"/>
      <c r="D150" s="41">
        <v>1</v>
      </c>
      <c r="E150" s="42"/>
      <c r="F150" s="9">
        <f t="shared" si="8"/>
        <v>1</v>
      </c>
      <c r="G150" s="109"/>
      <c r="H150" s="86"/>
    </row>
  </sheetData>
  <mergeCells count="37">
    <mergeCell ref="G10:G12"/>
    <mergeCell ref="H13:H18"/>
    <mergeCell ref="H35:H41"/>
    <mergeCell ref="F2:F4"/>
    <mergeCell ref="G2:G4"/>
    <mergeCell ref="G5:G9"/>
    <mergeCell ref="G67:G79"/>
    <mergeCell ref="G144:G150"/>
    <mergeCell ref="G88:G91"/>
    <mergeCell ref="G97:G98"/>
    <mergeCell ref="G92:G96"/>
    <mergeCell ref="G99:G113"/>
    <mergeCell ref="G142:G143"/>
    <mergeCell ref="G114:G117"/>
    <mergeCell ref="G118:G132"/>
    <mergeCell ref="G133:G141"/>
    <mergeCell ref="G80:G86"/>
    <mergeCell ref="G51:G59"/>
    <mergeCell ref="H51:H59"/>
    <mergeCell ref="G13:G34"/>
    <mergeCell ref="G35:G50"/>
    <mergeCell ref="G60:G66"/>
    <mergeCell ref="H142:H143"/>
    <mergeCell ref="H144:H150"/>
    <mergeCell ref="H2:H4"/>
    <mergeCell ref="H97:H98"/>
    <mergeCell ref="H99:H113"/>
    <mergeCell ref="H114:H116"/>
    <mergeCell ref="H118:H126"/>
    <mergeCell ref="H133:H140"/>
    <mergeCell ref="H92:H96"/>
    <mergeCell ref="H88:H91"/>
    <mergeCell ref="H5:H9"/>
    <mergeCell ref="H10:H12"/>
    <mergeCell ref="H60:H66"/>
    <mergeCell ref="H80:H83"/>
    <mergeCell ref="H67:H79"/>
  </mergeCells>
  <conditionalFormatting sqref="F5:F150">
    <cfRule type="colorScale" priority="132">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58B34-9DD6-4004-95D3-FB4587414A59}">
  <dimension ref="A1:J161"/>
  <sheetViews>
    <sheetView topLeftCell="A2" zoomScale="70" zoomScaleNormal="70" workbookViewId="0">
      <pane xSplit="1" ySplit="3" topLeftCell="I58" activePane="bottomRight" state="frozen"/>
      <selection pane="topRight" activeCell="B2" sqref="B2"/>
      <selection pane="bottomLeft" activeCell="A5" sqref="A5"/>
      <selection pane="bottomRight" activeCell="I77" sqref="A1:J158"/>
    </sheetView>
  </sheetViews>
  <sheetFormatPr defaultRowHeight="14.5" x14ac:dyDescent="0.35"/>
  <cols>
    <col min="1" max="1" width="40.7265625" style="26" customWidth="1"/>
    <col min="2" max="2" width="11" style="1" customWidth="1"/>
    <col min="3" max="3" width="8.81640625" style="1" bestFit="1" customWidth="1"/>
    <col min="4" max="5" width="8.81640625" bestFit="1" customWidth="1"/>
    <col min="6" max="7" width="8.81640625" customWidth="1"/>
    <col min="8" max="8" width="14.26953125" customWidth="1"/>
    <col min="9" max="9" width="104.81640625" customWidth="1"/>
    <col min="10" max="10" width="94.54296875" customWidth="1"/>
    <col min="11" max="11" width="9.7265625" customWidth="1"/>
  </cols>
  <sheetData>
    <row r="1" spans="1:10" s="2" customFormat="1" ht="21.5" thickBot="1" x14ac:dyDescent="0.55000000000000004">
      <c r="A1" s="23" t="s">
        <v>26</v>
      </c>
      <c r="B1" s="5"/>
      <c r="C1" s="5"/>
      <c r="D1" s="4"/>
      <c r="E1" s="10"/>
      <c r="F1" s="10"/>
      <c r="G1" s="10"/>
      <c r="H1" s="10"/>
      <c r="I1" s="10"/>
    </row>
    <row r="2" spans="1:10" ht="27.25" customHeight="1" x14ac:dyDescent="0.35">
      <c r="A2" s="24" t="s">
        <v>27</v>
      </c>
      <c r="B2" s="11">
        <v>1</v>
      </c>
      <c r="C2" s="11">
        <v>2</v>
      </c>
      <c r="D2" s="11">
        <v>3</v>
      </c>
      <c r="E2" s="11">
        <v>4</v>
      </c>
      <c r="F2" s="11">
        <v>5</v>
      </c>
      <c r="G2" s="11">
        <v>6</v>
      </c>
      <c r="H2" s="111" t="s">
        <v>28</v>
      </c>
      <c r="I2" s="111" t="s">
        <v>29</v>
      </c>
      <c r="J2" s="111" t="s">
        <v>30</v>
      </c>
    </row>
    <row r="3" spans="1:10" x14ac:dyDescent="0.35">
      <c r="A3" s="25" t="s">
        <v>212</v>
      </c>
      <c r="B3" s="12" t="s">
        <v>213</v>
      </c>
      <c r="C3" s="12" t="s">
        <v>213</v>
      </c>
      <c r="D3" s="12" t="s">
        <v>213</v>
      </c>
      <c r="E3" s="12" t="s">
        <v>213</v>
      </c>
      <c r="F3" s="12" t="s">
        <v>213</v>
      </c>
      <c r="G3" s="12" t="s">
        <v>35</v>
      </c>
      <c r="H3" s="112"/>
      <c r="I3" s="112"/>
      <c r="J3" s="112"/>
    </row>
    <row r="4" spans="1:10" ht="15" thickBot="1" x14ac:dyDescent="0.4">
      <c r="A4" s="25" t="s">
        <v>36</v>
      </c>
      <c r="B4" s="12" t="s">
        <v>32</v>
      </c>
      <c r="C4" s="12" t="s">
        <v>33</v>
      </c>
      <c r="D4" s="12" t="s">
        <v>34</v>
      </c>
      <c r="E4" s="12" t="s">
        <v>214</v>
      </c>
      <c r="F4" s="12" t="s">
        <v>215</v>
      </c>
      <c r="G4" s="12" t="s">
        <v>216</v>
      </c>
      <c r="H4" s="112"/>
      <c r="I4" s="112"/>
      <c r="J4" s="112"/>
    </row>
    <row r="5" spans="1:10" ht="18" customHeight="1" thickBot="1" x14ac:dyDescent="0.4">
      <c r="A5" s="29" t="s">
        <v>217</v>
      </c>
      <c r="B5" s="6"/>
      <c r="C5" s="6"/>
      <c r="D5" s="6"/>
      <c r="E5" s="6"/>
      <c r="F5" s="6"/>
      <c r="G5" s="32"/>
      <c r="H5" s="8">
        <f>SUM(B5:G10)</f>
        <v>25</v>
      </c>
      <c r="I5" s="134" t="s">
        <v>218</v>
      </c>
      <c r="J5" s="138" t="s">
        <v>219</v>
      </c>
    </row>
    <row r="6" spans="1:10" ht="18" customHeight="1" thickBot="1" x14ac:dyDescent="0.4">
      <c r="A6" s="28" t="s">
        <v>220</v>
      </c>
      <c r="B6" s="7">
        <v>1</v>
      </c>
      <c r="C6" s="7">
        <v>1</v>
      </c>
      <c r="D6" s="7">
        <v>1</v>
      </c>
      <c r="E6" s="7">
        <v>1</v>
      </c>
      <c r="F6" s="7">
        <v>1</v>
      </c>
      <c r="G6" s="33">
        <v>1</v>
      </c>
      <c r="H6" s="8">
        <f>SUM(B6:G6)</f>
        <v>6</v>
      </c>
      <c r="I6" s="135"/>
      <c r="J6" s="139"/>
    </row>
    <row r="7" spans="1:10" ht="14.5" customHeight="1" thickBot="1" x14ac:dyDescent="0.4">
      <c r="A7" s="28" t="s">
        <v>221</v>
      </c>
      <c r="B7" s="7">
        <v>1</v>
      </c>
      <c r="C7" s="7">
        <v>1</v>
      </c>
      <c r="D7" s="7">
        <v>1</v>
      </c>
      <c r="E7" s="7">
        <v>1</v>
      </c>
      <c r="F7" s="7">
        <v>1</v>
      </c>
      <c r="G7" s="33">
        <v>1</v>
      </c>
      <c r="H7" s="8">
        <f>SUM(B7:G7)</f>
        <v>6</v>
      </c>
      <c r="I7" s="135"/>
      <c r="J7" s="139"/>
    </row>
    <row r="8" spans="1:10" ht="16" customHeight="1" thickBot="1" x14ac:dyDescent="0.4">
      <c r="A8" s="28" t="s">
        <v>222</v>
      </c>
      <c r="B8" s="7">
        <v>1</v>
      </c>
      <c r="C8" s="7">
        <v>1</v>
      </c>
      <c r="D8" s="7">
        <v>1</v>
      </c>
      <c r="E8" s="7"/>
      <c r="F8" s="7">
        <v>1</v>
      </c>
      <c r="G8" s="33">
        <v>1</v>
      </c>
      <c r="H8" s="8">
        <f>SUM(B8:G8)</f>
        <v>5</v>
      </c>
      <c r="I8" s="135"/>
      <c r="J8" s="139"/>
    </row>
    <row r="9" spans="1:10" ht="17.149999999999999" customHeight="1" thickBot="1" x14ac:dyDescent="0.4">
      <c r="A9" s="28" t="s">
        <v>223</v>
      </c>
      <c r="B9" s="27">
        <v>1</v>
      </c>
      <c r="C9" s="27">
        <v>1</v>
      </c>
      <c r="D9" s="27">
        <v>1</v>
      </c>
      <c r="E9" s="27">
        <v>1</v>
      </c>
      <c r="F9" s="27">
        <v>1</v>
      </c>
      <c r="G9" s="34">
        <v>1</v>
      </c>
      <c r="H9" s="9">
        <f>SUM(B9:G9)</f>
        <v>6</v>
      </c>
      <c r="I9" s="135"/>
      <c r="J9" s="139"/>
    </row>
    <row r="10" spans="1:10" ht="17.149999999999999" customHeight="1" thickBot="1" x14ac:dyDescent="0.4">
      <c r="A10" s="28" t="s">
        <v>224</v>
      </c>
      <c r="B10" s="39">
        <v>1</v>
      </c>
      <c r="C10" s="39"/>
      <c r="D10" s="39"/>
      <c r="E10" s="39">
        <v>1</v>
      </c>
      <c r="F10" s="39"/>
      <c r="G10" s="40"/>
      <c r="H10" s="9">
        <f>SUM(B10:G10)</f>
        <v>2</v>
      </c>
      <c r="I10" s="136"/>
      <c r="J10" s="140"/>
    </row>
    <row r="11" spans="1:10" s="3" customFormat="1" ht="17.25" customHeight="1" thickBot="1" x14ac:dyDescent="0.4">
      <c r="A11" s="29" t="s">
        <v>225</v>
      </c>
      <c r="B11" s="22"/>
      <c r="C11" s="22"/>
      <c r="D11" s="22"/>
      <c r="E11" s="22"/>
      <c r="F11" s="22"/>
      <c r="G11" s="35"/>
      <c r="H11" s="9">
        <f>SUM(H12:H18)</f>
        <v>25</v>
      </c>
      <c r="I11" s="128" t="s">
        <v>226</v>
      </c>
      <c r="J11" s="138" t="s">
        <v>227</v>
      </c>
    </row>
    <row r="12" spans="1:10" s="3" customFormat="1" ht="15" thickBot="1" x14ac:dyDescent="0.4">
      <c r="A12" s="28" t="s">
        <v>228</v>
      </c>
      <c r="B12" s="22">
        <v>1</v>
      </c>
      <c r="C12" s="22">
        <v>1</v>
      </c>
      <c r="D12" s="22">
        <v>1</v>
      </c>
      <c r="E12" s="22">
        <v>1</v>
      </c>
      <c r="F12" s="22">
        <v>1</v>
      </c>
      <c r="G12" s="35">
        <v>1</v>
      </c>
      <c r="H12" s="9">
        <f t="shared" ref="H12:H118" si="0">SUM(B12:G12)</f>
        <v>6</v>
      </c>
      <c r="I12" s="90"/>
      <c r="J12" s="139"/>
    </row>
    <row r="13" spans="1:10" s="3" customFormat="1" ht="15" thickBot="1" x14ac:dyDescent="0.4">
      <c r="A13" s="28" t="s">
        <v>229</v>
      </c>
      <c r="B13" s="22">
        <v>1</v>
      </c>
      <c r="C13" s="22">
        <v>1</v>
      </c>
      <c r="D13" s="22">
        <v>1</v>
      </c>
      <c r="E13" s="22">
        <v>1</v>
      </c>
      <c r="F13" s="22">
        <v>1</v>
      </c>
      <c r="G13" s="35">
        <v>1</v>
      </c>
      <c r="H13" s="9">
        <f t="shared" si="0"/>
        <v>6</v>
      </c>
      <c r="I13" s="90"/>
      <c r="J13" s="139"/>
    </row>
    <row r="14" spans="1:10" s="3" customFormat="1" ht="15" thickBot="1" x14ac:dyDescent="0.4">
      <c r="A14" s="28" t="s">
        <v>230</v>
      </c>
      <c r="B14" s="22">
        <v>1</v>
      </c>
      <c r="C14" s="22">
        <v>1</v>
      </c>
      <c r="D14" s="22">
        <v>1</v>
      </c>
      <c r="E14" s="22">
        <v>1</v>
      </c>
      <c r="F14" s="22">
        <v>1</v>
      </c>
      <c r="G14" s="35"/>
      <c r="H14" s="9">
        <f>SUM(B14:G14)</f>
        <v>5</v>
      </c>
      <c r="I14" s="90"/>
      <c r="J14" s="139"/>
    </row>
    <row r="15" spans="1:10" s="3" customFormat="1" ht="15" thickBot="1" x14ac:dyDescent="0.4">
      <c r="A15" s="28" t="s">
        <v>231</v>
      </c>
      <c r="B15" s="22">
        <v>1</v>
      </c>
      <c r="C15" s="22">
        <v>1</v>
      </c>
      <c r="D15" s="22"/>
      <c r="E15" s="22">
        <v>1</v>
      </c>
      <c r="F15" s="22">
        <v>1</v>
      </c>
      <c r="G15" s="35"/>
      <c r="H15" s="9">
        <f t="shared" ref="H15:H18" si="1">SUM(B15:G15)</f>
        <v>4</v>
      </c>
      <c r="I15" s="90"/>
      <c r="J15" s="139"/>
    </row>
    <row r="16" spans="1:10" s="3" customFormat="1" ht="15" thickBot="1" x14ac:dyDescent="0.4">
      <c r="A16" s="28" t="s">
        <v>232</v>
      </c>
      <c r="B16" s="22">
        <v>1</v>
      </c>
      <c r="C16" s="22"/>
      <c r="D16" s="22">
        <v>1</v>
      </c>
      <c r="E16" s="22"/>
      <c r="F16" s="22"/>
      <c r="G16" s="35"/>
      <c r="H16" s="9">
        <f t="shared" si="1"/>
        <v>2</v>
      </c>
      <c r="I16" s="90"/>
      <c r="J16" s="139"/>
    </row>
    <row r="17" spans="1:10" s="3" customFormat="1" ht="15" thickBot="1" x14ac:dyDescent="0.4">
      <c r="A17" s="28" t="s">
        <v>233</v>
      </c>
      <c r="B17" s="22"/>
      <c r="C17" s="22"/>
      <c r="D17" s="22"/>
      <c r="E17" s="22"/>
      <c r="F17" s="22"/>
      <c r="G17" s="35">
        <v>1</v>
      </c>
      <c r="H17" s="9">
        <f t="shared" si="1"/>
        <v>1</v>
      </c>
      <c r="I17" s="90"/>
      <c r="J17" s="139"/>
    </row>
    <row r="18" spans="1:10" s="3" customFormat="1" ht="27" thickBot="1" x14ac:dyDescent="0.4">
      <c r="A18" s="28" t="s">
        <v>234</v>
      </c>
      <c r="B18" s="22"/>
      <c r="C18" s="22"/>
      <c r="D18" s="22"/>
      <c r="E18" s="22"/>
      <c r="F18" s="22"/>
      <c r="G18" s="35">
        <v>1</v>
      </c>
      <c r="H18" s="9">
        <f t="shared" si="1"/>
        <v>1</v>
      </c>
      <c r="I18" s="127"/>
      <c r="J18" s="140"/>
    </row>
    <row r="19" spans="1:10" s="3" customFormat="1" ht="15" customHeight="1" thickBot="1" x14ac:dyDescent="0.4">
      <c r="A19" s="29" t="s">
        <v>235</v>
      </c>
      <c r="B19" s="22"/>
      <c r="C19" s="22"/>
      <c r="D19" s="22"/>
      <c r="E19" s="22"/>
      <c r="F19" s="22"/>
      <c r="G19" s="35"/>
      <c r="H19" s="9">
        <f>SUM(H20:H31)</f>
        <v>39</v>
      </c>
      <c r="I19" s="107" t="s">
        <v>236</v>
      </c>
      <c r="J19" s="141"/>
    </row>
    <row r="20" spans="1:10" s="3" customFormat="1" ht="15" thickBot="1" x14ac:dyDescent="0.4">
      <c r="A20" s="28" t="s">
        <v>237</v>
      </c>
      <c r="B20" s="22">
        <v>1</v>
      </c>
      <c r="C20" s="22">
        <v>1</v>
      </c>
      <c r="D20" s="22">
        <v>1</v>
      </c>
      <c r="E20" s="22">
        <v>1</v>
      </c>
      <c r="F20" s="22">
        <v>1</v>
      </c>
      <c r="G20" s="35">
        <v>1</v>
      </c>
      <c r="H20" s="9">
        <f>SUM(B20:G20)</f>
        <v>6</v>
      </c>
      <c r="I20" s="90"/>
      <c r="J20" s="142"/>
    </row>
    <row r="21" spans="1:10" s="3" customFormat="1" ht="15" thickBot="1" x14ac:dyDescent="0.4">
      <c r="A21" s="28" t="s">
        <v>238</v>
      </c>
      <c r="B21" s="22">
        <v>1</v>
      </c>
      <c r="C21" s="22">
        <v>1</v>
      </c>
      <c r="D21" s="22">
        <v>1</v>
      </c>
      <c r="E21" s="22">
        <v>1</v>
      </c>
      <c r="F21" s="22">
        <v>1</v>
      </c>
      <c r="G21" s="35">
        <v>1</v>
      </c>
      <c r="H21" s="9">
        <f t="shared" si="0"/>
        <v>6</v>
      </c>
      <c r="I21" s="90"/>
      <c r="J21" s="142"/>
    </row>
    <row r="22" spans="1:10" s="3" customFormat="1" ht="15" thickBot="1" x14ac:dyDescent="0.4">
      <c r="A22" s="28" t="s">
        <v>239</v>
      </c>
      <c r="B22" s="22">
        <v>1</v>
      </c>
      <c r="C22" s="22"/>
      <c r="D22" s="22">
        <v>1</v>
      </c>
      <c r="E22" s="22">
        <v>1</v>
      </c>
      <c r="F22" s="22">
        <v>1</v>
      </c>
      <c r="G22" s="35"/>
      <c r="H22" s="9">
        <f t="shared" si="0"/>
        <v>4</v>
      </c>
      <c r="I22" s="90"/>
      <c r="J22" s="142"/>
    </row>
    <row r="23" spans="1:10" s="3" customFormat="1" ht="15" thickBot="1" x14ac:dyDescent="0.4">
      <c r="A23" s="28" t="s">
        <v>240</v>
      </c>
      <c r="B23" s="22">
        <v>1</v>
      </c>
      <c r="C23" s="22">
        <v>1</v>
      </c>
      <c r="D23" s="22">
        <v>1</v>
      </c>
      <c r="E23" s="22">
        <v>1</v>
      </c>
      <c r="F23" s="22">
        <v>1</v>
      </c>
      <c r="G23" s="35">
        <v>1</v>
      </c>
      <c r="H23" s="9">
        <f t="shared" si="0"/>
        <v>6</v>
      </c>
      <c r="I23" s="90"/>
      <c r="J23" s="142"/>
    </row>
    <row r="24" spans="1:10" s="3" customFormat="1" ht="40" thickBot="1" x14ac:dyDescent="0.4">
      <c r="A24" s="47" t="s">
        <v>241</v>
      </c>
      <c r="B24" s="22"/>
      <c r="C24" s="22"/>
      <c r="D24" s="22"/>
      <c r="E24" s="22"/>
      <c r="F24" s="22">
        <v>1</v>
      </c>
      <c r="G24" s="35"/>
      <c r="H24" s="9">
        <f t="shared" si="0"/>
        <v>1</v>
      </c>
      <c r="I24" s="90"/>
      <c r="J24" s="142"/>
    </row>
    <row r="25" spans="1:10" s="3" customFormat="1" ht="27" thickBot="1" x14ac:dyDescent="0.4">
      <c r="A25" s="47" t="s">
        <v>242</v>
      </c>
      <c r="B25" s="22">
        <v>1</v>
      </c>
      <c r="C25" s="22">
        <v>1</v>
      </c>
      <c r="D25" s="22">
        <v>1</v>
      </c>
      <c r="E25" s="22">
        <v>1</v>
      </c>
      <c r="F25" s="22"/>
      <c r="G25" s="35">
        <v>1</v>
      </c>
      <c r="H25" s="9">
        <f t="shared" si="0"/>
        <v>5</v>
      </c>
      <c r="I25" s="90"/>
      <c r="J25" s="142"/>
    </row>
    <row r="26" spans="1:10" s="3" customFormat="1" ht="27" thickBot="1" x14ac:dyDescent="0.4">
      <c r="A26" s="28" t="s">
        <v>243</v>
      </c>
      <c r="B26" s="22"/>
      <c r="C26" s="22"/>
      <c r="D26" s="22"/>
      <c r="E26" s="22"/>
      <c r="F26" s="22"/>
      <c r="G26" s="35">
        <v>1</v>
      </c>
      <c r="H26" s="9">
        <f t="shared" si="0"/>
        <v>1</v>
      </c>
      <c r="I26" s="90"/>
      <c r="J26" s="142"/>
    </row>
    <row r="27" spans="1:10" s="3" customFormat="1" ht="15" thickBot="1" x14ac:dyDescent="0.4">
      <c r="A27" s="28" t="s">
        <v>244</v>
      </c>
      <c r="B27" s="22">
        <v>1</v>
      </c>
      <c r="C27" s="22">
        <v>1</v>
      </c>
      <c r="D27" s="22">
        <v>1</v>
      </c>
      <c r="E27" s="22">
        <v>1</v>
      </c>
      <c r="F27" s="22">
        <v>1</v>
      </c>
      <c r="G27" s="35">
        <v>1</v>
      </c>
      <c r="H27" s="9">
        <f t="shared" si="0"/>
        <v>6</v>
      </c>
      <c r="I27" s="90"/>
      <c r="J27" s="142"/>
    </row>
    <row r="28" spans="1:10" s="3" customFormat="1" ht="15" thickBot="1" x14ac:dyDescent="0.4">
      <c r="A28" s="28" t="s">
        <v>245</v>
      </c>
      <c r="B28" s="22"/>
      <c r="C28" s="22"/>
      <c r="D28" s="22"/>
      <c r="E28" s="22"/>
      <c r="F28" s="22"/>
      <c r="G28" s="35">
        <v>1</v>
      </c>
      <c r="H28" s="9">
        <f t="shared" si="0"/>
        <v>1</v>
      </c>
      <c r="I28" s="90"/>
      <c r="J28" s="142"/>
    </row>
    <row r="29" spans="1:10" s="3" customFormat="1" ht="15" thickBot="1" x14ac:dyDescent="0.4">
      <c r="A29" s="28" t="s">
        <v>246</v>
      </c>
      <c r="B29" s="22"/>
      <c r="C29" s="22"/>
      <c r="D29" s="22"/>
      <c r="E29" s="22"/>
      <c r="F29" s="22"/>
      <c r="G29" s="35">
        <v>1</v>
      </c>
      <c r="H29" s="9">
        <f t="shared" si="0"/>
        <v>1</v>
      </c>
      <c r="I29" s="90"/>
      <c r="J29" s="142"/>
    </row>
    <row r="30" spans="1:10" s="3" customFormat="1" ht="15" thickBot="1" x14ac:dyDescent="0.4">
      <c r="A30" s="28" t="s">
        <v>247</v>
      </c>
      <c r="B30" s="22"/>
      <c r="C30" s="22"/>
      <c r="D30" s="22"/>
      <c r="E30" s="22"/>
      <c r="F30" s="22"/>
      <c r="G30" s="35">
        <v>1</v>
      </c>
      <c r="H30" s="9">
        <f t="shared" si="0"/>
        <v>1</v>
      </c>
      <c r="I30" s="90"/>
      <c r="J30" s="142"/>
    </row>
    <row r="31" spans="1:10" s="3" customFormat="1" ht="15" thickBot="1" x14ac:dyDescent="0.4">
      <c r="A31" s="28" t="s">
        <v>248</v>
      </c>
      <c r="B31" s="22"/>
      <c r="C31" s="22"/>
      <c r="D31" s="22"/>
      <c r="E31" s="22"/>
      <c r="F31" s="22"/>
      <c r="G31" s="35">
        <v>1</v>
      </c>
      <c r="H31" s="9">
        <f t="shared" si="0"/>
        <v>1</v>
      </c>
      <c r="I31" s="127"/>
      <c r="J31" s="143"/>
    </row>
    <row r="32" spans="1:10" s="3" customFormat="1" ht="17.25" customHeight="1" thickBot="1" x14ac:dyDescent="0.4">
      <c r="A32" s="29" t="s">
        <v>249</v>
      </c>
      <c r="B32" s="22"/>
      <c r="C32" s="22"/>
      <c r="D32" s="22"/>
      <c r="E32" s="22"/>
      <c r="F32" s="22"/>
      <c r="G32" s="35"/>
      <c r="H32" s="9">
        <f>SUM(H33:H36)</f>
        <v>9</v>
      </c>
      <c r="I32" s="97" t="s">
        <v>250</v>
      </c>
      <c r="J32" s="144" t="s">
        <v>251</v>
      </c>
    </row>
    <row r="33" spans="1:10" s="3" customFormat="1" ht="15" thickBot="1" x14ac:dyDescent="0.4">
      <c r="A33" s="28" t="s">
        <v>252</v>
      </c>
      <c r="B33" s="22">
        <v>1</v>
      </c>
      <c r="C33" s="22">
        <v>1</v>
      </c>
      <c r="D33" s="22"/>
      <c r="E33" s="22"/>
      <c r="F33" s="22">
        <v>1</v>
      </c>
      <c r="G33" s="35"/>
      <c r="H33" s="9">
        <f t="shared" si="0"/>
        <v>3</v>
      </c>
      <c r="I33" s="98"/>
      <c r="J33" s="145"/>
    </row>
    <row r="34" spans="1:10" s="3" customFormat="1" ht="15" thickBot="1" x14ac:dyDescent="0.4">
      <c r="A34" s="28" t="s">
        <v>253</v>
      </c>
      <c r="B34" s="22">
        <v>1</v>
      </c>
      <c r="C34" s="22"/>
      <c r="D34" s="22"/>
      <c r="E34" s="22"/>
      <c r="F34" s="22"/>
      <c r="G34" s="35"/>
      <c r="H34" s="9">
        <f t="shared" si="0"/>
        <v>1</v>
      </c>
      <c r="I34" s="98"/>
      <c r="J34" s="145"/>
    </row>
    <row r="35" spans="1:10" s="3" customFormat="1" ht="15" thickBot="1" x14ac:dyDescent="0.4">
      <c r="A35" s="28" t="s">
        <v>254</v>
      </c>
      <c r="B35" s="22">
        <v>1</v>
      </c>
      <c r="C35" s="22"/>
      <c r="D35" s="22"/>
      <c r="E35" s="22">
        <v>1</v>
      </c>
      <c r="F35" s="22"/>
      <c r="G35" s="35"/>
      <c r="H35" s="9">
        <f t="shared" si="0"/>
        <v>2</v>
      </c>
      <c r="I35" s="98"/>
      <c r="J35" s="145"/>
    </row>
    <row r="36" spans="1:10" s="3" customFormat="1" ht="27" thickBot="1" x14ac:dyDescent="0.4">
      <c r="A36" s="28" t="s">
        <v>255</v>
      </c>
      <c r="B36" s="22"/>
      <c r="C36" s="22">
        <v>1</v>
      </c>
      <c r="D36" s="22"/>
      <c r="E36" s="22"/>
      <c r="F36" s="22">
        <v>1</v>
      </c>
      <c r="G36" s="35">
        <v>1</v>
      </c>
      <c r="H36" s="9">
        <f t="shared" si="0"/>
        <v>3</v>
      </c>
      <c r="I36" s="99"/>
      <c r="J36" s="146"/>
    </row>
    <row r="37" spans="1:10" s="3" customFormat="1" ht="15" customHeight="1" thickBot="1" x14ac:dyDescent="0.4">
      <c r="A37" s="29" t="s">
        <v>256</v>
      </c>
      <c r="B37" s="22"/>
      <c r="C37" s="22"/>
      <c r="D37" s="22"/>
      <c r="E37" s="22"/>
      <c r="F37" s="22"/>
      <c r="G37" s="35"/>
      <c r="H37" s="9">
        <f>SUM(H38:H45)</f>
        <v>14</v>
      </c>
      <c r="I37" s="101" t="s">
        <v>257</v>
      </c>
      <c r="J37" s="83"/>
    </row>
    <row r="38" spans="1:10" s="3" customFormat="1" ht="27" thickBot="1" x14ac:dyDescent="0.4">
      <c r="A38" s="28" t="s">
        <v>258</v>
      </c>
      <c r="B38" s="22">
        <v>1</v>
      </c>
      <c r="C38" s="22"/>
      <c r="D38" s="22"/>
      <c r="E38" s="22"/>
      <c r="F38" s="22"/>
      <c r="G38" s="35">
        <v>1</v>
      </c>
      <c r="H38" s="9">
        <f t="shared" si="0"/>
        <v>2</v>
      </c>
      <c r="I38" s="86"/>
      <c r="J38" s="89"/>
    </row>
    <row r="39" spans="1:10" s="3" customFormat="1" ht="27" thickBot="1" x14ac:dyDescent="0.4">
      <c r="A39" s="28" t="s">
        <v>259</v>
      </c>
      <c r="B39" s="22">
        <v>1</v>
      </c>
      <c r="C39" s="22">
        <v>1</v>
      </c>
      <c r="D39" s="22">
        <v>1</v>
      </c>
      <c r="E39" s="22">
        <v>1</v>
      </c>
      <c r="F39" s="22">
        <v>1</v>
      </c>
      <c r="G39" s="35">
        <v>1</v>
      </c>
      <c r="H39" s="9">
        <f t="shared" si="0"/>
        <v>6</v>
      </c>
      <c r="I39" s="86"/>
      <c r="J39" s="89"/>
    </row>
    <row r="40" spans="1:10" s="3" customFormat="1" ht="15" thickBot="1" x14ac:dyDescent="0.4">
      <c r="A40" s="28" t="s">
        <v>260</v>
      </c>
      <c r="B40" s="22"/>
      <c r="C40" s="22"/>
      <c r="D40" s="22"/>
      <c r="E40" s="22"/>
      <c r="F40" s="22"/>
      <c r="G40" s="35">
        <v>1</v>
      </c>
      <c r="H40" s="9">
        <f t="shared" si="0"/>
        <v>1</v>
      </c>
      <c r="I40" s="86"/>
      <c r="J40" s="89"/>
    </row>
    <row r="41" spans="1:10" s="3" customFormat="1" ht="15" thickBot="1" x14ac:dyDescent="0.4">
      <c r="A41" s="47" t="s">
        <v>261</v>
      </c>
      <c r="B41" s="22"/>
      <c r="C41" s="22"/>
      <c r="D41" s="22"/>
      <c r="E41" s="22"/>
      <c r="F41" s="22"/>
      <c r="G41" s="35">
        <v>1</v>
      </c>
      <c r="H41" s="9">
        <f t="shared" si="0"/>
        <v>1</v>
      </c>
      <c r="I41" s="86"/>
      <c r="J41" s="89"/>
    </row>
    <row r="42" spans="1:10" s="3" customFormat="1" ht="30" customHeight="1" thickBot="1" x14ac:dyDescent="0.4">
      <c r="A42" s="47" t="s">
        <v>262</v>
      </c>
      <c r="B42" s="22"/>
      <c r="C42" s="22"/>
      <c r="D42" s="22"/>
      <c r="E42" s="22"/>
      <c r="F42" s="22"/>
      <c r="G42" s="35">
        <v>1</v>
      </c>
      <c r="H42" s="9">
        <f t="shared" si="0"/>
        <v>1</v>
      </c>
      <c r="I42" s="86"/>
      <c r="J42" s="89"/>
    </row>
    <row r="43" spans="1:10" s="3" customFormat="1" ht="27" thickBot="1" x14ac:dyDescent="0.4">
      <c r="A43" s="47" t="s">
        <v>263</v>
      </c>
      <c r="B43" s="22"/>
      <c r="C43" s="22"/>
      <c r="D43" s="22"/>
      <c r="E43" s="22"/>
      <c r="F43" s="22"/>
      <c r="G43" s="35">
        <v>1</v>
      </c>
      <c r="H43" s="9">
        <f t="shared" si="0"/>
        <v>1</v>
      </c>
      <c r="I43" s="86"/>
      <c r="J43" s="89"/>
    </row>
    <row r="44" spans="1:10" s="3" customFormat="1" ht="15" thickBot="1" x14ac:dyDescent="0.4">
      <c r="A44" s="28" t="s">
        <v>264</v>
      </c>
      <c r="B44" s="22">
        <v>1</v>
      </c>
      <c r="C44" s="22"/>
      <c r="D44" s="22"/>
      <c r="E44" s="22"/>
      <c r="F44" s="22"/>
      <c r="G44" s="35"/>
      <c r="H44" s="9">
        <f t="shared" si="0"/>
        <v>1</v>
      </c>
      <c r="I44" s="86"/>
      <c r="J44" s="89"/>
    </row>
    <row r="45" spans="1:10" s="3" customFormat="1" ht="15" thickBot="1" x14ac:dyDescent="0.4">
      <c r="A45" s="28" t="s">
        <v>265</v>
      </c>
      <c r="B45" s="22"/>
      <c r="C45" s="22"/>
      <c r="D45" s="22"/>
      <c r="E45" s="22"/>
      <c r="F45" s="22"/>
      <c r="G45" s="35">
        <v>1</v>
      </c>
      <c r="H45" s="9">
        <f t="shared" si="0"/>
        <v>1</v>
      </c>
      <c r="I45" s="102"/>
      <c r="J45" s="84"/>
    </row>
    <row r="46" spans="1:10" s="3" customFormat="1" ht="15" customHeight="1" x14ac:dyDescent="0.35">
      <c r="A46" s="29" t="s">
        <v>266</v>
      </c>
      <c r="B46" s="22"/>
      <c r="C46" s="22"/>
      <c r="D46" s="22"/>
      <c r="E46" s="22"/>
      <c r="F46" s="22"/>
      <c r="G46" s="35"/>
      <c r="H46" s="9">
        <f>SUM(H47:H57)</f>
        <v>19</v>
      </c>
      <c r="I46" s="107" t="s">
        <v>267</v>
      </c>
      <c r="J46" s="137"/>
    </row>
    <row r="47" spans="1:10" s="3" customFormat="1" x14ac:dyDescent="0.35">
      <c r="A47" s="28" t="s">
        <v>268</v>
      </c>
      <c r="B47" s="22">
        <v>1</v>
      </c>
      <c r="C47" s="22">
        <v>1</v>
      </c>
      <c r="D47" s="22">
        <v>1</v>
      </c>
      <c r="E47" s="22">
        <v>1</v>
      </c>
      <c r="F47" s="22">
        <v>1</v>
      </c>
      <c r="G47" s="35">
        <v>1</v>
      </c>
      <c r="H47" s="9">
        <f t="shared" si="0"/>
        <v>6</v>
      </c>
      <c r="I47" s="90"/>
      <c r="J47" s="130"/>
    </row>
    <row r="48" spans="1:10" s="3" customFormat="1" x14ac:dyDescent="0.35">
      <c r="A48" s="30" t="s">
        <v>269</v>
      </c>
      <c r="B48" s="22">
        <v>1</v>
      </c>
      <c r="C48" s="22"/>
      <c r="D48" s="22"/>
      <c r="E48" s="22"/>
      <c r="F48" s="22"/>
      <c r="G48" s="35">
        <v>1</v>
      </c>
      <c r="H48" s="9">
        <f t="shared" si="0"/>
        <v>2</v>
      </c>
      <c r="I48" s="90"/>
      <c r="J48" s="130"/>
    </row>
    <row r="49" spans="1:10" s="3" customFormat="1" x14ac:dyDescent="0.35">
      <c r="A49" s="30" t="s">
        <v>270</v>
      </c>
      <c r="B49" s="22">
        <v>1</v>
      </c>
      <c r="C49" s="22"/>
      <c r="D49" s="22">
        <v>1</v>
      </c>
      <c r="E49" s="22"/>
      <c r="F49" s="22"/>
      <c r="G49" s="35"/>
      <c r="H49" s="9">
        <f t="shared" si="0"/>
        <v>2</v>
      </c>
      <c r="I49" s="90"/>
      <c r="J49" s="130"/>
    </row>
    <row r="50" spans="1:10" s="3" customFormat="1" x14ac:dyDescent="0.35">
      <c r="A50" s="30" t="s">
        <v>271</v>
      </c>
      <c r="B50" s="22">
        <v>1</v>
      </c>
      <c r="C50" s="22"/>
      <c r="D50" s="22"/>
      <c r="E50" s="22"/>
      <c r="F50" s="22"/>
      <c r="G50" s="35"/>
      <c r="H50" s="9">
        <f t="shared" si="0"/>
        <v>1</v>
      </c>
      <c r="I50" s="90"/>
      <c r="J50" s="130"/>
    </row>
    <row r="51" spans="1:10" s="3" customFormat="1" x14ac:dyDescent="0.35">
      <c r="A51" s="30" t="s">
        <v>272</v>
      </c>
      <c r="B51" s="22">
        <v>1</v>
      </c>
      <c r="C51" s="22"/>
      <c r="D51" s="22"/>
      <c r="E51" s="22"/>
      <c r="F51" s="22"/>
      <c r="G51" s="35"/>
      <c r="H51" s="9">
        <f t="shared" si="0"/>
        <v>1</v>
      </c>
      <c r="I51" s="90"/>
      <c r="J51" s="130"/>
    </row>
    <row r="52" spans="1:10" s="61" customFormat="1" x14ac:dyDescent="0.35">
      <c r="A52" s="30" t="s">
        <v>273</v>
      </c>
      <c r="B52" s="22"/>
      <c r="C52" s="22"/>
      <c r="D52" s="22">
        <v>1</v>
      </c>
      <c r="E52" s="22"/>
      <c r="F52" s="22"/>
      <c r="G52" s="35"/>
      <c r="H52" s="60">
        <f t="shared" si="0"/>
        <v>1</v>
      </c>
      <c r="I52" s="90"/>
      <c r="J52" s="130"/>
    </row>
    <row r="53" spans="1:10" s="3" customFormat="1" ht="26.5" x14ac:dyDescent="0.35">
      <c r="A53" s="30" t="s">
        <v>274</v>
      </c>
      <c r="B53" s="22"/>
      <c r="C53" s="22"/>
      <c r="D53" s="22">
        <v>1</v>
      </c>
      <c r="E53" s="22"/>
      <c r="F53" s="22"/>
      <c r="G53" s="35">
        <v>1</v>
      </c>
      <c r="H53" s="9">
        <f t="shared" si="0"/>
        <v>2</v>
      </c>
      <c r="I53" s="90"/>
      <c r="J53" s="130"/>
    </row>
    <row r="54" spans="1:10" s="3" customFormat="1" ht="26.5" x14ac:dyDescent="0.35">
      <c r="A54" s="28" t="s">
        <v>275</v>
      </c>
      <c r="B54" s="22"/>
      <c r="C54" s="22"/>
      <c r="D54" s="22"/>
      <c r="E54" s="22"/>
      <c r="F54" s="22"/>
      <c r="G54" s="35">
        <v>1</v>
      </c>
      <c r="H54" s="9">
        <f t="shared" si="0"/>
        <v>1</v>
      </c>
      <c r="I54" s="90"/>
      <c r="J54" s="130"/>
    </row>
    <row r="55" spans="1:10" s="3" customFormat="1" x14ac:dyDescent="0.35">
      <c r="A55" s="28" t="s">
        <v>276</v>
      </c>
      <c r="B55" s="22"/>
      <c r="C55" s="22"/>
      <c r="D55" s="22"/>
      <c r="E55" s="22"/>
      <c r="F55" s="22"/>
      <c r="G55" s="35">
        <v>1</v>
      </c>
      <c r="H55" s="9">
        <f t="shared" si="0"/>
        <v>1</v>
      </c>
      <c r="I55" s="90"/>
      <c r="J55" s="130"/>
    </row>
    <row r="56" spans="1:10" s="3" customFormat="1" x14ac:dyDescent="0.35">
      <c r="A56" s="28" t="s">
        <v>277</v>
      </c>
      <c r="B56" s="22"/>
      <c r="C56" s="22"/>
      <c r="D56" s="22">
        <v>1</v>
      </c>
      <c r="E56" s="22"/>
      <c r="F56" s="22"/>
      <c r="G56" s="35"/>
      <c r="H56" s="9">
        <f t="shared" si="0"/>
        <v>1</v>
      </c>
      <c r="I56" s="90"/>
      <c r="J56" s="130"/>
    </row>
    <row r="57" spans="1:10" s="3" customFormat="1" ht="82.5" customHeight="1" x14ac:dyDescent="0.35">
      <c r="A57" s="28" t="s">
        <v>278</v>
      </c>
      <c r="B57" s="22"/>
      <c r="C57" s="22"/>
      <c r="D57" s="22">
        <v>1</v>
      </c>
      <c r="E57" s="22"/>
      <c r="F57" s="22"/>
      <c r="G57" s="35"/>
      <c r="H57" s="9">
        <f t="shared" si="0"/>
        <v>1</v>
      </c>
      <c r="I57" s="127"/>
      <c r="J57" s="131"/>
    </row>
    <row r="58" spans="1:10" s="3" customFormat="1" ht="15" customHeight="1" thickBot="1" x14ac:dyDescent="0.4">
      <c r="A58" s="29" t="s">
        <v>279</v>
      </c>
      <c r="B58" s="22"/>
      <c r="C58" s="22"/>
      <c r="D58" s="22"/>
      <c r="E58" s="22"/>
      <c r="F58" s="22"/>
      <c r="G58" s="35"/>
      <c r="H58" s="9">
        <f>SUM(H59:H74)</f>
        <v>24</v>
      </c>
      <c r="I58" s="107" t="s">
        <v>280</v>
      </c>
      <c r="J58" s="129"/>
    </row>
    <row r="59" spans="1:10" s="3" customFormat="1" ht="15" thickBot="1" x14ac:dyDescent="0.4">
      <c r="A59" s="28" t="s">
        <v>281</v>
      </c>
      <c r="B59" s="22">
        <v>1</v>
      </c>
      <c r="C59" s="22">
        <v>1</v>
      </c>
      <c r="D59" s="22">
        <v>1</v>
      </c>
      <c r="E59" s="22"/>
      <c r="F59" s="22"/>
      <c r="G59" s="35"/>
      <c r="H59" s="9">
        <f t="shared" si="0"/>
        <v>3</v>
      </c>
      <c r="I59" s="90"/>
      <c r="J59" s="130"/>
    </row>
    <row r="60" spans="1:10" s="3" customFormat="1" ht="27" thickBot="1" x14ac:dyDescent="0.4">
      <c r="A60" s="47" t="s">
        <v>282</v>
      </c>
      <c r="B60" s="22">
        <v>1</v>
      </c>
      <c r="C60" s="22"/>
      <c r="D60" s="22"/>
      <c r="E60" s="22"/>
      <c r="F60" s="22"/>
      <c r="G60" s="35"/>
      <c r="H60" s="9">
        <f t="shared" si="0"/>
        <v>1</v>
      </c>
      <c r="I60" s="90"/>
      <c r="J60" s="130"/>
    </row>
    <row r="61" spans="1:10" s="3" customFormat="1" ht="15" thickBot="1" x14ac:dyDescent="0.4">
      <c r="A61" s="47" t="s">
        <v>283</v>
      </c>
      <c r="B61" s="22">
        <v>1</v>
      </c>
      <c r="C61" s="22"/>
      <c r="D61" s="22">
        <v>1</v>
      </c>
      <c r="E61" s="22"/>
      <c r="F61" s="22"/>
      <c r="G61" s="35"/>
      <c r="H61" s="9">
        <f t="shared" si="0"/>
        <v>2</v>
      </c>
      <c r="I61" s="90"/>
      <c r="J61" s="130"/>
    </row>
    <row r="62" spans="1:10" s="61" customFormat="1" ht="19" customHeight="1" thickBot="1" x14ac:dyDescent="0.4">
      <c r="A62" s="47" t="s">
        <v>284</v>
      </c>
      <c r="B62" s="22"/>
      <c r="C62" s="22"/>
      <c r="D62" s="22">
        <v>1</v>
      </c>
      <c r="E62" s="22"/>
      <c r="F62" s="22"/>
      <c r="G62" s="35"/>
      <c r="H62" s="60">
        <f t="shared" si="0"/>
        <v>1</v>
      </c>
      <c r="I62" s="90"/>
      <c r="J62" s="130"/>
    </row>
    <row r="63" spans="1:10" s="3" customFormat="1" ht="15" thickBot="1" x14ac:dyDescent="0.4">
      <c r="A63" s="28" t="s">
        <v>285</v>
      </c>
      <c r="B63" s="22"/>
      <c r="C63" s="22">
        <v>1</v>
      </c>
      <c r="D63" s="22"/>
      <c r="E63" s="22">
        <v>1</v>
      </c>
      <c r="F63" s="22">
        <v>1</v>
      </c>
      <c r="G63" s="35">
        <v>1</v>
      </c>
      <c r="H63" s="9">
        <f t="shared" si="0"/>
        <v>4</v>
      </c>
      <c r="I63" s="90"/>
      <c r="J63" s="131"/>
    </row>
    <row r="64" spans="1:10" s="3" customFormat="1" ht="15" thickBot="1" x14ac:dyDescent="0.4">
      <c r="A64" s="47" t="s">
        <v>286</v>
      </c>
      <c r="B64" s="22"/>
      <c r="C64" s="22"/>
      <c r="D64" s="22"/>
      <c r="E64" s="22">
        <v>1</v>
      </c>
      <c r="F64" s="22"/>
      <c r="G64" s="35"/>
      <c r="H64" s="9">
        <f t="shared" si="0"/>
        <v>1</v>
      </c>
      <c r="I64" s="90"/>
      <c r="J64" s="65"/>
    </row>
    <row r="65" spans="1:10" s="3" customFormat="1" ht="15" thickBot="1" x14ac:dyDescent="0.4">
      <c r="A65" s="30" t="s">
        <v>287</v>
      </c>
      <c r="B65" s="22"/>
      <c r="C65" s="22"/>
      <c r="D65" s="22"/>
      <c r="E65" s="22">
        <v>1</v>
      </c>
      <c r="F65" s="22"/>
      <c r="G65" s="35"/>
      <c r="H65" s="9">
        <f t="shared" si="0"/>
        <v>1</v>
      </c>
      <c r="I65" s="90"/>
      <c r="J65" s="65"/>
    </row>
    <row r="66" spans="1:10" s="3" customFormat="1" ht="15" thickBot="1" x14ac:dyDescent="0.4">
      <c r="A66" s="30" t="s">
        <v>288</v>
      </c>
      <c r="B66" s="22"/>
      <c r="C66" s="22"/>
      <c r="D66" s="22"/>
      <c r="E66" s="22">
        <v>1</v>
      </c>
      <c r="F66" s="22"/>
      <c r="G66" s="35"/>
      <c r="H66" s="9">
        <f t="shared" si="0"/>
        <v>1</v>
      </c>
      <c r="I66" s="90"/>
      <c r="J66" s="65"/>
    </row>
    <row r="67" spans="1:10" s="3" customFormat="1" ht="27" thickBot="1" x14ac:dyDescent="0.4">
      <c r="A67" s="30" t="s">
        <v>289</v>
      </c>
      <c r="B67" s="22"/>
      <c r="C67" s="22"/>
      <c r="D67" s="22"/>
      <c r="E67" s="22">
        <v>1</v>
      </c>
      <c r="F67" s="22"/>
      <c r="G67" s="35"/>
      <c r="H67" s="9">
        <f t="shared" si="0"/>
        <v>1</v>
      </c>
      <c r="I67" s="90"/>
      <c r="J67" s="65"/>
    </row>
    <row r="68" spans="1:10" s="3" customFormat="1" ht="15" thickBot="1" x14ac:dyDescent="0.4">
      <c r="A68" s="47" t="s">
        <v>290</v>
      </c>
      <c r="B68" s="22"/>
      <c r="C68" s="22"/>
      <c r="D68" s="22"/>
      <c r="E68" s="22"/>
      <c r="F68" s="22">
        <v>1</v>
      </c>
      <c r="G68" s="35"/>
      <c r="H68" s="9">
        <f t="shared" si="0"/>
        <v>1</v>
      </c>
      <c r="I68" s="90"/>
      <c r="J68" s="65"/>
    </row>
    <row r="69" spans="1:10" s="3" customFormat="1" ht="15" thickBot="1" x14ac:dyDescent="0.4">
      <c r="A69" s="30" t="s">
        <v>291</v>
      </c>
      <c r="B69" s="22"/>
      <c r="C69" s="22"/>
      <c r="D69" s="22"/>
      <c r="E69" s="22"/>
      <c r="F69" s="22">
        <v>1</v>
      </c>
      <c r="G69" s="35"/>
      <c r="H69" s="9">
        <f t="shared" si="0"/>
        <v>1</v>
      </c>
      <c r="I69" s="90"/>
      <c r="J69" s="65"/>
    </row>
    <row r="70" spans="1:10" s="3" customFormat="1" ht="15" thickBot="1" x14ac:dyDescent="0.4">
      <c r="A70" s="47" t="s">
        <v>292</v>
      </c>
      <c r="B70" s="22"/>
      <c r="C70" s="22">
        <v>1</v>
      </c>
      <c r="D70" s="22"/>
      <c r="E70" s="22"/>
      <c r="F70" s="22">
        <v>1</v>
      </c>
      <c r="G70" s="35"/>
      <c r="H70" s="9">
        <f t="shared" si="0"/>
        <v>2</v>
      </c>
      <c r="I70" s="90"/>
      <c r="J70" s="65"/>
    </row>
    <row r="71" spans="1:10" s="3" customFormat="1" ht="15" thickBot="1" x14ac:dyDescent="0.4">
      <c r="A71" s="30" t="s">
        <v>293</v>
      </c>
      <c r="B71" s="22"/>
      <c r="C71" s="22">
        <v>1</v>
      </c>
      <c r="D71" s="22"/>
      <c r="E71" s="22"/>
      <c r="F71" s="22">
        <v>1</v>
      </c>
      <c r="G71" s="35"/>
      <c r="H71" s="9">
        <f t="shared" si="0"/>
        <v>2</v>
      </c>
      <c r="I71" s="90"/>
      <c r="J71" s="65"/>
    </row>
    <row r="72" spans="1:10" s="3" customFormat="1" ht="15" thickBot="1" x14ac:dyDescent="0.4">
      <c r="A72" s="30" t="s">
        <v>294</v>
      </c>
      <c r="B72" s="22"/>
      <c r="C72" s="22"/>
      <c r="D72" s="22"/>
      <c r="E72" s="22"/>
      <c r="F72" s="22">
        <v>1</v>
      </c>
      <c r="G72" s="35"/>
      <c r="H72" s="9">
        <f t="shared" si="0"/>
        <v>1</v>
      </c>
      <c r="I72" s="90"/>
      <c r="J72" s="65"/>
    </row>
    <row r="73" spans="1:10" s="3" customFormat="1" ht="27" thickBot="1" x14ac:dyDescent="0.4">
      <c r="A73" s="30" t="s">
        <v>295</v>
      </c>
      <c r="B73" s="22"/>
      <c r="C73" s="22">
        <v>1</v>
      </c>
      <c r="D73" s="22"/>
      <c r="E73" s="22"/>
      <c r="F73" s="22"/>
      <c r="G73" s="35"/>
      <c r="H73" s="9">
        <f t="shared" si="0"/>
        <v>1</v>
      </c>
      <c r="I73" s="90"/>
      <c r="J73" s="65"/>
    </row>
    <row r="74" spans="1:10" s="3" customFormat="1" ht="15" thickBot="1" x14ac:dyDescent="0.4">
      <c r="A74" s="28" t="s">
        <v>296</v>
      </c>
      <c r="B74" s="22"/>
      <c r="C74" s="22"/>
      <c r="D74" s="22"/>
      <c r="E74" s="22"/>
      <c r="F74" s="22"/>
      <c r="G74" s="35">
        <v>1</v>
      </c>
      <c r="H74" s="9">
        <f t="shared" si="0"/>
        <v>1</v>
      </c>
      <c r="I74" s="90"/>
      <c r="J74" s="65"/>
    </row>
    <row r="75" spans="1:10" s="3" customFormat="1" ht="15" thickBot="1" x14ac:dyDescent="0.4">
      <c r="A75" s="29" t="s">
        <v>297</v>
      </c>
      <c r="B75" s="22"/>
      <c r="C75" s="22"/>
      <c r="D75" s="22"/>
      <c r="E75" s="22"/>
      <c r="F75" s="22"/>
      <c r="G75" s="35"/>
      <c r="H75" s="9">
        <f>SUM(H76:H76)</f>
        <v>6</v>
      </c>
      <c r="I75" s="132" t="s">
        <v>298</v>
      </c>
      <c r="J75" s="129"/>
    </row>
    <row r="76" spans="1:10" s="3" customFormat="1" ht="15" thickBot="1" x14ac:dyDescent="0.4">
      <c r="A76" s="28" t="s">
        <v>299</v>
      </c>
      <c r="B76" s="22">
        <v>1</v>
      </c>
      <c r="C76" s="22">
        <v>1</v>
      </c>
      <c r="D76" s="22">
        <v>1</v>
      </c>
      <c r="E76" s="22">
        <v>1</v>
      </c>
      <c r="F76" s="22">
        <v>1</v>
      </c>
      <c r="G76" s="35">
        <v>1</v>
      </c>
      <c r="H76" s="9">
        <f t="shared" si="0"/>
        <v>6</v>
      </c>
      <c r="I76" s="133"/>
      <c r="J76" s="131"/>
    </row>
    <row r="77" spans="1:10" s="3" customFormat="1" ht="15" customHeight="1" thickBot="1" x14ac:dyDescent="0.4">
      <c r="A77" s="29" t="s">
        <v>300</v>
      </c>
      <c r="B77" s="22"/>
      <c r="C77" s="22"/>
      <c r="D77" s="22"/>
      <c r="E77" s="22"/>
      <c r="F77" s="22"/>
      <c r="G77" s="35"/>
      <c r="H77" s="9">
        <f>SUM(H78:H97)</f>
        <v>33</v>
      </c>
      <c r="I77" s="107" t="s">
        <v>301</v>
      </c>
      <c r="J77" s="97" t="s">
        <v>302</v>
      </c>
    </row>
    <row r="78" spans="1:10" s="3" customFormat="1" ht="14.15" customHeight="1" thickBot="1" x14ac:dyDescent="0.4">
      <c r="A78" s="28" t="s">
        <v>303</v>
      </c>
      <c r="B78" s="22"/>
      <c r="C78" s="22"/>
      <c r="D78" s="22">
        <v>1</v>
      </c>
      <c r="E78" s="22"/>
      <c r="F78" s="22"/>
      <c r="G78" s="35">
        <v>1</v>
      </c>
      <c r="H78" s="9">
        <f t="shared" si="0"/>
        <v>2</v>
      </c>
      <c r="I78" s="90"/>
      <c r="J78" s="98"/>
    </row>
    <row r="79" spans="1:10" s="3" customFormat="1" ht="15" customHeight="1" thickBot="1" x14ac:dyDescent="0.4">
      <c r="A79" s="28" t="s">
        <v>304</v>
      </c>
      <c r="B79" s="22">
        <v>1</v>
      </c>
      <c r="C79" s="22"/>
      <c r="D79" s="22">
        <v>1</v>
      </c>
      <c r="E79" s="22">
        <v>1</v>
      </c>
      <c r="F79" s="22">
        <v>1</v>
      </c>
      <c r="G79" s="35"/>
      <c r="H79" s="9">
        <f t="shared" si="0"/>
        <v>4</v>
      </c>
      <c r="I79" s="90"/>
      <c r="J79" s="98"/>
    </row>
    <row r="80" spans="1:10" s="3" customFormat="1" ht="15" thickBot="1" x14ac:dyDescent="0.4">
      <c r="A80" s="30" t="s">
        <v>305</v>
      </c>
      <c r="B80" s="22"/>
      <c r="C80" s="22"/>
      <c r="D80" s="22">
        <v>1</v>
      </c>
      <c r="E80" s="22"/>
      <c r="F80" s="22"/>
      <c r="G80" s="35"/>
      <c r="H80" s="9">
        <f t="shared" si="0"/>
        <v>1</v>
      </c>
      <c r="I80" s="90"/>
      <c r="J80" s="98"/>
    </row>
    <row r="81" spans="1:10" s="3" customFormat="1" ht="15" thickBot="1" x14ac:dyDescent="0.4">
      <c r="A81" s="30" t="s">
        <v>306</v>
      </c>
      <c r="B81" s="22"/>
      <c r="C81" s="22"/>
      <c r="D81" s="22">
        <v>1</v>
      </c>
      <c r="E81" s="22"/>
      <c r="F81" s="22">
        <v>1</v>
      </c>
      <c r="G81" s="35"/>
      <c r="H81" s="9">
        <f t="shared" si="0"/>
        <v>2</v>
      </c>
      <c r="I81" s="90"/>
      <c r="J81" s="98"/>
    </row>
    <row r="82" spans="1:10" s="3" customFormat="1" ht="15" thickBot="1" x14ac:dyDescent="0.4">
      <c r="A82" s="30" t="s">
        <v>307</v>
      </c>
      <c r="B82" s="22"/>
      <c r="C82" s="22"/>
      <c r="D82" s="22"/>
      <c r="E82" s="22">
        <v>1</v>
      </c>
      <c r="F82" s="22"/>
      <c r="G82" s="35"/>
      <c r="H82" s="9">
        <f t="shared" si="0"/>
        <v>1</v>
      </c>
      <c r="I82" s="90"/>
      <c r="J82" s="98"/>
    </row>
    <row r="83" spans="1:10" s="3" customFormat="1" ht="15" thickBot="1" x14ac:dyDescent="0.4">
      <c r="A83" s="28" t="s">
        <v>308</v>
      </c>
      <c r="B83" s="22">
        <v>1</v>
      </c>
      <c r="C83" s="22"/>
      <c r="D83" s="22"/>
      <c r="E83" s="22">
        <v>1</v>
      </c>
      <c r="F83" s="22">
        <v>1</v>
      </c>
      <c r="G83" s="35"/>
      <c r="H83" s="9">
        <f t="shared" si="0"/>
        <v>3</v>
      </c>
      <c r="I83" s="90"/>
      <c r="J83" s="98"/>
    </row>
    <row r="84" spans="1:10" s="3" customFormat="1" ht="15" thickBot="1" x14ac:dyDescent="0.4">
      <c r="A84" s="30" t="s">
        <v>309</v>
      </c>
      <c r="B84" s="22"/>
      <c r="C84" s="22"/>
      <c r="D84" s="22"/>
      <c r="E84" s="22">
        <v>1</v>
      </c>
      <c r="F84" s="22"/>
      <c r="G84" s="35"/>
      <c r="H84" s="9">
        <f t="shared" si="0"/>
        <v>1</v>
      </c>
      <c r="I84" s="90"/>
      <c r="J84" s="98"/>
    </row>
    <row r="85" spans="1:10" s="3" customFormat="1" ht="15" thickBot="1" x14ac:dyDescent="0.4">
      <c r="A85" s="30" t="s">
        <v>310</v>
      </c>
      <c r="B85" s="22"/>
      <c r="C85" s="22"/>
      <c r="D85" s="22"/>
      <c r="E85" s="22">
        <v>1</v>
      </c>
      <c r="F85" s="22"/>
      <c r="G85" s="35"/>
      <c r="H85" s="9">
        <f t="shared" si="0"/>
        <v>1</v>
      </c>
      <c r="I85" s="90"/>
      <c r="J85" s="98"/>
    </row>
    <row r="86" spans="1:10" s="3" customFormat="1" ht="15" thickBot="1" x14ac:dyDescent="0.4">
      <c r="A86" s="30" t="s">
        <v>311</v>
      </c>
      <c r="B86" s="22"/>
      <c r="C86" s="22"/>
      <c r="D86" s="22"/>
      <c r="E86" s="22">
        <v>1</v>
      </c>
      <c r="F86" s="22"/>
      <c r="G86" s="35"/>
      <c r="H86" s="9">
        <f t="shared" si="0"/>
        <v>1</v>
      </c>
      <c r="I86" s="90"/>
      <c r="J86" s="98"/>
    </row>
    <row r="87" spans="1:10" s="3" customFormat="1" ht="15" thickBot="1" x14ac:dyDescent="0.4">
      <c r="A87" s="30" t="s">
        <v>312</v>
      </c>
      <c r="B87" s="22"/>
      <c r="C87" s="22"/>
      <c r="D87" s="22"/>
      <c r="E87" s="22">
        <v>1</v>
      </c>
      <c r="F87" s="22">
        <v>1</v>
      </c>
      <c r="G87" s="35"/>
      <c r="H87" s="9">
        <f t="shared" si="0"/>
        <v>2</v>
      </c>
      <c r="I87" s="90"/>
      <c r="J87" s="98"/>
    </row>
    <row r="88" spans="1:10" s="3" customFormat="1" ht="15" thickBot="1" x14ac:dyDescent="0.4">
      <c r="A88" s="28" t="s">
        <v>313</v>
      </c>
      <c r="B88" s="22">
        <v>1</v>
      </c>
      <c r="C88" s="22"/>
      <c r="D88" s="22">
        <v>1</v>
      </c>
      <c r="E88" s="22"/>
      <c r="F88" s="22"/>
      <c r="G88" s="35"/>
      <c r="H88" s="9">
        <f t="shared" si="0"/>
        <v>2</v>
      </c>
      <c r="I88" s="90"/>
      <c r="J88" s="98"/>
    </row>
    <row r="89" spans="1:10" s="3" customFormat="1" ht="15" thickBot="1" x14ac:dyDescent="0.4">
      <c r="A89" s="30" t="s">
        <v>314</v>
      </c>
      <c r="B89" s="22"/>
      <c r="C89" s="22"/>
      <c r="D89" s="22">
        <v>1</v>
      </c>
      <c r="E89" s="22"/>
      <c r="F89" s="22"/>
      <c r="G89" s="35"/>
      <c r="H89" s="9">
        <f t="shared" si="0"/>
        <v>1</v>
      </c>
      <c r="I89" s="90"/>
      <c r="J89" s="98"/>
    </row>
    <row r="90" spans="1:10" s="3" customFormat="1" ht="15" thickBot="1" x14ac:dyDescent="0.4">
      <c r="A90" s="30" t="s">
        <v>315</v>
      </c>
      <c r="B90" s="22"/>
      <c r="C90" s="22"/>
      <c r="D90" s="22">
        <v>1</v>
      </c>
      <c r="E90" s="22"/>
      <c r="F90" s="22"/>
      <c r="G90" s="35"/>
      <c r="H90" s="9">
        <f t="shared" si="0"/>
        <v>1</v>
      </c>
      <c r="I90" s="90"/>
      <c r="J90" s="98"/>
    </row>
    <row r="91" spans="1:10" s="3" customFormat="1" ht="27" thickBot="1" x14ac:dyDescent="0.4">
      <c r="A91" s="28" t="s">
        <v>316</v>
      </c>
      <c r="B91" s="22"/>
      <c r="C91" s="22">
        <v>1</v>
      </c>
      <c r="D91" s="22">
        <v>1</v>
      </c>
      <c r="E91" s="22"/>
      <c r="F91" s="22"/>
      <c r="G91" s="35"/>
      <c r="H91" s="9">
        <f t="shared" si="0"/>
        <v>2</v>
      </c>
      <c r="I91" s="90"/>
      <c r="J91" s="98"/>
    </row>
    <row r="92" spans="1:10" s="3" customFormat="1" ht="15" thickBot="1" x14ac:dyDescent="0.4">
      <c r="A92" s="30" t="s">
        <v>317</v>
      </c>
      <c r="B92" s="22"/>
      <c r="C92" s="22">
        <v>1</v>
      </c>
      <c r="D92" s="22">
        <v>1</v>
      </c>
      <c r="E92" s="22"/>
      <c r="F92" s="22"/>
      <c r="G92" s="35"/>
      <c r="H92" s="9">
        <f t="shared" si="0"/>
        <v>2</v>
      </c>
      <c r="I92" s="90"/>
      <c r="J92" s="98"/>
    </row>
    <row r="93" spans="1:10" s="3" customFormat="1" ht="15" thickBot="1" x14ac:dyDescent="0.4">
      <c r="A93" s="28" t="s">
        <v>318</v>
      </c>
      <c r="B93" s="22">
        <v>1</v>
      </c>
      <c r="C93" s="22"/>
      <c r="D93" s="22">
        <v>1</v>
      </c>
      <c r="E93" s="22">
        <v>1</v>
      </c>
      <c r="F93" s="22"/>
      <c r="G93" s="35"/>
      <c r="H93" s="9">
        <f t="shared" si="0"/>
        <v>3</v>
      </c>
      <c r="I93" s="90"/>
      <c r="J93" s="98"/>
    </row>
    <row r="94" spans="1:10" s="3" customFormat="1" ht="15" thickBot="1" x14ac:dyDescent="0.4">
      <c r="A94" s="30" t="s">
        <v>319</v>
      </c>
      <c r="B94" s="22"/>
      <c r="C94" s="22"/>
      <c r="D94" s="22">
        <v>1</v>
      </c>
      <c r="E94" s="22"/>
      <c r="F94" s="22"/>
      <c r="G94" s="35"/>
      <c r="H94" s="9">
        <f t="shared" si="0"/>
        <v>1</v>
      </c>
      <c r="I94" s="90"/>
      <c r="J94" s="98"/>
    </row>
    <row r="95" spans="1:10" s="3" customFormat="1" ht="15" thickBot="1" x14ac:dyDescent="0.4">
      <c r="A95" s="31" t="s">
        <v>320</v>
      </c>
      <c r="B95" s="22"/>
      <c r="C95" s="22"/>
      <c r="D95" s="22">
        <v>1</v>
      </c>
      <c r="E95" s="22"/>
      <c r="F95" s="22"/>
      <c r="G95" s="35"/>
      <c r="H95" s="9">
        <f t="shared" si="0"/>
        <v>1</v>
      </c>
      <c r="I95" s="90"/>
      <c r="J95" s="98"/>
    </row>
    <row r="96" spans="1:10" s="3" customFormat="1" ht="15" thickBot="1" x14ac:dyDescent="0.4">
      <c r="A96" s="30" t="s">
        <v>321</v>
      </c>
      <c r="B96" s="22"/>
      <c r="C96" s="22"/>
      <c r="D96" s="22"/>
      <c r="E96" s="22">
        <v>1</v>
      </c>
      <c r="F96" s="22"/>
      <c r="G96" s="35"/>
      <c r="H96" s="9">
        <f t="shared" si="0"/>
        <v>1</v>
      </c>
      <c r="I96" s="90"/>
      <c r="J96" s="99"/>
    </row>
    <row r="97" spans="1:10" s="3" customFormat="1" ht="27" thickBot="1" x14ac:dyDescent="0.4">
      <c r="A97" s="28" t="s">
        <v>322</v>
      </c>
      <c r="B97" s="22"/>
      <c r="C97" s="22"/>
      <c r="D97" s="22"/>
      <c r="E97" s="22"/>
      <c r="F97" s="22"/>
      <c r="G97" s="35">
        <v>1</v>
      </c>
      <c r="H97" s="9">
        <f>SUM(B97:G97)</f>
        <v>1</v>
      </c>
      <c r="I97" s="127"/>
      <c r="J97" s="59"/>
    </row>
    <row r="98" spans="1:10" s="3" customFormat="1" ht="15" customHeight="1" thickBot="1" x14ac:dyDescent="0.4">
      <c r="A98" s="29" t="s">
        <v>323</v>
      </c>
      <c r="B98" s="22"/>
      <c r="C98" s="22"/>
      <c r="D98" s="22"/>
      <c r="E98" s="22"/>
      <c r="F98" s="22"/>
      <c r="G98" s="35"/>
      <c r="H98" s="9">
        <f>SUM(H99:H109)</f>
        <v>31</v>
      </c>
      <c r="I98" s="107" t="s">
        <v>324</v>
      </c>
      <c r="J98" s="101" t="s">
        <v>325</v>
      </c>
    </row>
    <row r="99" spans="1:10" s="3" customFormat="1" ht="15" thickBot="1" x14ac:dyDescent="0.4">
      <c r="A99" s="28" t="s">
        <v>326</v>
      </c>
      <c r="B99" s="22">
        <v>1</v>
      </c>
      <c r="C99" s="22">
        <v>1</v>
      </c>
      <c r="D99" s="22">
        <v>1</v>
      </c>
      <c r="E99" s="22">
        <v>1</v>
      </c>
      <c r="F99" s="22">
        <v>1</v>
      </c>
      <c r="G99" s="35">
        <v>1</v>
      </c>
      <c r="H99" s="9">
        <f>SUM(B99:G99)</f>
        <v>6</v>
      </c>
      <c r="I99" s="90"/>
      <c r="J99" s="86"/>
    </row>
    <row r="100" spans="1:10" s="3" customFormat="1" ht="15" thickBot="1" x14ac:dyDescent="0.4">
      <c r="A100" s="28" t="s">
        <v>327</v>
      </c>
      <c r="B100" s="22">
        <v>1</v>
      </c>
      <c r="C100" s="22">
        <v>1</v>
      </c>
      <c r="D100" s="22">
        <v>1</v>
      </c>
      <c r="E100" s="22">
        <v>1</v>
      </c>
      <c r="F100" s="22">
        <v>1</v>
      </c>
      <c r="G100" s="35"/>
      <c r="H100" s="9">
        <f t="shared" si="0"/>
        <v>5</v>
      </c>
      <c r="I100" s="90"/>
      <c r="J100" s="86"/>
    </row>
    <row r="101" spans="1:10" s="3" customFormat="1" ht="15" thickBot="1" x14ac:dyDescent="0.4">
      <c r="A101" s="28" t="s">
        <v>328</v>
      </c>
      <c r="B101" s="22">
        <v>1</v>
      </c>
      <c r="C101" s="22">
        <v>1</v>
      </c>
      <c r="D101" s="22">
        <v>1</v>
      </c>
      <c r="E101" s="22"/>
      <c r="F101" s="22">
        <v>1</v>
      </c>
      <c r="G101" s="35">
        <v>1</v>
      </c>
      <c r="H101" s="9">
        <f t="shared" si="0"/>
        <v>5</v>
      </c>
      <c r="I101" s="90"/>
      <c r="J101" s="86"/>
    </row>
    <row r="102" spans="1:10" s="3" customFormat="1" ht="15" thickBot="1" x14ac:dyDescent="0.4">
      <c r="A102" s="28" t="s">
        <v>329</v>
      </c>
      <c r="B102" s="22"/>
      <c r="C102" s="22">
        <v>1</v>
      </c>
      <c r="D102" s="22"/>
      <c r="E102" s="22">
        <v>1</v>
      </c>
      <c r="F102" s="22">
        <v>1</v>
      </c>
      <c r="G102" s="35">
        <v>1</v>
      </c>
      <c r="H102" s="9">
        <f t="shared" si="0"/>
        <v>4</v>
      </c>
      <c r="I102" s="90"/>
      <c r="J102" s="86"/>
    </row>
    <row r="103" spans="1:10" s="3" customFormat="1" ht="15" thickBot="1" x14ac:dyDescent="0.4">
      <c r="A103" s="28" t="s">
        <v>330</v>
      </c>
      <c r="B103" s="22"/>
      <c r="C103" s="22"/>
      <c r="D103" s="22"/>
      <c r="E103" s="22"/>
      <c r="F103" s="22"/>
      <c r="G103" s="35">
        <v>1</v>
      </c>
      <c r="H103" s="9">
        <f t="shared" si="0"/>
        <v>1</v>
      </c>
      <c r="I103" s="90"/>
      <c r="J103" s="86"/>
    </row>
    <row r="104" spans="1:10" s="3" customFormat="1" ht="15" thickBot="1" x14ac:dyDescent="0.4">
      <c r="A104" s="28" t="s">
        <v>331</v>
      </c>
      <c r="B104" s="22">
        <v>1</v>
      </c>
      <c r="C104" s="22">
        <v>1</v>
      </c>
      <c r="D104" s="22">
        <v>1</v>
      </c>
      <c r="E104" s="22"/>
      <c r="F104" s="22"/>
      <c r="G104" s="35"/>
      <c r="H104" s="9">
        <f t="shared" si="0"/>
        <v>3</v>
      </c>
      <c r="I104" s="90"/>
      <c r="J104" s="86"/>
    </row>
    <row r="105" spans="1:10" s="3" customFormat="1" ht="15" thickBot="1" x14ac:dyDescent="0.4">
      <c r="A105" s="28" t="s">
        <v>332</v>
      </c>
      <c r="B105" s="22"/>
      <c r="C105" s="22"/>
      <c r="D105" s="22"/>
      <c r="E105" s="22">
        <v>1</v>
      </c>
      <c r="F105" s="22">
        <v>1</v>
      </c>
      <c r="G105" s="35"/>
      <c r="H105" s="9">
        <f t="shared" si="0"/>
        <v>2</v>
      </c>
      <c r="I105" s="90"/>
      <c r="J105" s="86"/>
    </row>
    <row r="106" spans="1:10" s="3" customFormat="1" ht="15" thickBot="1" x14ac:dyDescent="0.4">
      <c r="A106" s="28" t="s">
        <v>333</v>
      </c>
      <c r="B106" s="22"/>
      <c r="C106" s="22"/>
      <c r="D106" s="22"/>
      <c r="E106" s="22">
        <v>1</v>
      </c>
      <c r="F106" s="22"/>
      <c r="G106" s="35"/>
      <c r="H106" s="9">
        <f t="shared" si="0"/>
        <v>1</v>
      </c>
      <c r="I106" s="90"/>
      <c r="J106" s="86"/>
    </row>
    <row r="107" spans="1:10" s="3" customFormat="1" ht="15" thickBot="1" x14ac:dyDescent="0.4">
      <c r="A107" s="28" t="s">
        <v>334</v>
      </c>
      <c r="B107" s="22"/>
      <c r="C107" s="22"/>
      <c r="D107" s="22"/>
      <c r="E107" s="22"/>
      <c r="F107" s="22">
        <v>1</v>
      </c>
      <c r="G107" s="35"/>
      <c r="H107" s="9">
        <f t="shared" si="0"/>
        <v>1</v>
      </c>
      <c r="I107" s="90"/>
      <c r="J107" s="86"/>
    </row>
    <row r="108" spans="1:10" s="3" customFormat="1" ht="27" thickBot="1" x14ac:dyDescent="0.4">
      <c r="A108" s="28" t="s">
        <v>335</v>
      </c>
      <c r="B108" s="22">
        <v>1</v>
      </c>
      <c r="C108" s="22">
        <v>1</v>
      </c>
      <c r="D108" s="22"/>
      <c r="E108" s="22"/>
      <c r="F108" s="22"/>
      <c r="G108" s="35"/>
      <c r="H108" s="9">
        <f t="shared" si="0"/>
        <v>2</v>
      </c>
      <c r="I108" s="90"/>
      <c r="J108" s="86"/>
    </row>
    <row r="109" spans="1:10" s="3" customFormat="1" ht="15" thickBot="1" x14ac:dyDescent="0.4">
      <c r="A109" s="28" t="s">
        <v>336</v>
      </c>
      <c r="B109" s="22"/>
      <c r="C109" s="22"/>
      <c r="D109" s="22">
        <v>1</v>
      </c>
      <c r="E109" s="22"/>
      <c r="F109" s="22"/>
      <c r="G109" s="35"/>
      <c r="H109" s="9">
        <f t="shared" si="0"/>
        <v>1</v>
      </c>
      <c r="I109" s="127"/>
      <c r="J109" s="102"/>
    </row>
    <row r="110" spans="1:10" s="3" customFormat="1" ht="15" thickBot="1" x14ac:dyDescent="0.4">
      <c r="A110" s="29" t="s">
        <v>337</v>
      </c>
      <c r="B110" s="22"/>
      <c r="C110" s="22"/>
      <c r="D110" s="22"/>
      <c r="E110" s="22"/>
      <c r="F110" s="22"/>
      <c r="G110" s="35"/>
      <c r="H110" s="9">
        <f>SUM(H111:H114)</f>
        <v>13</v>
      </c>
      <c r="I110" s="107" t="s">
        <v>338</v>
      </c>
      <c r="J110" s="129"/>
    </row>
    <row r="111" spans="1:10" s="3" customFormat="1" ht="15" thickBot="1" x14ac:dyDescent="0.4">
      <c r="A111" s="28" t="s">
        <v>339</v>
      </c>
      <c r="B111" s="22">
        <v>1</v>
      </c>
      <c r="C111" s="22">
        <v>1</v>
      </c>
      <c r="D111" s="22">
        <v>1</v>
      </c>
      <c r="E111" s="22">
        <v>1</v>
      </c>
      <c r="F111" s="22">
        <v>1</v>
      </c>
      <c r="G111" s="35">
        <v>1</v>
      </c>
      <c r="H111" s="9">
        <f t="shared" si="0"/>
        <v>6</v>
      </c>
      <c r="I111" s="90"/>
      <c r="J111" s="130"/>
    </row>
    <row r="112" spans="1:10" s="3" customFormat="1" ht="15" thickBot="1" x14ac:dyDescent="0.4">
      <c r="A112" s="28" t="s">
        <v>340</v>
      </c>
      <c r="B112" s="22">
        <v>1</v>
      </c>
      <c r="C112" s="22"/>
      <c r="D112" s="22"/>
      <c r="E112" s="22"/>
      <c r="F112" s="22"/>
      <c r="G112" s="35"/>
      <c r="H112" s="9">
        <f t="shared" si="0"/>
        <v>1</v>
      </c>
      <c r="I112" s="90"/>
      <c r="J112" s="130"/>
    </row>
    <row r="113" spans="1:10" s="3" customFormat="1" ht="15" thickBot="1" x14ac:dyDescent="0.4">
      <c r="A113" s="28" t="s">
        <v>341</v>
      </c>
      <c r="B113" s="22"/>
      <c r="C113" s="22"/>
      <c r="D113" s="22"/>
      <c r="E113" s="22"/>
      <c r="F113" s="22">
        <v>1</v>
      </c>
      <c r="G113" s="35"/>
      <c r="H113" s="9">
        <f t="shared" si="0"/>
        <v>1</v>
      </c>
      <c r="I113" s="90"/>
      <c r="J113" s="130"/>
    </row>
    <row r="114" spans="1:10" s="3" customFormat="1" ht="27" thickBot="1" x14ac:dyDescent="0.4">
      <c r="A114" s="28" t="s">
        <v>342</v>
      </c>
      <c r="B114" s="22">
        <v>1</v>
      </c>
      <c r="C114" s="22">
        <v>1</v>
      </c>
      <c r="D114" s="22">
        <v>1</v>
      </c>
      <c r="E114" s="22"/>
      <c r="F114" s="22">
        <v>1</v>
      </c>
      <c r="G114" s="35">
        <v>1</v>
      </c>
      <c r="H114" s="9">
        <f t="shared" si="0"/>
        <v>5</v>
      </c>
      <c r="I114" s="127"/>
      <c r="J114" s="131"/>
    </row>
    <row r="115" spans="1:10" s="3" customFormat="1" ht="15" customHeight="1" thickBot="1" x14ac:dyDescent="0.4">
      <c r="A115" s="29" t="s">
        <v>343</v>
      </c>
      <c r="B115" s="22"/>
      <c r="C115" s="22"/>
      <c r="D115" s="22"/>
      <c r="E115" s="22"/>
      <c r="F115" s="22"/>
      <c r="G115" s="35"/>
      <c r="H115" s="9">
        <f>SUM(H116:H120)</f>
        <v>10</v>
      </c>
      <c r="I115" s="107" t="s">
        <v>344</v>
      </c>
      <c r="J115" s="129"/>
    </row>
    <row r="116" spans="1:10" s="3" customFormat="1" ht="15" thickBot="1" x14ac:dyDescent="0.4">
      <c r="A116" s="28" t="s">
        <v>345</v>
      </c>
      <c r="B116" s="22">
        <v>1</v>
      </c>
      <c r="C116" s="22"/>
      <c r="D116" s="22">
        <v>1</v>
      </c>
      <c r="E116" s="22">
        <v>1</v>
      </c>
      <c r="F116" s="22">
        <v>1</v>
      </c>
      <c r="G116" s="35"/>
      <c r="H116" s="9">
        <f t="shared" si="0"/>
        <v>4</v>
      </c>
      <c r="I116" s="90"/>
      <c r="J116" s="130"/>
    </row>
    <row r="117" spans="1:10" s="3" customFormat="1" ht="15" thickBot="1" x14ac:dyDescent="0.4">
      <c r="A117" s="28" t="s">
        <v>346</v>
      </c>
      <c r="B117" s="22"/>
      <c r="C117" s="22"/>
      <c r="D117" s="22"/>
      <c r="E117" s="22">
        <v>1</v>
      </c>
      <c r="F117" s="22"/>
      <c r="G117" s="35"/>
      <c r="H117" s="9">
        <f t="shared" si="0"/>
        <v>1</v>
      </c>
      <c r="I117" s="90"/>
      <c r="J117" s="130"/>
    </row>
    <row r="118" spans="1:10" s="3" customFormat="1" ht="15" thickBot="1" x14ac:dyDescent="0.4">
      <c r="A118" s="28" t="s">
        <v>347</v>
      </c>
      <c r="B118" s="22">
        <v>1</v>
      </c>
      <c r="C118" s="22"/>
      <c r="D118" s="22"/>
      <c r="E118" s="22"/>
      <c r="F118" s="22"/>
      <c r="G118" s="35"/>
      <c r="H118" s="9">
        <f t="shared" si="0"/>
        <v>1</v>
      </c>
      <c r="I118" s="90"/>
      <c r="J118" s="130"/>
    </row>
    <row r="119" spans="1:10" s="3" customFormat="1" ht="15" thickBot="1" x14ac:dyDescent="0.4">
      <c r="A119" s="28" t="s">
        <v>348</v>
      </c>
      <c r="B119" s="22">
        <v>1</v>
      </c>
      <c r="C119" s="22">
        <v>1</v>
      </c>
      <c r="D119" s="22"/>
      <c r="E119" s="22"/>
      <c r="F119" s="22">
        <v>1</v>
      </c>
      <c r="G119" s="35"/>
      <c r="H119" s="9">
        <f t="shared" ref="H119:H158" si="2">SUM(B119:G119)</f>
        <v>3</v>
      </c>
      <c r="I119" s="90"/>
      <c r="J119" s="130"/>
    </row>
    <row r="120" spans="1:10" s="3" customFormat="1" ht="15" thickBot="1" x14ac:dyDescent="0.4">
      <c r="A120" s="28" t="s">
        <v>349</v>
      </c>
      <c r="B120" s="22">
        <v>1</v>
      </c>
      <c r="C120" s="22"/>
      <c r="D120" s="22"/>
      <c r="E120" s="22"/>
      <c r="F120" s="22"/>
      <c r="G120" s="35"/>
      <c r="H120" s="9">
        <f t="shared" si="2"/>
        <v>1</v>
      </c>
      <c r="I120" s="108"/>
      <c r="J120" s="131"/>
    </row>
    <row r="121" spans="1:10" s="3" customFormat="1" ht="15" customHeight="1" thickBot="1" x14ac:dyDescent="0.4">
      <c r="A121" s="29" t="s">
        <v>350</v>
      </c>
      <c r="B121" s="22"/>
      <c r="C121" s="22"/>
      <c r="D121" s="22"/>
      <c r="E121" s="22"/>
      <c r="F121" s="22"/>
      <c r="G121" s="35"/>
      <c r="H121" s="9">
        <f>SUM(H122:H126)</f>
        <v>19</v>
      </c>
      <c r="I121" s="128" t="s">
        <v>351</v>
      </c>
      <c r="J121" s="128" t="s">
        <v>352</v>
      </c>
    </row>
    <row r="122" spans="1:10" s="3" customFormat="1" ht="15" thickBot="1" x14ac:dyDescent="0.4">
      <c r="A122" s="28" t="s">
        <v>353</v>
      </c>
      <c r="B122" s="22">
        <v>1</v>
      </c>
      <c r="C122" s="22">
        <v>1</v>
      </c>
      <c r="D122" s="22">
        <v>1</v>
      </c>
      <c r="E122" s="22">
        <v>1</v>
      </c>
      <c r="F122" s="22">
        <v>1</v>
      </c>
      <c r="G122" s="35">
        <v>1</v>
      </c>
      <c r="H122" s="9">
        <f t="shared" si="2"/>
        <v>6</v>
      </c>
      <c r="I122" s="90"/>
      <c r="J122" s="90"/>
    </row>
    <row r="123" spans="1:10" s="3" customFormat="1" ht="15" thickBot="1" x14ac:dyDescent="0.4">
      <c r="A123" s="28" t="s">
        <v>354</v>
      </c>
      <c r="B123" s="22">
        <v>1</v>
      </c>
      <c r="C123" s="22">
        <v>1</v>
      </c>
      <c r="D123" s="22">
        <v>1</v>
      </c>
      <c r="E123" s="22">
        <v>1</v>
      </c>
      <c r="F123" s="22">
        <v>1</v>
      </c>
      <c r="G123" s="35">
        <v>1</v>
      </c>
      <c r="H123" s="9">
        <f t="shared" si="2"/>
        <v>6</v>
      </c>
      <c r="I123" s="90"/>
      <c r="J123" s="90"/>
    </row>
    <row r="124" spans="1:10" s="3" customFormat="1" ht="15" thickBot="1" x14ac:dyDescent="0.4">
      <c r="A124" s="28" t="s">
        <v>355</v>
      </c>
      <c r="B124" s="22">
        <v>1</v>
      </c>
      <c r="C124" s="22">
        <v>1</v>
      </c>
      <c r="D124" s="22">
        <v>1</v>
      </c>
      <c r="E124" s="22"/>
      <c r="F124" s="22">
        <v>1</v>
      </c>
      <c r="G124" s="35">
        <v>1</v>
      </c>
      <c r="H124" s="9">
        <f t="shared" si="2"/>
        <v>5</v>
      </c>
      <c r="I124" s="90"/>
      <c r="J124" s="127"/>
    </row>
    <row r="125" spans="1:10" s="3" customFormat="1" ht="27" thickBot="1" x14ac:dyDescent="0.4">
      <c r="A125" s="28" t="s">
        <v>356</v>
      </c>
      <c r="B125" s="22"/>
      <c r="C125" s="22"/>
      <c r="D125" s="22"/>
      <c r="E125" s="22"/>
      <c r="F125" s="22"/>
      <c r="G125" s="35">
        <v>1</v>
      </c>
      <c r="H125" s="9">
        <f t="shared" si="2"/>
        <v>1</v>
      </c>
      <c r="I125" s="90"/>
      <c r="J125" s="58"/>
    </row>
    <row r="126" spans="1:10" s="3" customFormat="1" ht="27" thickBot="1" x14ac:dyDescent="0.4">
      <c r="A126" s="28" t="s">
        <v>357</v>
      </c>
      <c r="B126" s="22"/>
      <c r="C126" s="22"/>
      <c r="D126" s="22"/>
      <c r="E126" s="22"/>
      <c r="F126" s="22"/>
      <c r="G126" s="35">
        <v>1</v>
      </c>
      <c r="H126" s="9">
        <f t="shared" si="2"/>
        <v>1</v>
      </c>
      <c r="I126" s="127"/>
      <c r="J126" s="58"/>
    </row>
    <row r="127" spans="1:10" s="3" customFormat="1" x14ac:dyDescent="0.35">
      <c r="A127" s="29" t="s">
        <v>358</v>
      </c>
      <c r="B127" s="22"/>
      <c r="C127" s="22"/>
      <c r="D127" s="22"/>
      <c r="E127" s="22"/>
      <c r="F127" s="22"/>
      <c r="G127" s="35"/>
      <c r="H127" s="9">
        <f>SUM(H128:H130)</f>
        <v>12</v>
      </c>
      <c r="I127" s="107" t="s">
        <v>359</v>
      </c>
      <c r="J127" s="129"/>
    </row>
    <row r="128" spans="1:10" s="3" customFormat="1" ht="15" thickBot="1" x14ac:dyDescent="0.4">
      <c r="A128" s="28" t="s">
        <v>360</v>
      </c>
      <c r="B128" s="22">
        <v>1</v>
      </c>
      <c r="C128" s="22">
        <v>1</v>
      </c>
      <c r="D128" s="22"/>
      <c r="E128" s="22">
        <v>1</v>
      </c>
      <c r="F128" s="22"/>
      <c r="G128" s="35"/>
      <c r="H128" s="9">
        <f t="shared" si="2"/>
        <v>3</v>
      </c>
      <c r="I128" s="90"/>
      <c r="J128" s="130"/>
    </row>
    <row r="129" spans="1:10" s="3" customFormat="1" ht="15" thickBot="1" x14ac:dyDescent="0.4">
      <c r="A129" s="28" t="s">
        <v>361</v>
      </c>
      <c r="B129" s="22">
        <v>1</v>
      </c>
      <c r="C129" s="22">
        <v>1</v>
      </c>
      <c r="D129" s="22">
        <v>1</v>
      </c>
      <c r="E129" s="22">
        <v>1</v>
      </c>
      <c r="F129" s="22"/>
      <c r="G129" s="35">
        <v>1</v>
      </c>
      <c r="H129" s="9">
        <f t="shared" si="2"/>
        <v>5</v>
      </c>
      <c r="I129" s="90"/>
      <c r="J129" s="130"/>
    </row>
    <row r="130" spans="1:10" s="3" customFormat="1" ht="15" thickBot="1" x14ac:dyDescent="0.4">
      <c r="A130" s="28" t="s">
        <v>362</v>
      </c>
      <c r="B130" s="22">
        <v>1</v>
      </c>
      <c r="C130" s="22">
        <v>1</v>
      </c>
      <c r="D130" s="22">
        <v>1</v>
      </c>
      <c r="E130" s="22">
        <v>1</v>
      </c>
      <c r="F130" s="22"/>
      <c r="G130" s="35"/>
      <c r="H130" s="9">
        <f t="shared" si="2"/>
        <v>4</v>
      </c>
      <c r="I130" s="127"/>
      <c r="J130" s="131"/>
    </row>
    <row r="131" spans="1:10" s="3" customFormat="1" ht="15" thickBot="1" x14ac:dyDescent="0.4">
      <c r="A131" s="29" t="s">
        <v>363</v>
      </c>
      <c r="B131" s="22"/>
      <c r="C131" s="22"/>
      <c r="D131" s="22"/>
      <c r="E131" s="22"/>
      <c r="F131" s="22"/>
      <c r="G131" s="35"/>
      <c r="H131" s="9">
        <f>SUM(H132:H135)</f>
        <v>17</v>
      </c>
      <c r="I131" s="107" t="s">
        <v>364</v>
      </c>
      <c r="J131" s="107" t="s">
        <v>365</v>
      </c>
    </row>
    <row r="132" spans="1:10" s="3" customFormat="1" ht="15" thickBot="1" x14ac:dyDescent="0.4">
      <c r="A132" s="28" t="s">
        <v>366</v>
      </c>
      <c r="B132" s="22">
        <v>1</v>
      </c>
      <c r="C132" s="22">
        <v>1</v>
      </c>
      <c r="D132" s="22"/>
      <c r="E132" s="22">
        <v>1</v>
      </c>
      <c r="F132" s="22">
        <v>1</v>
      </c>
      <c r="G132" s="35">
        <v>1</v>
      </c>
      <c r="H132" s="9">
        <f t="shared" si="2"/>
        <v>5</v>
      </c>
      <c r="I132" s="90"/>
      <c r="J132" s="90"/>
    </row>
    <row r="133" spans="1:10" s="3" customFormat="1" ht="15" thickBot="1" x14ac:dyDescent="0.4">
      <c r="A133" s="28" t="s">
        <v>367</v>
      </c>
      <c r="B133" s="22">
        <v>1</v>
      </c>
      <c r="C133" s="22">
        <v>1</v>
      </c>
      <c r="D133" s="22"/>
      <c r="E133" s="22">
        <v>1</v>
      </c>
      <c r="F133" s="22">
        <v>1</v>
      </c>
      <c r="G133" s="35">
        <v>1</v>
      </c>
      <c r="H133" s="9">
        <f t="shared" si="2"/>
        <v>5</v>
      </c>
      <c r="I133" s="90"/>
      <c r="J133" s="90"/>
    </row>
    <row r="134" spans="1:10" s="3" customFormat="1" ht="15" thickBot="1" x14ac:dyDescent="0.4">
      <c r="A134" s="28" t="s">
        <v>368</v>
      </c>
      <c r="B134" s="22">
        <v>1</v>
      </c>
      <c r="C134" s="22">
        <v>1</v>
      </c>
      <c r="D134" s="22"/>
      <c r="E134" s="22">
        <v>1</v>
      </c>
      <c r="F134" s="22"/>
      <c r="G134" s="35"/>
      <c r="H134" s="9">
        <f t="shared" si="2"/>
        <v>3</v>
      </c>
      <c r="I134" s="90"/>
      <c r="J134" s="90"/>
    </row>
    <row r="135" spans="1:10" s="3" customFormat="1" ht="16.5" customHeight="1" thickBot="1" x14ac:dyDescent="0.4">
      <c r="A135" s="28" t="s">
        <v>369</v>
      </c>
      <c r="B135" s="22"/>
      <c r="C135" s="22">
        <v>1</v>
      </c>
      <c r="D135" s="22"/>
      <c r="E135" s="22">
        <v>1</v>
      </c>
      <c r="F135" s="22">
        <v>1</v>
      </c>
      <c r="G135" s="35">
        <v>1</v>
      </c>
      <c r="H135" s="9">
        <f t="shared" si="2"/>
        <v>4</v>
      </c>
      <c r="I135" s="127"/>
      <c r="J135" s="127"/>
    </row>
    <row r="136" spans="1:10" s="61" customFormat="1" ht="15" customHeight="1" thickBot="1" x14ac:dyDescent="0.4">
      <c r="A136" s="29" t="s">
        <v>370</v>
      </c>
      <c r="B136" s="22"/>
      <c r="C136" s="22"/>
      <c r="D136" s="22"/>
      <c r="E136" s="22"/>
      <c r="F136" s="22"/>
      <c r="G136" s="35"/>
      <c r="H136" s="60">
        <f>SUM(H137:H143)</f>
        <v>12</v>
      </c>
      <c r="I136" s="101" t="s">
        <v>371</v>
      </c>
      <c r="J136" s="118" t="s">
        <v>372</v>
      </c>
    </row>
    <row r="137" spans="1:10" s="3" customFormat="1" ht="15" thickBot="1" x14ac:dyDescent="0.4">
      <c r="A137" s="28" t="s">
        <v>373</v>
      </c>
      <c r="B137" s="22"/>
      <c r="C137" s="22"/>
      <c r="D137" s="22">
        <v>1</v>
      </c>
      <c r="E137" s="22"/>
      <c r="F137" s="22">
        <v>1</v>
      </c>
      <c r="G137" s="35">
        <v>1</v>
      </c>
      <c r="H137" s="9">
        <f t="shared" si="2"/>
        <v>3</v>
      </c>
      <c r="I137" s="86"/>
      <c r="J137" s="119"/>
    </row>
    <row r="138" spans="1:10" s="3" customFormat="1" ht="15" thickBot="1" x14ac:dyDescent="0.4">
      <c r="A138" s="47" t="s">
        <v>374</v>
      </c>
      <c r="B138" s="22"/>
      <c r="C138" s="22"/>
      <c r="D138" s="22"/>
      <c r="E138" s="22"/>
      <c r="F138" s="22">
        <v>1</v>
      </c>
      <c r="G138" s="35">
        <v>1</v>
      </c>
      <c r="H138" s="9">
        <f t="shared" si="2"/>
        <v>2</v>
      </c>
      <c r="I138" s="86"/>
      <c r="J138" s="119"/>
    </row>
    <row r="139" spans="1:10" s="3" customFormat="1" ht="15" thickBot="1" x14ac:dyDescent="0.4">
      <c r="A139" s="47" t="s">
        <v>375</v>
      </c>
      <c r="B139" s="22"/>
      <c r="C139" s="22"/>
      <c r="D139" s="22">
        <v>1</v>
      </c>
      <c r="E139" s="22"/>
      <c r="F139" s="22"/>
      <c r="G139" s="35">
        <v>1</v>
      </c>
      <c r="H139" s="9">
        <f t="shared" si="2"/>
        <v>2</v>
      </c>
      <c r="I139" s="86"/>
      <c r="J139" s="119"/>
    </row>
    <row r="140" spans="1:10" s="3" customFormat="1" ht="27" thickBot="1" x14ac:dyDescent="0.4">
      <c r="A140" s="30" t="s">
        <v>376</v>
      </c>
      <c r="B140" s="22"/>
      <c r="C140" s="22">
        <v>1</v>
      </c>
      <c r="D140" s="22"/>
      <c r="E140" s="22"/>
      <c r="F140" s="22"/>
      <c r="G140" s="35"/>
      <c r="H140" s="9">
        <f t="shared" si="2"/>
        <v>1</v>
      </c>
      <c r="I140" s="86"/>
      <c r="J140" s="119"/>
    </row>
    <row r="141" spans="1:10" s="3" customFormat="1" ht="15" thickBot="1" x14ac:dyDescent="0.4">
      <c r="A141" s="47" t="s">
        <v>377</v>
      </c>
      <c r="B141" s="22"/>
      <c r="C141" s="22"/>
      <c r="D141" s="22"/>
      <c r="E141" s="22"/>
      <c r="F141" s="22"/>
      <c r="G141" s="35">
        <v>1</v>
      </c>
      <c r="H141" s="9">
        <f t="shared" si="2"/>
        <v>1</v>
      </c>
      <c r="I141" s="86"/>
      <c r="J141" s="119"/>
    </row>
    <row r="142" spans="1:10" s="3" customFormat="1" ht="15" thickBot="1" x14ac:dyDescent="0.4">
      <c r="A142" s="28" t="s">
        <v>378</v>
      </c>
      <c r="B142" s="22">
        <v>1</v>
      </c>
      <c r="C142" s="22"/>
      <c r="D142" s="22"/>
      <c r="E142" s="22"/>
      <c r="F142" s="22"/>
      <c r="G142" s="35"/>
      <c r="H142" s="9">
        <f t="shared" si="2"/>
        <v>1</v>
      </c>
      <c r="I142" s="86"/>
      <c r="J142" s="119"/>
    </row>
    <row r="143" spans="1:10" s="3" customFormat="1" ht="15" thickBot="1" x14ac:dyDescent="0.4">
      <c r="A143" s="28" t="s">
        <v>379</v>
      </c>
      <c r="B143" s="22"/>
      <c r="C143" s="22">
        <v>1</v>
      </c>
      <c r="D143" s="22">
        <v>1</v>
      </c>
      <c r="E143" s="22"/>
      <c r="F143" s="22"/>
      <c r="G143" s="35"/>
      <c r="H143" s="9">
        <f t="shared" si="2"/>
        <v>2</v>
      </c>
      <c r="I143" s="100"/>
      <c r="J143" s="120"/>
    </row>
    <row r="144" spans="1:10" s="3" customFormat="1" ht="14.5" customHeight="1" thickBot="1" x14ac:dyDescent="0.4">
      <c r="A144" s="29" t="s">
        <v>380</v>
      </c>
      <c r="B144" s="22"/>
      <c r="C144" s="22">
        <v>1</v>
      </c>
      <c r="D144" s="22">
        <v>1</v>
      </c>
      <c r="E144" s="22">
        <v>1</v>
      </c>
      <c r="F144" s="22"/>
      <c r="G144" s="35">
        <v>1</v>
      </c>
      <c r="H144" s="9">
        <f>SUM(H145:H150)</f>
        <v>13</v>
      </c>
      <c r="I144" s="85" t="s">
        <v>381</v>
      </c>
      <c r="J144" s="121"/>
    </row>
    <row r="145" spans="1:10" s="3" customFormat="1" ht="15" thickBot="1" x14ac:dyDescent="0.4">
      <c r="A145" s="28" t="s">
        <v>382</v>
      </c>
      <c r="B145" s="22"/>
      <c r="C145" s="22"/>
      <c r="D145" s="22">
        <v>1</v>
      </c>
      <c r="E145" s="22"/>
      <c r="F145" s="22"/>
      <c r="G145" s="35"/>
      <c r="H145" s="9">
        <f t="shared" si="2"/>
        <v>1</v>
      </c>
      <c r="I145" s="86"/>
      <c r="J145" s="122"/>
    </row>
    <row r="146" spans="1:10" s="3" customFormat="1" ht="15" thickBot="1" x14ac:dyDescent="0.4">
      <c r="A146" s="28" t="s">
        <v>383</v>
      </c>
      <c r="B146" s="22"/>
      <c r="C146" s="22"/>
      <c r="D146" s="22"/>
      <c r="E146" s="22"/>
      <c r="F146" s="22"/>
      <c r="G146" s="35">
        <v>1</v>
      </c>
      <c r="H146" s="9">
        <f t="shared" si="2"/>
        <v>1</v>
      </c>
      <c r="I146" s="86"/>
      <c r="J146" s="122"/>
    </row>
    <row r="147" spans="1:10" s="3" customFormat="1" ht="15" thickBot="1" x14ac:dyDescent="0.4">
      <c r="A147" s="28" t="s">
        <v>384</v>
      </c>
      <c r="B147" s="22"/>
      <c r="C147" s="22">
        <v>1</v>
      </c>
      <c r="D147" s="22">
        <v>1</v>
      </c>
      <c r="E147" s="22">
        <v>1</v>
      </c>
      <c r="F147" s="22"/>
      <c r="G147" s="35">
        <v>1</v>
      </c>
      <c r="H147" s="9">
        <f t="shared" si="2"/>
        <v>4</v>
      </c>
      <c r="I147" s="86"/>
      <c r="J147" s="122"/>
    </row>
    <row r="148" spans="1:10" s="3" customFormat="1" ht="15" thickBot="1" x14ac:dyDescent="0.4">
      <c r="A148" s="28" t="s">
        <v>385</v>
      </c>
      <c r="B148" s="22"/>
      <c r="C148" s="22">
        <v>1</v>
      </c>
      <c r="D148" s="22">
        <v>1</v>
      </c>
      <c r="E148" s="22">
        <v>1</v>
      </c>
      <c r="F148" s="22"/>
      <c r="G148" s="35">
        <v>1</v>
      </c>
      <c r="H148" s="9">
        <f t="shared" si="2"/>
        <v>4</v>
      </c>
      <c r="I148" s="86"/>
      <c r="J148" s="122"/>
    </row>
    <row r="149" spans="1:10" s="3" customFormat="1" ht="27" thickBot="1" x14ac:dyDescent="0.4">
      <c r="A149" s="28" t="s">
        <v>386</v>
      </c>
      <c r="B149" s="22"/>
      <c r="C149" s="22"/>
      <c r="D149" s="22">
        <v>1</v>
      </c>
      <c r="E149" s="22">
        <v>1</v>
      </c>
      <c r="F149" s="22"/>
      <c r="G149" s="35"/>
      <c r="H149" s="9">
        <f t="shared" si="2"/>
        <v>2</v>
      </c>
      <c r="I149" s="86"/>
      <c r="J149" s="122"/>
    </row>
    <row r="150" spans="1:10" s="3" customFormat="1" ht="15" thickBot="1" x14ac:dyDescent="0.4">
      <c r="A150" s="28" t="s">
        <v>387</v>
      </c>
      <c r="B150" s="22"/>
      <c r="C150" s="22"/>
      <c r="D150" s="22">
        <v>1</v>
      </c>
      <c r="E150" s="22"/>
      <c r="F150" s="22"/>
      <c r="G150" s="35"/>
      <c r="H150" s="9">
        <f t="shared" si="2"/>
        <v>1</v>
      </c>
      <c r="I150" s="102"/>
      <c r="J150" s="123"/>
    </row>
    <row r="151" spans="1:10" s="3" customFormat="1" ht="29.25" customHeight="1" thickBot="1" x14ac:dyDescent="0.4">
      <c r="A151" s="29" t="s">
        <v>388</v>
      </c>
      <c r="B151" s="22"/>
      <c r="C151" s="22"/>
      <c r="D151" s="22"/>
      <c r="E151" s="22"/>
      <c r="F151" s="22"/>
      <c r="G151" s="35"/>
      <c r="H151" s="51">
        <f>SUM(H152:H158)</f>
        <v>16</v>
      </c>
      <c r="I151" s="124" t="s">
        <v>389</v>
      </c>
      <c r="J151" s="97" t="s">
        <v>390</v>
      </c>
    </row>
    <row r="152" spans="1:10" s="3" customFormat="1" ht="30.75" customHeight="1" thickBot="1" x14ac:dyDescent="0.4">
      <c r="A152" s="28" t="s">
        <v>391</v>
      </c>
      <c r="B152" s="22">
        <v>1</v>
      </c>
      <c r="C152" s="22"/>
      <c r="D152" s="22">
        <v>1</v>
      </c>
      <c r="E152" s="22">
        <v>1</v>
      </c>
      <c r="F152" s="22"/>
      <c r="G152" s="35"/>
      <c r="H152" s="51">
        <f t="shared" si="2"/>
        <v>3</v>
      </c>
      <c r="I152" s="125"/>
      <c r="J152" s="98"/>
    </row>
    <row r="153" spans="1:10" s="3" customFormat="1" ht="15" thickBot="1" x14ac:dyDescent="0.4">
      <c r="A153" s="28" t="s">
        <v>392</v>
      </c>
      <c r="B153" s="22">
        <v>1</v>
      </c>
      <c r="C153" s="22">
        <v>1</v>
      </c>
      <c r="D153" s="22"/>
      <c r="E153" s="22">
        <v>1</v>
      </c>
      <c r="F153" s="22"/>
      <c r="G153" s="35"/>
      <c r="H153" s="51">
        <f t="shared" si="2"/>
        <v>3</v>
      </c>
      <c r="I153" s="125"/>
      <c r="J153" s="98"/>
    </row>
    <row r="154" spans="1:10" s="3" customFormat="1" ht="15" thickBot="1" x14ac:dyDescent="0.4">
      <c r="A154" s="28" t="s">
        <v>393</v>
      </c>
      <c r="B154" s="22">
        <v>1</v>
      </c>
      <c r="C154" s="22">
        <v>1</v>
      </c>
      <c r="D154" s="22">
        <v>1</v>
      </c>
      <c r="E154" s="22">
        <v>1</v>
      </c>
      <c r="F154" s="22">
        <v>1</v>
      </c>
      <c r="G154" s="35"/>
      <c r="H154" s="51">
        <f t="shared" si="2"/>
        <v>5</v>
      </c>
      <c r="I154" s="125"/>
      <c r="J154" s="98"/>
    </row>
    <row r="155" spans="1:10" s="3" customFormat="1" ht="27" thickBot="1" x14ac:dyDescent="0.4">
      <c r="A155" s="28" t="s">
        <v>394</v>
      </c>
      <c r="B155" s="22"/>
      <c r="C155" s="22"/>
      <c r="D155" s="22">
        <v>1</v>
      </c>
      <c r="E155" s="22"/>
      <c r="F155" s="22"/>
      <c r="G155" s="35"/>
      <c r="H155" s="51">
        <f t="shared" si="2"/>
        <v>1</v>
      </c>
      <c r="I155" s="125"/>
      <c r="J155" s="98"/>
    </row>
    <row r="156" spans="1:10" s="3" customFormat="1" ht="15" thickBot="1" x14ac:dyDescent="0.4">
      <c r="A156" s="28" t="s">
        <v>395</v>
      </c>
      <c r="B156" s="22"/>
      <c r="C156" s="22"/>
      <c r="D156" s="22">
        <v>1</v>
      </c>
      <c r="E156" s="22"/>
      <c r="F156" s="22">
        <v>1</v>
      </c>
      <c r="G156" s="35"/>
      <c r="H156" s="51">
        <f t="shared" si="2"/>
        <v>2</v>
      </c>
      <c r="I156" s="125"/>
      <c r="J156" s="98"/>
    </row>
    <row r="157" spans="1:10" s="3" customFormat="1" ht="27.75" customHeight="1" thickBot="1" x14ac:dyDescent="0.4">
      <c r="A157" s="28" t="s">
        <v>396</v>
      </c>
      <c r="B157" s="22"/>
      <c r="C157" s="22"/>
      <c r="D157" s="22"/>
      <c r="E157" s="22">
        <v>1</v>
      </c>
      <c r="F157" s="22"/>
      <c r="G157" s="35"/>
      <c r="H157" s="51">
        <f t="shared" si="2"/>
        <v>1</v>
      </c>
      <c r="I157" s="125"/>
      <c r="J157" s="98"/>
    </row>
    <row r="158" spans="1:10" s="3" customFormat="1" ht="15" thickBot="1" x14ac:dyDescent="0.4">
      <c r="A158" s="28" t="s">
        <v>397</v>
      </c>
      <c r="B158" s="22"/>
      <c r="C158" s="22"/>
      <c r="D158" s="22"/>
      <c r="E158" s="22">
        <v>1</v>
      </c>
      <c r="F158" s="22"/>
      <c r="G158" s="35"/>
      <c r="H158" s="51">
        <f t="shared" si="2"/>
        <v>1</v>
      </c>
      <c r="I158" s="126"/>
      <c r="J158" s="110"/>
    </row>
    <row r="160" spans="1:10" x14ac:dyDescent="0.35">
      <c r="I160" s="36"/>
    </row>
    <row r="161" spans="9:9" x14ac:dyDescent="0.35">
      <c r="I161" s="36"/>
    </row>
  </sheetData>
  <mergeCells count="39">
    <mergeCell ref="H2:H4"/>
    <mergeCell ref="I2:I4"/>
    <mergeCell ref="J2:J4"/>
    <mergeCell ref="I5:I10"/>
    <mergeCell ref="J75:J76"/>
    <mergeCell ref="I37:I45"/>
    <mergeCell ref="I46:I57"/>
    <mergeCell ref="J37:J45"/>
    <mergeCell ref="J46:J57"/>
    <mergeCell ref="J5:J10"/>
    <mergeCell ref="I11:I18"/>
    <mergeCell ref="I19:I31"/>
    <mergeCell ref="J19:J31"/>
    <mergeCell ref="I32:I36"/>
    <mergeCell ref="J11:J18"/>
    <mergeCell ref="J32:J36"/>
    <mergeCell ref="J58:J63"/>
    <mergeCell ref="I58:I74"/>
    <mergeCell ref="I75:I76"/>
    <mergeCell ref="I77:I97"/>
    <mergeCell ref="I98:I109"/>
    <mergeCell ref="J98:J109"/>
    <mergeCell ref="I131:I135"/>
    <mergeCell ref="I110:I114"/>
    <mergeCell ref="I121:I126"/>
    <mergeCell ref="J77:J96"/>
    <mergeCell ref="J127:J130"/>
    <mergeCell ref="I127:I130"/>
    <mergeCell ref="I115:I120"/>
    <mergeCell ref="J131:J135"/>
    <mergeCell ref="J110:J114"/>
    <mergeCell ref="J115:J120"/>
    <mergeCell ref="J121:J124"/>
    <mergeCell ref="J151:J158"/>
    <mergeCell ref="I144:I150"/>
    <mergeCell ref="I136:I143"/>
    <mergeCell ref="J136:J143"/>
    <mergeCell ref="J144:J150"/>
    <mergeCell ref="I151:I158"/>
  </mergeCells>
  <conditionalFormatting sqref="H5:H158">
    <cfRule type="colorScale" priority="138">
      <colorScale>
        <cfvo type="min"/>
        <cfvo type="max"/>
        <color theme="4" tint="0.79998168889431442"/>
        <color theme="4" tint="-0.249977111117893"/>
      </colorScale>
    </cfRule>
  </conditionalFormatting>
  <pageMargins left="0.7" right="0.7" top="0.75" bottom="0.75" header="0.3" footer="0.3"/>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AEAE6-6EFB-47A6-A412-6EE1F800F2FC}">
  <dimension ref="A1:E94"/>
  <sheetViews>
    <sheetView zoomScaleNormal="100" workbookViewId="0">
      <pane xSplit="1" ySplit="1" topLeftCell="C29" activePane="bottomRight" state="frozen"/>
      <selection pane="topRight" activeCell="B1" sqref="B1"/>
      <selection pane="bottomLeft" activeCell="A2" sqref="A2"/>
      <selection pane="bottomRight" activeCell="D29" sqref="A1:E94"/>
    </sheetView>
  </sheetViews>
  <sheetFormatPr defaultRowHeight="14.5" x14ac:dyDescent="0.35"/>
  <cols>
    <col min="1" max="1" width="40.7265625" style="26" customWidth="1"/>
    <col min="2" max="2" width="11" style="1" customWidth="1"/>
    <col min="3" max="3" width="14.26953125" customWidth="1"/>
    <col min="4" max="4" width="105.81640625" customWidth="1"/>
    <col min="5" max="5" width="67.453125" customWidth="1"/>
    <col min="6" max="6" width="9.7265625" customWidth="1"/>
  </cols>
  <sheetData>
    <row r="1" spans="1:5" s="2" customFormat="1" ht="21.5" thickBot="1" x14ac:dyDescent="0.55000000000000004">
      <c r="A1" s="23" t="s">
        <v>26</v>
      </c>
      <c r="B1" s="5"/>
      <c r="C1" s="10"/>
      <c r="D1" s="10"/>
    </row>
    <row r="2" spans="1:5" ht="27.25" customHeight="1" x14ac:dyDescent="0.35">
      <c r="A2" s="24" t="s">
        <v>27</v>
      </c>
      <c r="B2" s="11">
        <v>1</v>
      </c>
      <c r="C2" s="111" t="s">
        <v>28</v>
      </c>
      <c r="D2" s="111" t="s">
        <v>29</v>
      </c>
      <c r="E2" s="111" t="s">
        <v>30</v>
      </c>
    </row>
    <row r="3" spans="1:5" ht="14.5" customHeight="1" x14ac:dyDescent="0.35">
      <c r="A3" s="25" t="s">
        <v>398</v>
      </c>
      <c r="B3" s="12" t="s">
        <v>399</v>
      </c>
      <c r="C3" s="112"/>
      <c r="D3" s="112"/>
      <c r="E3" s="112"/>
    </row>
    <row r="4" spans="1:5" ht="14.5" customHeight="1" thickBot="1" x14ac:dyDescent="0.4">
      <c r="A4" s="25" t="s">
        <v>36</v>
      </c>
      <c r="B4" s="12" t="s">
        <v>400</v>
      </c>
      <c r="C4" s="112"/>
      <c r="D4" s="112"/>
      <c r="E4" s="112"/>
    </row>
    <row r="5" spans="1:5" ht="18" customHeight="1" thickBot="1" x14ac:dyDescent="0.4">
      <c r="A5" s="29" t="s">
        <v>401</v>
      </c>
      <c r="B5" s="6"/>
      <c r="C5" s="8">
        <f>SUM(C6:C12)</f>
        <v>7</v>
      </c>
      <c r="D5" s="155" t="s">
        <v>402</v>
      </c>
      <c r="E5" s="91" t="s">
        <v>403</v>
      </c>
    </row>
    <row r="6" spans="1:5" ht="18" customHeight="1" thickBot="1" x14ac:dyDescent="0.4">
      <c r="A6" s="28" t="s">
        <v>404</v>
      </c>
      <c r="B6" s="7">
        <v>1</v>
      </c>
      <c r="C6" s="8">
        <f t="shared" ref="C6:C12" si="0">SUM(B6:B6)</f>
        <v>1</v>
      </c>
      <c r="D6" s="156"/>
      <c r="E6" s="92"/>
    </row>
    <row r="7" spans="1:5" ht="14.5" customHeight="1" thickBot="1" x14ac:dyDescent="0.4">
      <c r="A7" s="47" t="s">
        <v>405</v>
      </c>
      <c r="B7" s="7">
        <v>1</v>
      </c>
      <c r="C7" s="8">
        <f t="shared" si="0"/>
        <v>1</v>
      </c>
      <c r="D7" s="156"/>
      <c r="E7" s="92"/>
    </row>
    <row r="8" spans="1:5" ht="14.5" customHeight="1" thickBot="1" x14ac:dyDescent="0.4">
      <c r="A8" s="48" t="s">
        <v>406</v>
      </c>
      <c r="B8" s="7">
        <v>1</v>
      </c>
      <c r="C8" s="8">
        <f t="shared" si="0"/>
        <v>1</v>
      </c>
      <c r="D8" s="156"/>
      <c r="E8" s="92"/>
    </row>
    <row r="9" spans="1:5" ht="16" customHeight="1" thickBot="1" x14ac:dyDescent="0.4">
      <c r="A9" s="47" t="s">
        <v>407</v>
      </c>
      <c r="B9" s="7">
        <v>1</v>
      </c>
      <c r="C9" s="8">
        <f t="shared" si="0"/>
        <v>1</v>
      </c>
      <c r="D9" s="156"/>
      <c r="E9" s="92"/>
    </row>
    <row r="10" spans="1:5" ht="17.149999999999999" customHeight="1" thickBot="1" x14ac:dyDescent="0.4">
      <c r="A10" s="28" t="s">
        <v>408</v>
      </c>
      <c r="B10" s="7">
        <v>1</v>
      </c>
      <c r="C10" s="9">
        <f t="shared" si="0"/>
        <v>1</v>
      </c>
      <c r="D10" s="156"/>
      <c r="E10" s="92"/>
    </row>
    <row r="11" spans="1:5" ht="17.149999999999999" customHeight="1" thickBot="1" x14ac:dyDescent="0.4">
      <c r="A11" s="28" t="s">
        <v>409</v>
      </c>
      <c r="B11" s="7">
        <v>1</v>
      </c>
      <c r="C11" s="9">
        <f t="shared" si="0"/>
        <v>1</v>
      </c>
      <c r="D11" s="156"/>
      <c r="E11" s="92"/>
    </row>
    <row r="12" spans="1:5" ht="17.149999999999999" customHeight="1" thickBot="1" x14ac:dyDescent="0.4">
      <c r="A12" s="28" t="s">
        <v>410</v>
      </c>
      <c r="B12" s="39">
        <v>1</v>
      </c>
      <c r="C12" s="9">
        <f t="shared" si="0"/>
        <v>1</v>
      </c>
      <c r="D12" s="157"/>
      <c r="E12" s="93"/>
    </row>
    <row r="13" spans="1:5" s="3" customFormat="1" ht="15" thickBot="1" x14ac:dyDescent="0.4">
      <c r="A13" s="29" t="s">
        <v>411</v>
      </c>
      <c r="B13" s="22"/>
      <c r="C13" s="8">
        <f>SUM(C14:C16)</f>
        <v>3</v>
      </c>
      <c r="D13" s="149" t="s">
        <v>412</v>
      </c>
      <c r="E13" s="91" t="s">
        <v>413</v>
      </c>
    </row>
    <row r="14" spans="1:5" s="3" customFormat="1" ht="15" thickBot="1" x14ac:dyDescent="0.4">
      <c r="A14" s="28" t="s">
        <v>414</v>
      </c>
      <c r="B14" s="22">
        <v>1</v>
      </c>
      <c r="C14" s="9">
        <f>SUM(B14:B14)</f>
        <v>1</v>
      </c>
      <c r="D14" s="150"/>
      <c r="E14" s="92"/>
    </row>
    <row r="15" spans="1:5" s="3" customFormat="1" ht="15" thickBot="1" x14ac:dyDescent="0.4">
      <c r="A15" s="28" t="s">
        <v>415</v>
      </c>
      <c r="B15" s="22">
        <v>1</v>
      </c>
      <c r="C15" s="9">
        <f>SUM(B15:B15)</f>
        <v>1</v>
      </c>
      <c r="D15" s="150"/>
      <c r="E15" s="92"/>
    </row>
    <row r="16" spans="1:5" s="3" customFormat="1" ht="15" thickBot="1" x14ac:dyDescent="0.4">
      <c r="A16" s="28" t="s">
        <v>416</v>
      </c>
      <c r="B16" s="22">
        <v>1</v>
      </c>
      <c r="C16" s="9">
        <f>SUM(B16:B16)</f>
        <v>1</v>
      </c>
      <c r="D16" s="150"/>
      <c r="E16" s="92"/>
    </row>
    <row r="17" spans="1:5" s="3" customFormat="1" ht="15" thickBot="1" x14ac:dyDescent="0.4">
      <c r="A17" s="29" t="s">
        <v>417</v>
      </c>
      <c r="B17" s="22"/>
      <c r="C17" s="8">
        <f>SUM(C18:C25)</f>
        <v>8</v>
      </c>
      <c r="D17" s="149" t="s">
        <v>418</v>
      </c>
      <c r="E17" s="149" t="s">
        <v>419</v>
      </c>
    </row>
    <row r="18" spans="1:5" s="3" customFormat="1" ht="15" thickBot="1" x14ac:dyDescent="0.4">
      <c r="A18" s="28" t="s">
        <v>420</v>
      </c>
      <c r="B18" s="22">
        <v>1</v>
      </c>
      <c r="C18" s="9">
        <f>SUM(B18:B18)</f>
        <v>1</v>
      </c>
      <c r="D18" s="150"/>
      <c r="E18" s="150"/>
    </row>
    <row r="19" spans="1:5" s="3" customFormat="1" ht="27" thickBot="1" x14ac:dyDescent="0.4">
      <c r="A19" s="30" t="s">
        <v>421</v>
      </c>
      <c r="B19" s="22">
        <v>1</v>
      </c>
      <c r="C19" s="9">
        <f>SUM(B19:B19)</f>
        <v>1</v>
      </c>
      <c r="D19" s="150"/>
      <c r="E19" s="150"/>
    </row>
    <row r="20" spans="1:5" s="3" customFormat="1" ht="15" thickBot="1" x14ac:dyDescent="0.4">
      <c r="A20" s="28" t="s">
        <v>422</v>
      </c>
      <c r="B20" s="22">
        <v>1</v>
      </c>
      <c r="C20" s="9">
        <f>SUM(B20:B20)</f>
        <v>1</v>
      </c>
      <c r="D20" s="150"/>
      <c r="E20" s="150"/>
    </row>
    <row r="21" spans="1:5" s="3" customFormat="1" ht="15" thickBot="1" x14ac:dyDescent="0.4">
      <c r="A21" s="30" t="s">
        <v>423</v>
      </c>
      <c r="B21" s="22">
        <v>1</v>
      </c>
      <c r="C21" s="9">
        <f>SUM(B21:B21)</f>
        <v>1</v>
      </c>
      <c r="D21" s="150"/>
      <c r="E21" s="150"/>
    </row>
    <row r="22" spans="1:5" s="3" customFormat="1" ht="15" thickBot="1" x14ac:dyDescent="0.4">
      <c r="A22" s="30" t="s">
        <v>424</v>
      </c>
      <c r="B22" s="22">
        <v>1</v>
      </c>
      <c r="C22" s="9">
        <f t="shared" ref="C22:C25" si="1">SUM(B22:B22)</f>
        <v>1</v>
      </c>
      <c r="D22" s="150"/>
      <c r="E22" s="150"/>
    </row>
    <row r="23" spans="1:5" s="3" customFormat="1" ht="15" thickBot="1" x14ac:dyDescent="0.4">
      <c r="A23" s="30" t="s">
        <v>425</v>
      </c>
      <c r="B23" s="22">
        <v>1</v>
      </c>
      <c r="C23" s="9">
        <f t="shared" si="1"/>
        <v>1</v>
      </c>
      <c r="D23" s="150"/>
      <c r="E23" s="150"/>
    </row>
    <row r="24" spans="1:5" s="3" customFormat="1" ht="15" thickBot="1" x14ac:dyDescent="0.4">
      <c r="A24" s="30" t="s">
        <v>426</v>
      </c>
      <c r="B24" s="22">
        <v>1</v>
      </c>
      <c r="C24" s="9">
        <f t="shared" si="1"/>
        <v>1</v>
      </c>
      <c r="D24" s="150"/>
      <c r="E24" s="150"/>
    </row>
    <row r="25" spans="1:5" s="3" customFormat="1" ht="15" thickBot="1" x14ac:dyDescent="0.4">
      <c r="A25" s="30" t="s">
        <v>427</v>
      </c>
      <c r="B25" s="22">
        <v>1</v>
      </c>
      <c r="C25" s="9">
        <f t="shared" si="1"/>
        <v>1</v>
      </c>
      <c r="D25" s="158"/>
      <c r="E25" s="150"/>
    </row>
    <row r="26" spans="1:5" s="3" customFormat="1" ht="17.149999999999999" customHeight="1" thickBot="1" x14ac:dyDescent="0.4">
      <c r="A26" s="29" t="s">
        <v>428</v>
      </c>
      <c r="B26" s="22"/>
      <c r="C26" s="8">
        <f>SUM(C27:C28)</f>
        <v>2</v>
      </c>
      <c r="D26" s="101" t="s">
        <v>429</v>
      </c>
      <c r="E26" s="101" t="s">
        <v>430</v>
      </c>
    </row>
    <row r="27" spans="1:5" s="3" customFormat="1" ht="15" thickBot="1" x14ac:dyDescent="0.4">
      <c r="A27" s="28" t="s">
        <v>431</v>
      </c>
      <c r="B27" s="22">
        <v>1</v>
      </c>
      <c r="C27" s="9">
        <f>SUM(B27:B27)</f>
        <v>1</v>
      </c>
      <c r="D27" s="86"/>
      <c r="E27" s="86"/>
    </row>
    <row r="28" spans="1:5" s="3" customFormat="1" ht="90" customHeight="1" thickBot="1" x14ac:dyDescent="0.4">
      <c r="A28" s="28" t="s">
        <v>432</v>
      </c>
      <c r="B28" s="22">
        <v>1</v>
      </c>
      <c r="C28" s="9">
        <f>SUM(B28:B28)</f>
        <v>1</v>
      </c>
      <c r="D28" s="86"/>
      <c r="E28" s="86"/>
    </row>
    <row r="29" spans="1:5" s="3" customFormat="1" ht="22.5" customHeight="1" thickBot="1" x14ac:dyDescent="0.4">
      <c r="A29" s="29" t="s">
        <v>433</v>
      </c>
      <c r="B29" s="22"/>
      <c r="C29" s="8">
        <f>SUM(C30:C34)</f>
        <v>5</v>
      </c>
      <c r="D29" s="149" t="s">
        <v>434</v>
      </c>
      <c r="E29" s="83"/>
    </row>
    <row r="30" spans="1:5" s="3" customFormat="1" ht="15" thickBot="1" x14ac:dyDescent="0.4">
      <c r="A30" s="28" t="s">
        <v>435</v>
      </c>
      <c r="B30" s="22">
        <v>1</v>
      </c>
      <c r="C30" s="9">
        <f>SUM(B30:B30)</f>
        <v>1</v>
      </c>
      <c r="D30" s="150"/>
      <c r="E30" s="89"/>
    </row>
    <row r="31" spans="1:5" s="3" customFormat="1" ht="15" thickBot="1" x14ac:dyDescent="0.4">
      <c r="A31" s="28" t="s">
        <v>436</v>
      </c>
      <c r="B31" s="22">
        <v>1</v>
      </c>
      <c r="C31" s="9">
        <f>SUM(B31:B31)</f>
        <v>1</v>
      </c>
      <c r="D31" s="150"/>
      <c r="E31" s="89"/>
    </row>
    <row r="32" spans="1:5" s="3" customFormat="1" ht="15" thickBot="1" x14ac:dyDescent="0.4">
      <c r="A32" s="28" t="s">
        <v>437</v>
      </c>
      <c r="B32" s="22">
        <v>1</v>
      </c>
      <c r="C32" s="9">
        <f>SUM(B32:B32)</f>
        <v>1</v>
      </c>
      <c r="D32" s="150"/>
      <c r="E32" s="89"/>
    </row>
    <row r="33" spans="1:5" s="3" customFormat="1" ht="13.5" customHeight="1" thickBot="1" x14ac:dyDescent="0.4">
      <c r="A33" s="28" t="s">
        <v>438</v>
      </c>
      <c r="B33" s="22">
        <v>1</v>
      </c>
      <c r="C33" s="9">
        <f>SUM(B33:B33)</f>
        <v>1</v>
      </c>
      <c r="D33" s="150"/>
      <c r="E33" s="89"/>
    </row>
    <row r="34" spans="1:5" s="3" customFormat="1" ht="13.5" customHeight="1" thickBot="1" x14ac:dyDescent="0.4">
      <c r="A34" s="28" t="s">
        <v>439</v>
      </c>
      <c r="B34" s="22">
        <v>1</v>
      </c>
      <c r="C34" s="9">
        <f>SUM(B34:B34)</f>
        <v>1</v>
      </c>
      <c r="D34" s="150"/>
      <c r="E34" s="84"/>
    </row>
    <row r="35" spans="1:5" s="3" customFormat="1" ht="15" customHeight="1" thickBot="1" x14ac:dyDescent="0.4">
      <c r="A35" s="29" t="s">
        <v>440</v>
      </c>
      <c r="B35" s="22"/>
      <c r="C35" s="8">
        <f>SUM(C36)</f>
        <v>1</v>
      </c>
      <c r="D35" s="150"/>
      <c r="E35" s="147"/>
    </row>
    <row r="36" spans="1:5" s="3" customFormat="1" ht="15" thickBot="1" x14ac:dyDescent="0.4">
      <c r="A36" s="28" t="s">
        <v>441</v>
      </c>
      <c r="B36" s="22">
        <v>1</v>
      </c>
      <c r="C36" s="9">
        <f>SUM(B36:B36)</f>
        <v>1</v>
      </c>
      <c r="D36" s="151"/>
      <c r="E36" s="148"/>
    </row>
    <row r="37" spans="1:5" s="3" customFormat="1" ht="16.5" customHeight="1" thickBot="1" x14ac:dyDescent="0.4">
      <c r="A37" s="29" t="s">
        <v>442</v>
      </c>
      <c r="B37" s="22">
        <v>1</v>
      </c>
      <c r="C37" s="8">
        <f>SUM(C38)</f>
        <v>1</v>
      </c>
      <c r="D37" s="152" t="s">
        <v>443</v>
      </c>
      <c r="E37" s="160"/>
    </row>
    <row r="38" spans="1:5" s="3" customFormat="1" ht="15" thickBot="1" x14ac:dyDescent="0.4">
      <c r="A38" s="28" t="s">
        <v>444</v>
      </c>
      <c r="B38" s="22">
        <v>1</v>
      </c>
      <c r="C38" s="9">
        <f>SUM(B38:B38)</f>
        <v>1</v>
      </c>
      <c r="D38" s="159"/>
      <c r="E38" s="161"/>
    </row>
    <row r="39" spans="1:5" s="3" customFormat="1" ht="21" customHeight="1" x14ac:dyDescent="0.35">
      <c r="A39" s="29" t="s">
        <v>445</v>
      </c>
      <c r="B39" s="22"/>
      <c r="C39" s="8">
        <f>SUM(C40:C43)</f>
        <v>4</v>
      </c>
      <c r="D39" s="159" t="s">
        <v>446</v>
      </c>
      <c r="E39" s="161"/>
    </row>
    <row r="40" spans="1:5" s="3" customFormat="1" ht="15" customHeight="1" thickBot="1" x14ac:dyDescent="0.4">
      <c r="A40" s="49" t="s">
        <v>447</v>
      </c>
      <c r="B40" s="22">
        <v>1</v>
      </c>
      <c r="C40" s="9">
        <f>SUM(B40:B40)</f>
        <v>1</v>
      </c>
      <c r="D40" s="159"/>
      <c r="E40" s="161"/>
    </row>
    <row r="41" spans="1:5" s="28" customFormat="1" ht="19.5" customHeight="1" thickBot="1" x14ac:dyDescent="0.35">
      <c r="A41" s="28" t="s">
        <v>448</v>
      </c>
      <c r="B41" s="22">
        <v>1</v>
      </c>
      <c r="C41" s="9">
        <f>SUM(B41:B41)</f>
        <v>1</v>
      </c>
      <c r="D41" s="159"/>
      <c r="E41" s="161"/>
    </row>
    <row r="42" spans="1:5" s="50" customFormat="1" ht="30" customHeight="1" thickBot="1" x14ac:dyDescent="0.35">
      <c r="A42" s="49" t="s">
        <v>449</v>
      </c>
      <c r="B42" s="22">
        <v>1</v>
      </c>
      <c r="C42" s="9">
        <f>SUM(B42:B42)</f>
        <v>1</v>
      </c>
      <c r="D42" s="159"/>
      <c r="E42" s="161"/>
    </row>
    <row r="43" spans="1:5" s="3" customFormat="1" ht="15" thickBot="1" x14ac:dyDescent="0.4">
      <c r="A43" s="28" t="s">
        <v>450</v>
      </c>
      <c r="B43" s="22">
        <v>1</v>
      </c>
      <c r="C43" s="9">
        <f>SUM(B43:B43)</f>
        <v>1</v>
      </c>
      <c r="D43" s="133"/>
      <c r="E43" s="162"/>
    </row>
    <row r="44" spans="1:5" s="3" customFormat="1" ht="15" thickBot="1" x14ac:dyDescent="0.4">
      <c r="A44" s="29" t="s">
        <v>451</v>
      </c>
      <c r="B44" s="22"/>
      <c r="C44" s="8">
        <f>SUM(C45:C52)</f>
        <v>8</v>
      </c>
      <c r="D44" s="149" t="s">
        <v>452</v>
      </c>
      <c r="E44" s="149" t="s">
        <v>453</v>
      </c>
    </row>
    <row r="45" spans="1:5" s="3" customFormat="1" ht="27" thickBot="1" x14ac:dyDescent="0.4">
      <c r="A45" s="28" t="s">
        <v>454</v>
      </c>
      <c r="B45" s="22">
        <v>1</v>
      </c>
      <c r="C45" s="9">
        <f>SUM(B45:B45)</f>
        <v>1</v>
      </c>
      <c r="D45" s="150"/>
      <c r="E45" s="150"/>
    </row>
    <row r="46" spans="1:5" s="3" customFormat="1" ht="15" thickBot="1" x14ac:dyDescent="0.4">
      <c r="A46" s="47" t="s">
        <v>455</v>
      </c>
      <c r="B46" s="22">
        <v>1</v>
      </c>
      <c r="C46" s="9">
        <f t="shared" ref="C46:C52" si="2">SUM(B46:B46)</f>
        <v>1</v>
      </c>
      <c r="D46" s="150"/>
      <c r="E46" s="150"/>
    </row>
    <row r="47" spans="1:5" s="3" customFormat="1" ht="15" thickBot="1" x14ac:dyDescent="0.4">
      <c r="A47" s="47" t="s">
        <v>456</v>
      </c>
      <c r="B47" s="22">
        <v>1</v>
      </c>
      <c r="C47" s="9">
        <f t="shared" si="2"/>
        <v>1</v>
      </c>
      <c r="D47" s="150"/>
      <c r="E47" s="150"/>
    </row>
    <row r="48" spans="1:5" s="3" customFormat="1" ht="15" thickBot="1" x14ac:dyDescent="0.4">
      <c r="A48" s="47" t="s">
        <v>457</v>
      </c>
      <c r="B48" s="22">
        <v>1</v>
      </c>
      <c r="C48" s="9">
        <f t="shared" si="2"/>
        <v>1</v>
      </c>
      <c r="D48" s="150"/>
      <c r="E48" s="150"/>
    </row>
    <row r="49" spans="1:5" s="3" customFormat="1" ht="15" thickBot="1" x14ac:dyDescent="0.4">
      <c r="A49" s="47" t="s">
        <v>458</v>
      </c>
      <c r="B49" s="22">
        <v>1</v>
      </c>
      <c r="C49" s="9">
        <f t="shared" si="2"/>
        <v>1</v>
      </c>
      <c r="D49" s="150"/>
      <c r="E49" s="150"/>
    </row>
    <row r="50" spans="1:5" s="3" customFormat="1" ht="15" thickBot="1" x14ac:dyDescent="0.4">
      <c r="A50" s="47" t="s">
        <v>459</v>
      </c>
      <c r="B50" s="22">
        <v>1</v>
      </c>
      <c r="C50" s="9">
        <f t="shared" si="2"/>
        <v>1</v>
      </c>
      <c r="D50" s="150"/>
      <c r="E50" s="150"/>
    </row>
    <row r="51" spans="1:5" s="3" customFormat="1" ht="15" thickBot="1" x14ac:dyDescent="0.4">
      <c r="A51" s="47" t="s">
        <v>460</v>
      </c>
      <c r="B51" s="22">
        <v>1</v>
      </c>
      <c r="C51" s="9">
        <f t="shared" si="2"/>
        <v>1</v>
      </c>
      <c r="D51" s="150"/>
      <c r="E51" s="150"/>
    </row>
    <row r="52" spans="1:5" s="3" customFormat="1" ht="15" thickBot="1" x14ac:dyDescent="0.4">
      <c r="A52" s="28" t="s">
        <v>461</v>
      </c>
      <c r="B52" s="22">
        <v>1</v>
      </c>
      <c r="C52" s="9">
        <f t="shared" si="2"/>
        <v>1</v>
      </c>
      <c r="D52" s="158"/>
      <c r="E52" s="158"/>
    </row>
    <row r="53" spans="1:5" s="3" customFormat="1" x14ac:dyDescent="0.35">
      <c r="A53" s="29" t="s">
        <v>462</v>
      </c>
      <c r="B53" s="22"/>
      <c r="C53" s="8">
        <f>SUM(C54:C57)</f>
        <v>4</v>
      </c>
      <c r="D53" s="149" t="s">
        <v>463</v>
      </c>
      <c r="E53" s="83"/>
    </row>
    <row r="54" spans="1:5" s="3" customFormat="1" ht="15" thickBot="1" x14ac:dyDescent="0.4">
      <c r="A54" s="47" t="s">
        <v>464</v>
      </c>
      <c r="B54" s="22">
        <v>1</v>
      </c>
      <c r="C54" s="9">
        <f>SUM(B54:B54)</f>
        <v>1</v>
      </c>
      <c r="D54" s="150"/>
      <c r="E54" s="89"/>
    </row>
    <row r="55" spans="1:5" s="3" customFormat="1" ht="24" customHeight="1" thickBot="1" x14ac:dyDescent="0.4">
      <c r="A55" s="47" t="s">
        <v>465</v>
      </c>
      <c r="B55" s="22">
        <v>1</v>
      </c>
      <c r="C55" s="9">
        <f>SUM(B55:B55)</f>
        <v>1</v>
      </c>
      <c r="D55" s="150"/>
      <c r="E55" s="89"/>
    </row>
    <row r="56" spans="1:5" s="3" customFormat="1" ht="26.25" customHeight="1" thickBot="1" x14ac:dyDescent="0.4">
      <c r="A56" s="47" t="s">
        <v>466</v>
      </c>
      <c r="B56" s="22">
        <v>1</v>
      </c>
      <c r="C56" s="9">
        <f>SUM(B56:B56)</f>
        <v>1</v>
      </c>
      <c r="D56" s="150"/>
      <c r="E56" s="89"/>
    </row>
    <row r="57" spans="1:5" s="3" customFormat="1" ht="30.75" customHeight="1" thickBot="1" x14ac:dyDescent="0.4">
      <c r="A57" s="47" t="s">
        <v>467</v>
      </c>
      <c r="B57" s="22">
        <v>1</v>
      </c>
      <c r="C57" s="9">
        <f>SUM(B57:B57)</f>
        <v>1</v>
      </c>
      <c r="D57" s="151"/>
      <c r="E57" s="84"/>
    </row>
    <row r="58" spans="1:5" s="3" customFormat="1" ht="15" thickBot="1" x14ac:dyDescent="0.4">
      <c r="A58" s="29" t="s">
        <v>468</v>
      </c>
      <c r="B58" s="22"/>
      <c r="C58" s="8">
        <f>SUM(C59:C59)</f>
        <v>1</v>
      </c>
      <c r="D58" s="152" t="s">
        <v>469</v>
      </c>
      <c r="E58" s="147"/>
    </row>
    <row r="59" spans="1:5" s="3" customFormat="1" ht="27" thickBot="1" x14ac:dyDescent="0.4">
      <c r="A59" s="28" t="s">
        <v>470</v>
      </c>
      <c r="B59" s="22">
        <v>1</v>
      </c>
      <c r="C59" s="9">
        <f>SUM(B59:B59)</f>
        <v>1</v>
      </c>
      <c r="D59" s="159"/>
      <c r="E59" s="148"/>
    </row>
    <row r="60" spans="1:5" s="3" customFormat="1" ht="18.649999999999999" customHeight="1" thickBot="1" x14ac:dyDescent="0.4">
      <c r="A60" s="38" t="s">
        <v>471</v>
      </c>
      <c r="B60" s="22"/>
      <c r="C60" s="8">
        <f>SUM(C61:C63)</f>
        <v>3</v>
      </c>
      <c r="D60" s="132" t="s">
        <v>472</v>
      </c>
      <c r="E60" s="160"/>
    </row>
    <row r="61" spans="1:5" s="3" customFormat="1" ht="15" thickBot="1" x14ac:dyDescent="0.4">
      <c r="A61" s="28" t="s">
        <v>473</v>
      </c>
      <c r="B61" s="22">
        <v>1</v>
      </c>
      <c r="C61" s="9">
        <f>SUM(B61:B61)</f>
        <v>1</v>
      </c>
      <c r="D61" s="159"/>
      <c r="E61" s="161"/>
    </row>
    <row r="62" spans="1:5" s="3" customFormat="1" ht="15" thickBot="1" x14ac:dyDescent="0.4">
      <c r="A62" s="28" t="s">
        <v>474</v>
      </c>
      <c r="B62" s="22">
        <v>1</v>
      </c>
      <c r="C62" s="9">
        <f>SUM(B62:B62)</f>
        <v>1</v>
      </c>
      <c r="D62" s="159"/>
      <c r="E62" s="161"/>
    </row>
    <row r="63" spans="1:5" s="3" customFormat="1" ht="15" thickBot="1" x14ac:dyDescent="0.4">
      <c r="A63" s="28" t="s">
        <v>475</v>
      </c>
      <c r="B63" s="22">
        <v>1</v>
      </c>
      <c r="C63" s="9">
        <f>SUM(B63:B63)</f>
        <v>1</v>
      </c>
      <c r="D63" s="163"/>
      <c r="E63" s="148"/>
    </row>
    <row r="64" spans="1:5" s="3" customFormat="1" ht="15" customHeight="1" thickBot="1" x14ac:dyDescent="0.4">
      <c r="A64" s="29" t="s">
        <v>476</v>
      </c>
      <c r="B64" s="22"/>
      <c r="C64" s="8">
        <f>SUM(C65:C68)</f>
        <v>4</v>
      </c>
      <c r="D64" s="132" t="s">
        <v>477</v>
      </c>
      <c r="E64" s="160"/>
    </row>
    <row r="65" spans="1:5" s="3" customFormat="1" ht="15" thickBot="1" x14ac:dyDescent="0.4">
      <c r="A65" s="28" t="s">
        <v>478</v>
      </c>
      <c r="B65" s="22">
        <v>1</v>
      </c>
      <c r="C65" s="9">
        <f>SUM(B65:B65)</f>
        <v>1</v>
      </c>
      <c r="D65" s="159"/>
      <c r="E65" s="161"/>
    </row>
    <row r="66" spans="1:5" s="3" customFormat="1" ht="15" thickBot="1" x14ac:dyDescent="0.4">
      <c r="A66" s="28" t="s">
        <v>479</v>
      </c>
      <c r="B66" s="22">
        <v>1</v>
      </c>
      <c r="C66" s="9">
        <f t="shared" ref="C66:C68" si="3">SUM(B66:B66)</f>
        <v>1</v>
      </c>
      <c r="D66" s="159"/>
      <c r="E66" s="161"/>
    </row>
    <row r="67" spans="1:5" s="3" customFormat="1" ht="15" thickBot="1" x14ac:dyDescent="0.4">
      <c r="A67" s="28" t="s">
        <v>480</v>
      </c>
      <c r="B67" s="22">
        <v>1</v>
      </c>
      <c r="C67" s="9">
        <f t="shared" si="3"/>
        <v>1</v>
      </c>
      <c r="D67" s="159"/>
      <c r="E67" s="161"/>
    </row>
    <row r="68" spans="1:5" s="3" customFormat="1" ht="15" thickBot="1" x14ac:dyDescent="0.4">
      <c r="A68" s="28" t="s">
        <v>481</v>
      </c>
      <c r="B68" s="22">
        <v>1</v>
      </c>
      <c r="C68" s="9">
        <f t="shared" si="3"/>
        <v>1</v>
      </c>
      <c r="D68" s="133"/>
      <c r="E68" s="148"/>
    </row>
    <row r="69" spans="1:5" s="3" customFormat="1" ht="17.149999999999999" customHeight="1" thickBot="1" x14ac:dyDescent="0.4">
      <c r="A69" s="29" t="s">
        <v>482</v>
      </c>
      <c r="B69" s="22"/>
      <c r="C69" s="8">
        <f>SUM(C70:C73)</f>
        <v>4</v>
      </c>
      <c r="D69" s="132" t="s">
        <v>483</v>
      </c>
      <c r="E69" s="132" t="s">
        <v>484</v>
      </c>
    </row>
    <row r="70" spans="1:5" s="3" customFormat="1" ht="15" thickBot="1" x14ac:dyDescent="0.4">
      <c r="A70" s="28" t="s">
        <v>485</v>
      </c>
      <c r="B70" s="22">
        <v>1</v>
      </c>
      <c r="C70" s="9">
        <f>SUM(B70:B70)</f>
        <v>1</v>
      </c>
      <c r="D70" s="159"/>
      <c r="E70" s="159"/>
    </row>
    <row r="71" spans="1:5" s="3" customFormat="1" ht="27" thickBot="1" x14ac:dyDescent="0.4">
      <c r="A71" s="28" t="s">
        <v>486</v>
      </c>
      <c r="B71" s="22">
        <v>1</v>
      </c>
      <c r="C71" s="9">
        <f t="shared" ref="C71:C73" si="4">SUM(B71:B71)</f>
        <v>1</v>
      </c>
      <c r="D71" s="159"/>
      <c r="E71" s="159"/>
    </row>
    <row r="72" spans="1:5" s="3" customFormat="1" ht="15" thickBot="1" x14ac:dyDescent="0.4">
      <c r="A72" s="28" t="s">
        <v>487</v>
      </c>
      <c r="B72" s="22">
        <v>1</v>
      </c>
      <c r="C72" s="9">
        <f t="shared" si="4"/>
        <v>1</v>
      </c>
      <c r="D72" s="159"/>
      <c r="E72" s="159"/>
    </row>
    <row r="73" spans="1:5" s="3" customFormat="1" ht="15" thickBot="1" x14ac:dyDescent="0.4">
      <c r="A73" s="28" t="s">
        <v>488</v>
      </c>
      <c r="B73" s="22">
        <v>1</v>
      </c>
      <c r="C73" s="9">
        <f t="shared" si="4"/>
        <v>1</v>
      </c>
      <c r="D73" s="133"/>
      <c r="E73" s="159"/>
    </row>
    <row r="74" spans="1:5" s="3" customFormat="1" ht="15.65" customHeight="1" thickBot="1" x14ac:dyDescent="0.4">
      <c r="A74" s="38" t="s">
        <v>489</v>
      </c>
      <c r="B74" s="22"/>
      <c r="C74" s="8">
        <f>SUM(C75:C78)</f>
        <v>4</v>
      </c>
      <c r="D74" s="149" t="s">
        <v>490</v>
      </c>
      <c r="E74" s="149"/>
    </row>
    <row r="75" spans="1:5" s="3" customFormat="1" ht="15" customHeight="1" thickBot="1" x14ac:dyDescent="0.4">
      <c r="A75" s="28" t="s">
        <v>491</v>
      </c>
      <c r="B75" s="22">
        <v>1</v>
      </c>
      <c r="C75" s="9">
        <f>SUM(B75:B75)</f>
        <v>1</v>
      </c>
      <c r="D75" s="150"/>
      <c r="E75" s="150"/>
    </row>
    <row r="76" spans="1:5" s="3" customFormat="1" ht="15" thickBot="1" x14ac:dyDescent="0.4">
      <c r="A76" s="28" t="s">
        <v>492</v>
      </c>
      <c r="B76" s="22">
        <v>1</v>
      </c>
      <c r="C76" s="9">
        <f>SUM(B76:B76)</f>
        <v>1</v>
      </c>
      <c r="D76" s="150"/>
      <c r="E76" s="150"/>
    </row>
    <row r="77" spans="1:5" s="3" customFormat="1" ht="15" thickBot="1" x14ac:dyDescent="0.4">
      <c r="A77" s="28" t="s">
        <v>493</v>
      </c>
      <c r="B77" s="22">
        <v>1</v>
      </c>
      <c r="C77" s="9">
        <f>SUM(B77:B77)</f>
        <v>1</v>
      </c>
      <c r="D77" s="150"/>
      <c r="E77" s="150"/>
    </row>
    <row r="78" spans="1:5" s="3" customFormat="1" ht="15" thickBot="1" x14ac:dyDescent="0.4">
      <c r="A78" s="28" t="s">
        <v>494</v>
      </c>
      <c r="B78" s="22">
        <v>1</v>
      </c>
      <c r="C78" s="9">
        <f>SUM(B78:B78)</f>
        <v>1</v>
      </c>
      <c r="D78" s="151"/>
      <c r="E78" s="151"/>
    </row>
    <row r="79" spans="1:5" s="3" customFormat="1" ht="26.5" thickBot="1" x14ac:dyDescent="0.4">
      <c r="A79" s="38" t="s">
        <v>495</v>
      </c>
      <c r="B79" s="22"/>
      <c r="C79" s="8">
        <f>SUM(C80:C80)</f>
        <v>1</v>
      </c>
      <c r="D79" s="152" t="s">
        <v>496</v>
      </c>
      <c r="E79" s="147"/>
    </row>
    <row r="80" spans="1:5" s="3" customFormat="1" ht="15" thickBot="1" x14ac:dyDescent="0.4">
      <c r="A80" s="28" t="s">
        <v>497</v>
      </c>
      <c r="B80" s="22">
        <v>1</v>
      </c>
      <c r="C80" s="9">
        <f>SUM(B80:B80)</f>
        <v>1</v>
      </c>
      <c r="D80" s="153"/>
      <c r="E80" s="148"/>
    </row>
    <row r="81" spans="1:5" s="3" customFormat="1" ht="26.5" thickBot="1" x14ac:dyDescent="0.4">
      <c r="A81" s="38" t="s">
        <v>498</v>
      </c>
      <c r="B81" s="22"/>
      <c r="C81" s="8">
        <f>SUM(C82:C88)</f>
        <v>7</v>
      </c>
      <c r="D81" s="154" t="s">
        <v>499</v>
      </c>
      <c r="E81" s="83"/>
    </row>
    <row r="82" spans="1:5" s="3" customFormat="1" ht="15" customHeight="1" thickBot="1" x14ac:dyDescent="0.4">
      <c r="A82" s="28" t="s">
        <v>500</v>
      </c>
      <c r="B82" s="22">
        <v>1</v>
      </c>
      <c r="C82" s="9">
        <f>SUM(B82:B82)</f>
        <v>1</v>
      </c>
      <c r="D82" s="151"/>
      <c r="E82" s="84"/>
    </row>
    <row r="83" spans="1:5" s="3" customFormat="1" ht="15" customHeight="1" thickBot="1" x14ac:dyDescent="0.4">
      <c r="A83" s="38" t="s">
        <v>501</v>
      </c>
      <c r="B83" s="22">
        <v>1</v>
      </c>
      <c r="C83" s="9">
        <f t="shared" ref="C83:C88" si="5">SUM(B83:B83)</f>
        <v>1</v>
      </c>
      <c r="D83" s="154" t="s">
        <v>502</v>
      </c>
      <c r="E83" s="83"/>
    </row>
    <row r="84" spans="1:5" s="3" customFormat="1" ht="15" customHeight="1" thickBot="1" x14ac:dyDescent="0.4">
      <c r="A84" s="28" t="s">
        <v>503</v>
      </c>
      <c r="B84" s="22">
        <v>1</v>
      </c>
      <c r="C84" s="9">
        <f t="shared" si="5"/>
        <v>1</v>
      </c>
      <c r="D84" s="150"/>
      <c r="E84" s="89"/>
    </row>
    <row r="85" spans="1:5" s="3" customFormat="1" ht="15" customHeight="1" thickBot="1" x14ac:dyDescent="0.4">
      <c r="A85" s="28" t="s">
        <v>504</v>
      </c>
      <c r="B85" s="22">
        <v>1</v>
      </c>
      <c r="C85" s="9">
        <f t="shared" si="5"/>
        <v>1</v>
      </c>
      <c r="D85" s="150"/>
      <c r="E85" s="89"/>
    </row>
    <row r="86" spans="1:5" s="3" customFormat="1" ht="15" customHeight="1" thickBot="1" x14ac:dyDescent="0.4">
      <c r="A86" s="28" t="s">
        <v>505</v>
      </c>
      <c r="B86" s="22">
        <v>1</v>
      </c>
      <c r="C86" s="9">
        <f t="shared" si="5"/>
        <v>1</v>
      </c>
      <c r="D86" s="150"/>
      <c r="E86" s="89"/>
    </row>
    <row r="87" spans="1:5" s="3" customFormat="1" ht="15" customHeight="1" thickBot="1" x14ac:dyDescent="0.4">
      <c r="A87" s="28" t="s">
        <v>506</v>
      </c>
      <c r="B87" s="22">
        <v>1</v>
      </c>
      <c r="C87" s="9">
        <f t="shared" si="5"/>
        <v>1</v>
      </c>
      <c r="D87" s="150"/>
      <c r="E87" s="89"/>
    </row>
    <row r="88" spans="1:5" s="3" customFormat="1" ht="28.5" customHeight="1" thickBot="1" x14ac:dyDescent="0.4">
      <c r="A88" s="28" t="s">
        <v>507</v>
      </c>
      <c r="B88" s="22">
        <v>1</v>
      </c>
      <c r="C88" s="9">
        <f t="shared" si="5"/>
        <v>1</v>
      </c>
      <c r="D88" s="151"/>
      <c r="E88" s="84"/>
    </row>
    <row r="89" spans="1:5" s="3" customFormat="1" ht="15" customHeight="1" thickBot="1" x14ac:dyDescent="0.4">
      <c r="A89" s="38" t="s">
        <v>203</v>
      </c>
      <c r="B89" s="22"/>
      <c r="C89" s="8">
        <f>SUM(C90:C94)</f>
        <v>5</v>
      </c>
      <c r="D89" s="154" t="s">
        <v>508</v>
      </c>
      <c r="E89" s="83"/>
    </row>
    <row r="90" spans="1:5" s="3" customFormat="1" ht="15" customHeight="1" thickBot="1" x14ac:dyDescent="0.4">
      <c r="A90" s="28" t="s">
        <v>509</v>
      </c>
      <c r="B90" s="22">
        <v>1</v>
      </c>
      <c r="C90" s="9">
        <f t="shared" ref="C90:C94" si="6">SUM(B90:B90)</f>
        <v>1</v>
      </c>
      <c r="D90" s="150"/>
      <c r="E90" s="89"/>
    </row>
    <row r="91" spans="1:5" s="3" customFormat="1" ht="15" customHeight="1" thickBot="1" x14ac:dyDescent="0.4">
      <c r="A91" s="28" t="s">
        <v>510</v>
      </c>
      <c r="B91" s="22">
        <v>1</v>
      </c>
      <c r="C91" s="9">
        <f t="shared" si="6"/>
        <v>1</v>
      </c>
      <c r="D91" s="150"/>
      <c r="E91" s="89"/>
    </row>
    <row r="92" spans="1:5" s="3" customFormat="1" ht="15" customHeight="1" thickBot="1" x14ac:dyDescent="0.4">
      <c r="A92" s="28" t="s">
        <v>511</v>
      </c>
      <c r="B92" s="22">
        <v>1</v>
      </c>
      <c r="C92" s="9">
        <f t="shared" si="6"/>
        <v>1</v>
      </c>
      <c r="D92" s="150"/>
      <c r="E92" s="89"/>
    </row>
    <row r="93" spans="1:5" s="3" customFormat="1" ht="25.5" customHeight="1" thickBot="1" x14ac:dyDescent="0.4">
      <c r="A93" s="49" t="s">
        <v>512</v>
      </c>
      <c r="B93" s="22">
        <v>1</v>
      </c>
      <c r="C93" s="9">
        <f t="shared" si="6"/>
        <v>1</v>
      </c>
      <c r="D93" s="150"/>
      <c r="E93" s="89"/>
    </row>
    <row r="94" spans="1:5" s="3" customFormat="1" ht="27.75" customHeight="1" thickBot="1" x14ac:dyDescent="0.4">
      <c r="A94" s="28" t="s">
        <v>513</v>
      </c>
      <c r="B94" s="22">
        <v>1</v>
      </c>
      <c r="C94" s="9">
        <f t="shared" si="6"/>
        <v>1</v>
      </c>
      <c r="D94" s="151"/>
      <c r="E94" s="84"/>
    </row>
  </sheetData>
  <mergeCells count="39">
    <mergeCell ref="D83:D88"/>
    <mergeCell ref="D89:D94"/>
    <mergeCell ref="D69:D73"/>
    <mergeCell ref="D17:D25"/>
    <mergeCell ref="D26:D28"/>
    <mergeCell ref="D37:D38"/>
    <mergeCell ref="D39:D43"/>
    <mergeCell ref="D44:D52"/>
    <mergeCell ref="D53:D57"/>
    <mergeCell ref="D58:D59"/>
    <mergeCell ref="D60:D63"/>
    <mergeCell ref="D64:D68"/>
    <mergeCell ref="D29:D36"/>
    <mergeCell ref="E83:E88"/>
    <mergeCell ref="E89:E94"/>
    <mergeCell ref="E17:E25"/>
    <mergeCell ref="E44:E52"/>
    <mergeCell ref="E69:E73"/>
    <mergeCell ref="E74:E78"/>
    <mergeCell ref="E26:E28"/>
    <mergeCell ref="E29:E34"/>
    <mergeCell ref="E35:E36"/>
    <mergeCell ref="E37:E43"/>
    <mergeCell ref="E53:E57"/>
    <mergeCell ref="E58:E59"/>
    <mergeCell ref="E60:E63"/>
    <mergeCell ref="E64:E68"/>
    <mergeCell ref="E2:E4"/>
    <mergeCell ref="D2:D4"/>
    <mergeCell ref="C2:C4"/>
    <mergeCell ref="E79:E80"/>
    <mergeCell ref="E81:E82"/>
    <mergeCell ref="D74:D78"/>
    <mergeCell ref="D79:D80"/>
    <mergeCell ref="D81:D82"/>
    <mergeCell ref="D13:D16"/>
    <mergeCell ref="D5:D12"/>
    <mergeCell ref="E5:E12"/>
    <mergeCell ref="E13:E16"/>
  </mergeCells>
  <conditionalFormatting sqref="C5:C94">
    <cfRule type="colorScale" priority="139">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1444F-33B0-4998-B766-56C527C7CA54}">
  <dimension ref="A1:J54"/>
  <sheetViews>
    <sheetView zoomScale="66" zoomScaleNormal="90" workbookViewId="0">
      <pane xSplit="1" ySplit="1" topLeftCell="I2" activePane="bottomRight" state="frozen"/>
      <selection pane="topRight" activeCell="B1" sqref="B1"/>
      <selection pane="bottomLeft" activeCell="A2" sqref="A2"/>
      <selection pane="bottomRight" activeCell="I64" sqref="A1:XFD1048576"/>
    </sheetView>
  </sheetViews>
  <sheetFormatPr defaultRowHeight="14.5" x14ac:dyDescent="0.35"/>
  <cols>
    <col min="1" max="1" width="40.7265625" style="26" customWidth="1"/>
    <col min="2" max="2" width="11" style="1" customWidth="1"/>
    <col min="3" max="3" width="8.81640625" style="1" bestFit="1" customWidth="1"/>
    <col min="4" max="5" width="8.81640625" bestFit="1" customWidth="1"/>
    <col min="6" max="7" width="8.81640625" customWidth="1"/>
    <col min="8" max="8" width="14.26953125" customWidth="1"/>
    <col min="9" max="9" width="104.81640625" customWidth="1"/>
    <col min="10" max="10" width="56.453125" customWidth="1"/>
    <col min="11" max="11" width="9.7265625" customWidth="1"/>
  </cols>
  <sheetData>
    <row r="1" spans="1:10" s="2" customFormat="1" ht="21.5" thickBot="1" x14ac:dyDescent="0.55000000000000004">
      <c r="A1" s="23" t="s">
        <v>26</v>
      </c>
      <c r="B1" s="5"/>
      <c r="C1" s="5"/>
      <c r="D1" s="4"/>
      <c r="E1" s="10"/>
      <c r="F1" s="10"/>
      <c r="G1" s="10"/>
      <c r="H1" s="10"/>
      <c r="I1" s="10"/>
    </row>
    <row r="2" spans="1:10" ht="27.25" customHeight="1" x14ac:dyDescent="0.35">
      <c r="A2" s="24" t="s">
        <v>27</v>
      </c>
      <c r="B2" s="11">
        <v>1</v>
      </c>
      <c r="C2" s="11">
        <v>2</v>
      </c>
      <c r="D2" s="11">
        <v>3</v>
      </c>
      <c r="E2" s="11">
        <v>4</v>
      </c>
      <c r="F2" s="11">
        <v>5</v>
      </c>
      <c r="G2" s="11">
        <v>6</v>
      </c>
      <c r="H2" s="111" t="s">
        <v>28</v>
      </c>
      <c r="I2" s="111" t="s">
        <v>29</v>
      </c>
      <c r="J2" s="87" t="s">
        <v>30</v>
      </c>
    </row>
    <row r="3" spans="1:10" x14ac:dyDescent="0.35">
      <c r="A3" s="25" t="s">
        <v>514</v>
      </c>
      <c r="B3" s="12" t="s">
        <v>213</v>
      </c>
      <c r="C3" s="12" t="s">
        <v>213</v>
      </c>
      <c r="D3" s="12" t="s">
        <v>213</v>
      </c>
      <c r="E3" s="12" t="s">
        <v>213</v>
      </c>
      <c r="F3" s="12" t="s">
        <v>213</v>
      </c>
      <c r="G3" s="12" t="s">
        <v>515</v>
      </c>
      <c r="H3" s="112"/>
      <c r="I3" s="112"/>
      <c r="J3" s="88"/>
    </row>
    <row r="4" spans="1:10" ht="15" thickBot="1" x14ac:dyDescent="0.4">
      <c r="A4" s="25" t="s">
        <v>36</v>
      </c>
      <c r="B4" s="12" t="s">
        <v>32</v>
      </c>
      <c r="C4" s="12" t="s">
        <v>33</v>
      </c>
      <c r="D4" s="12" t="s">
        <v>34</v>
      </c>
      <c r="E4" s="12" t="s">
        <v>214</v>
      </c>
      <c r="F4" s="12" t="s">
        <v>215</v>
      </c>
      <c r="G4" s="12" t="s">
        <v>216</v>
      </c>
      <c r="H4" s="112"/>
      <c r="I4" s="112"/>
      <c r="J4" s="88"/>
    </row>
    <row r="5" spans="1:10" ht="18" customHeight="1" x14ac:dyDescent="0.35">
      <c r="A5" s="29" t="s">
        <v>516</v>
      </c>
      <c r="B5" s="6"/>
      <c r="C5" s="6"/>
      <c r="D5" s="6"/>
      <c r="E5" s="6"/>
      <c r="F5" s="6"/>
      <c r="G5" s="32"/>
      <c r="H5" s="8">
        <f>SUM(B5:G14)</f>
        <v>28</v>
      </c>
      <c r="I5" s="164" t="s">
        <v>517</v>
      </c>
      <c r="J5" s="138" t="s">
        <v>518</v>
      </c>
    </row>
    <row r="6" spans="1:10" ht="34" customHeight="1" thickBot="1" x14ac:dyDescent="0.4">
      <c r="A6" s="49" t="s">
        <v>519</v>
      </c>
      <c r="B6" s="7">
        <v>1</v>
      </c>
      <c r="C6" s="7">
        <v>1</v>
      </c>
      <c r="D6" s="7"/>
      <c r="E6" s="7"/>
      <c r="F6" s="7">
        <v>1</v>
      </c>
      <c r="G6" s="33">
        <v>1</v>
      </c>
      <c r="H6" s="8">
        <f t="shared" ref="H6:H14" si="0">SUM(B6:G6)</f>
        <v>4</v>
      </c>
      <c r="I6" s="165"/>
      <c r="J6" s="139"/>
    </row>
    <row r="7" spans="1:10" ht="20.149999999999999" customHeight="1" thickBot="1" x14ac:dyDescent="0.4">
      <c r="A7" s="28" t="s">
        <v>520</v>
      </c>
      <c r="B7" s="7"/>
      <c r="C7" s="7"/>
      <c r="D7" s="7"/>
      <c r="E7" s="7"/>
      <c r="F7" s="7"/>
      <c r="G7" s="33">
        <v>1</v>
      </c>
      <c r="H7" s="8">
        <f t="shared" si="0"/>
        <v>1</v>
      </c>
      <c r="I7" s="165"/>
      <c r="J7" s="139"/>
    </row>
    <row r="8" spans="1:10" ht="16" customHeight="1" thickBot="1" x14ac:dyDescent="0.4">
      <c r="A8" s="28" t="s">
        <v>521</v>
      </c>
      <c r="B8" s="7">
        <v>1</v>
      </c>
      <c r="C8" s="7">
        <v>1</v>
      </c>
      <c r="D8" s="7">
        <v>1</v>
      </c>
      <c r="E8" s="7">
        <v>1</v>
      </c>
      <c r="F8" s="7">
        <v>1</v>
      </c>
      <c r="G8" s="33">
        <v>1</v>
      </c>
      <c r="H8" s="8">
        <f t="shared" si="0"/>
        <v>6</v>
      </c>
      <c r="I8" s="165"/>
      <c r="J8" s="139"/>
    </row>
    <row r="9" spans="1:10" ht="17.149999999999999" customHeight="1" thickBot="1" x14ac:dyDescent="0.4">
      <c r="A9" s="28" t="s">
        <v>522</v>
      </c>
      <c r="B9" s="27"/>
      <c r="C9" s="27"/>
      <c r="D9" s="27">
        <v>1</v>
      </c>
      <c r="E9" s="27">
        <v>1</v>
      </c>
      <c r="F9" s="27">
        <v>1</v>
      </c>
      <c r="G9" s="34">
        <v>1</v>
      </c>
      <c r="H9" s="9">
        <f t="shared" si="0"/>
        <v>4</v>
      </c>
      <c r="I9" s="165"/>
      <c r="J9" s="139"/>
    </row>
    <row r="10" spans="1:10" ht="17.149999999999999" customHeight="1" thickBot="1" x14ac:dyDescent="0.4">
      <c r="A10" s="28" t="s">
        <v>523</v>
      </c>
      <c r="B10" s="39"/>
      <c r="C10" s="39">
        <v>1</v>
      </c>
      <c r="D10" s="39"/>
      <c r="E10" s="39"/>
      <c r="F10" s="39"/>
      <c r="G10" s="40"/>
      <c r="H10" s="9">
        <f t="shared" si="0"/>
        <v>1</v>
      </c>
      <c r="I10" s="165"/>
      <c r="J10" s="139"/>
    </row>
    <row r="11" spans="1:10" ht="17.149999999999999" customHeight="1" thickBot="1" x14ac:dyDescent="0.4">
      <c r="A11" s="28" t="s">
        <v>524</v>
      </c>
      <c r="B11" s="39"/>
      <c r="C11" s="39"/>
      <c r="D11" s="39">
        <v>1</v>
      </c>
      <c r="E11" s="39"/>
      <c r="F11" s="39"/>
      <c r="G11" s="40"/>
      <c r="H11" s="9">
        <f t="shared" si="0"/>
        <v>1</v>
      </c>
      <c r="I11" s="165"/>
      <c r="J11" s="139"/>
    </row>
    <row r="12" spans="1:10" ht="14.15" customHeight="1" thickBot="1" x14ac:dyDescent="0.4">
      <c r="A12" s="28" t="s">
        <v>525</v>
      </c>
      <c r="B12" s="39"/>
      <c r="C12" s="39"/>
      <c r="D12" s="39">
        <v>1</v>
      </c>
      <c r="E12" s="39"/>
      <c r="F12" s="39"/>
      <c r="G12" s="40"/>
      <c r="H12" s="9">
        <f t="shared" si="0"/>
        <v>1</v>
      </c>
      <c r="I12" s="165"/>
      <c r="J12" s="139"/>
    </row>
    <row r="13" spans="1:10" ht="19" customHeight="1" thickBot="1" x14ac:dyDescent="0.4">
      <c r="A13" s="28" t="s">
        <v>526</v>
      </c>
      <c r="B13" s="39"/>
      <c r="C13" s="39">
        <v>1</v>
      </c>
      <c r="D13" s="39">
        <v>1</v>
      </c>
      <c r="E13" s="39">
        <v>1</v>
      </c>
      <c r="F13" s="39">
        <v>1</v>
      </c>
      <c r="G13" s="40"/>
      <c r="H13" s="9">
        <f t="shared" si="0"/>
        <v>4</v>
      </c>
      <c r="I13" s="165"/>
      <c r="J13" s="139"/>
    </row>
    <row r="14" spans="1:10" ht="18" customHeight="1" thickBot="1" x14ac:dyDescent="0.4">
      <c r="A14" s="28" t="s">
        <v>527</v>
      </c>
      <c r="B14" s="39">
        <v>1</v>
      </c>
      <c r="C14" s="39">
        <v>1</v>
      </c>
      <c r="D14" s="39">
        <v>1</v>
      </c>
      <c r="E14" s="39">
        <v>1</v>
      </c>
      <c r="F14" s="39">
        <v>1</v>
      </c>
      <c r="G14" s="40">
        <v>1</v>
      </c>
      <c r="H14" s="9">
        <f t="shared" si="0"/>
        <v>6</v>
      </c>
      <c r="I14" s="166"/>
      <c r="J14" s="167"/>
    </row>
    <row r="15" spans="1:10" s="3" customFormat="1" ht="29.15" customHeight="1" thickBot="1" x14ac:dyDescent="0.4">
      <c r="A15" s="29" t="s">
        <v>528</v>
      </c>
      <c r="B15" s="22"/>
      <c r="C15" s="22"/>
      <c r="D15" s="22"/>
      <c r="E15" s="22"/>
      <c r="F15" s="22"/>
      <c r="G15" s="35"/>
      <c r="H15" s="9">
        <f>SUM(H16:H22)</f>
        <v>16</v>
      </c>
      <c r="I15" s="152" t="s">
        <v>529</v>
      </c>
      <c r="J15" s="152" t="s">
        <v>530</v>
      </c>
    </row>
    <row r="16" spans="1:10" s="3" customFormat="1" ht="15" thickBot="1" x14ac:dyDescent="0.4">
      <c r="A16" s="28" t="s">
        <v>531</v>
      </c>
      <c r="B16" s="22"/>
      <c r="C16" s="22"/>
      <c r="D16" s="22"/>
      <c r="E16" s="22"/>
      <c r="F16" s="22">
        <v>1</v>
      </c>
      <c r="G16" s="35">
        <v>1</v>
      </c>
      <c r="H16" s="9">
        <f t="shared" ref="H16:H23" si="1">SUM(B16:G16)</f>
        <v>2</v>
      </c>
      <c r="I16" s="159"/>
      <c r="J16" s="159"/>
    </row>
    <row r="17" spans="1:10" s="3" customFormat="1" ht="27" thickBot="1" x14ac:dyDescent="0.4">
      <c r="A17" s="47" t="s">
        <v>532</v>
      </c>
      <c r="B17" s="22"/>
      <c r="C17" s="22"/>
      <c r="D17" s="22"/>
      <c r="E17" s="22"/>
      <c r="F17" s="22">
        <v>1</v>
      </c>
      <c r="G17" s="35">
        <v>1</v>
      </c>
      <c r="H17" s="9">
        <f t="shared" si="1"/>
        <v>2</v>
      </c>
      <c r="I17" s="159"/>
      <c r="J17" s="159"/>
    </row>
    <row r="18" spans="1:10" s="3" customFormat="1" ht="15" thickBot="1" x14ac:dyDescent="0.4">
      <c r="A18" s="28" t="s">
        <v>533</v>
      </c>
      <c r="B18" s="22"/>
      <c r="C18" s="22">
        <v>1</v>
      </c>
      <c r="D18" s="22"/>
      <c r="E18" s="22">
        <v>1</v>
      </c>
      <c r="F18" s="22"/>
      <c r="G18" s="35"/>
      <c r="H18" s="9">
        <f t="shared" si="1"/>
        <v>2</v>
      </c>
      <c r="I18" s="159"/>
      <c r="J18" s="159"/>
    </row>
    <row r="19" spans="1:10" s="3" customFormat="1" ht="15" thickBot="1" x14ac:dyDescent="0.4">
      <c r="A19" s="28" t="s">
        <v>534</v>
      </c>
      <c r="B19" s="22"/>
      <c r="C19" s="22"/>
      <c r="D19" s="22"/>
      <c r="E19" s="22">
        <v>1</v>
      </c>
      <c r="F19" s="22"/>
      <c r="G19" s="35"/>
      <c r="H19" s="9">
        <f t="shared" si="1"/>
        <v>1</v>
      </c>
      <c r="I19" s="159"/>
      <c r="J19" s="159"/>
    </row>
    <row r="20" spans="1:10" s="3" customFormat="1" ht="15" thickBot="1" x14ac:dyDescent="0.4">
      <c r="A20" s="28" t="s">
        <v>535</v>
      </c>
      <c r="B20" s="22"/>
      <c r="C20" s="22">
        <v>1</v>
      </c>
      <c r="D20" s="22">
        <v>1</v>
      </c>
      <c r="E20" s="22">
        <v>1</v>
      </c>
      <c r="F20" s="22"/>
      <c r="G20" s="35">
        <v>1</v>
      </c>
      <c r="H20" s="9">
        <f t="shared" si="1"/>
        <v>4</v>
      </c>
      <c r="I20" s="159"/>
      <c r="J20" s="159"/>
    </row>
    <row r="21" spans="1:10" s="3" customFormat="1" ht="15" thickBot="1" x14ac:dyDescent="0.4">
      <c r="A21" s="28" t="s">
        <v>536</v>
      </c>
      <c r="B21" s="22"/>
      <c r="C21" s="22"/>
      <c r="D21" s="22">
        <v>1</v>
      </c>
      <c r="E21" s="22"/>
      <c r="F21" s="22">
        <v>1</v>
      </c>
      <c r="G21" s="35">
        <v>1</v>
      </c>
      <c r="H21" s="9">
        <f t="shared" si="1"/>
        <v>3</v>
      </c>
      <c r="I21" s="159"/>
      <c r="J21" s="159"/>
    </row>
    <row r="22" spans="1:10" s="3" customFormat="1" ht="27" thickBot="1" x14ac:dyDescent="0.4">
      <c r="A22" s="28" t="s">
        <v>537</v>
      </c>
      <c r="B22" s="22"/>
      <c r="C22" s="22"/>
      <c r="D22" s="22">
        <v>1</v>
      </c>
      <c r="E22" s="22"/>
      <c r="F22" s="22"/>
      <c r="G22" s="35">
        <v>1</v>
      </c>
      <c r="H22" s="9">
        <f t="shared" si="1"/>
        <v>2</v>
      </c>
      <c r="I22" s="159"/>
      <c r="J22" s="159"/>
    </row>
    <row r="23" spans="1:10" s="3" customFormat="1" ht="15" thickBot="1" x14ac:dyDescent="0.4">
      <c r="A23" s="28" t="s">
        <v>538</v>
      </c>
      <c r="B23" s="22"/>
      <c r="C23" s="22">
        <v>1</v>
      </c>
      <c r="D23" s="22">
        <v>1</v>
      </c>
      <c r="E23" s="22">
        <v>1</v>
      </c>
      <c r="F23" s="22"/>
      <c r="G23" s="35">
        <v>1</v>
      </c>
      <c r="H23" s="9">
        <f t="shared" si="1"/>
        <v>4</v>
      </c>
      <c r="I23" s="133"/>
      <c r="J23" s="133"/>
    </row>
    <row r="24" spans="1:10" s="3" customFormat="1" ht="15" customHeight="1" thickBot="1" x14ac:dyDescent="0.4">
      <c r="A24" s="29" t="s">
        <v>539</v>
      </c>
      <c r="B24" s="22"/>
      <c r="C24" s="22"/>
      <c r="D24" s="22"/>
      <c r="E24" s="22"/>
      <c r="F24" s="22"/>
      <c r="G24" s="35"/>
      <c r="H24" s="9">
        <f>SUM(H25:H29)</f>
        <v>17</v>
      </c>
      <c r="I24" s="132" t="s">
        <v>540</v>
      </c>
      <c r="J24" s="132" t="s">
        <v>541</v>
      </c>
    </row>
    <row r="25" spans="1:10" s="3" customFormat="1" ht="15" thickBot="1" x14ac:dyDescent="0.4">
      <c r="A25" s="28" t="s">
        <v>542</v>
      </c>
      <c r="B25" s="22">
        <v>1</v>
      </c>
      <c r="C25" s="22">
        <v>1</v>
      </c>
      <c r="D25" s="22">
        <v>1</v>
      </c>
      <c r="E25" s="22">
        <v>1</v>
      </c>
      <c r="F25" s="22">
        <v>1</v>
      </c>
      <c r="G25" s="35">
        <v>1</v>
      </c>
      <c r="H25" s="9">
        <f>SUM(B25:G25)</f>
        <v>6</v>
      </c>
      <c r="I25" s="159"/>
      <c r="J25" s="159"/>
    </row>
    <row r="26" spans="1:10" s="3" customFormat="1" ht="15" thickBot="1" x14ac:dyDescent="0.4">
      <c r="A26" s="28" t="s">
        <v>543</v>
      </c>
      <c r="B26" s="22"/>
      <c r="C26" s="22"/>
      <c r="D26" s="22"/>
      <c r="E26" s="22"/>
      <c r="F26" s="22">
        <v>1</v>
      </c>
      <c r="G26" s="35">
        <v>1</v>
      </c>
      <c r="H26" s="9">
        <f>SUM(B26:G26)</f>
        <v>2</v>
      </c>
      <c r="I26" s="159"/>
      <c r="J26" s="159"/>
    </row>
    <row r="27" spans="1:10" s="3" customFormat="1" ht="15" thickBot="1" x14ac:dyDescent="0.4">
      <c r="A27" s="28" t="s">
        <v>544</v>
      </c>
      <c r="B27" s="22">
        <v>1</v>
      </c>
      <c r="C27" s="22">
        <v>1</v>
      </c>
      <c r="D27" s="22">
        <v>1</v>
      </c>
      <c r="E27" s="22"/>
      <c r="F27" s="22"/>
      <c r="G27" s="35">
        <v>1</v>
      </c>
      <c r="H27" s="9">
        <f>SUM(B27:G27)</f>
        <v>4</v>
      </c>
      <c r="I27" s="159"/>
      <c r="J27" s="159"/>
    </row>
    <row r="28" spans="1:10" s="3" customFormat="1" ht="15" thickBot="1" x14ac:dyDescent="0.4">
      <c r="A28" s="28" t="s">
        <v>545</v>
      </c>
      <c r="B28" s="22"/>
      <c r="C28" s="22"/>
      <c r="D28" s="22"/>
      <c r="E28" s="22"/>
      <c r="F28" s="22"/>
      <c r="G28" s="35">
        <v>1</v>
      </c>
      <c r="H28" s="9">
        <f>SUM(B28:G28)</f>
        <v>1</v>
      </c>
      <c r="I28" s="159"/>
      <c r="J28" s="159"/>
    </row>
    <row r="29" spans="1:10" s="3" customFormat="1" ht="15" thickBot="1" x14ac:dyDescent="0.4">
      <c r="A29" s="28" t="s">
        <v>546</v>
      </c>
      <c r="B29" s="22"/>
      <c r="C29" s="22">
        <v>1</v>
      </c>
      <c r="D29" s="22">
        <v>1</v>
      </c>
      <c r="E29" s="22">
        <v>1</v>
      </c>
      <c r="F29" s="22">
        <v>1</v>
      </c>
      <c r="G29" s="35"/>
      <c r="H29" s="9">
        <f>SUM(B29:G29)</f>
        <v>4</v>
      </c>
      <c r="I29" s="159"/>
      <c r="J29" s="159"/>
    </row>
    <row r="30" spans="1:10" s="3" customFormat="1" ht="17.25" customHeight="1" thickBot="1" x14ac:dyDescent="0.4">
      <c r="A30" s="29" t="s">
        <v>547</v>
      </c>
      <c r="B30" s="22"/>
      <c r="C30" s="22"/>
      <c r="D30" s="22"/>
      <c r="E30" s="22"/>
      <c r="F30" s="22"/>
      <c r="G30" s="35"/>
      <c r="H30" s="9">
        <f>SUM(H31)</f>
        <v>2</v>
      </c>
      <c r="I30" s="159"/>
      <c r="J30" s="159"/>
    </row>
    <row r="31" spans="1:10" s="3" customFormat="1" ht="15" thickBot="1" x14ac:dyDescent="0.4">
      <c r="A31" s="28" t="s">
        <v>548</v>
      </c>
      <c r="B31" s="22"/>
      <c r="C31" s="22">
        <v>1</v>
      </c>
      <c r="D31" s="22">
        <v>1</v>
      </c>
      <c r="E31" s="22"/>
      <c r="F31" s="22"/>
      <c r="G31" s="35"/>
      <c r="H31" s="9">
        <f>SUM(B31:G31)</f>
        <v>2</v>
      </c>
      <c r="I31" s="133"/>
      <c r="J31" s="159"/>
    </row>
    <row r="32" spans="1:10" s="3" customFormat="1" ht="27" thickBot="1" x14ac:dyDescent="0.4">
      <c r="A32" s="29" t="s">
        <v>549</v>
      </c>
      <c r="B32" s="22"/>
      <c r="C32" s="22"/>
      <c r="D32" s="22"/>
      <c r="E32" s="22"/>
      <c r="F32" s="22"/>
      <c r="G32" s="35"/>
      <c r="H32" s="9">
        <f>SUM(H33:H37)</f>
        <v>15</v>
      </c>
      <c r="I32" s="149" t="s">
        <v>550</v>
      </c>
      <c r="J32" s="168" t="s">
        <v>551</v>
      </c>
    </row>
    <row r="33" spans="1:10" s="3" customFormat="1" ht="15" thickBot="1" x14ac:dyDescent="0.4">
      <c r="A33" s="28" t="s">
        <v>552</v>
      </c>
      <c r="B33" s="22">
        <v>1</v>
      </c>
      <c r="C33" s="22"/>
      <c r="D33" s="22"/>
      <c r="E33" s="22"/>
      <c r="F33" s="22"/>
      <c r="G33" s="35"/>
      <c r="H33" s="9">
        <f>SUM(B33:G33)</f>
        <v>1</v>
      </c>
      <c r="I33" s="150"/>
      <c r="J33" s="145"/>
    </row>
    <row r="34" spans="1:10" s="3" customFormat="1" ht="15" thickBot="1" x14ac:dyDescent="0.4">
      <c r="A34" s="28" t="s">
        <v>553</v>
      </c>
      <c r="B34" s="22"/>
      <c r="C34" s="22"/>
      <c r="D34" s="22">
        <v>1</v>
      </c>
      <c r="E34" s="22">
        <v>1</v>
      </c>
      <c r="F34" s="22"/>
      <c r="G34" s="35">
        <v>1</v>
      </c>
      <c r="H34" s="9">
        <f>SUM(B34:G34)</f>
        <v>3</v>
      </c>
      <c r="I34" s="150"/>
      <c r="J34" s="145"/>
    </row>
    <row r="35" spans="1:10" s="3" customFormat="1" ht="27" thickBot="1" x14ac:dyDescent="0.4">
      <c r="A35" s="28" t="s">
        <v>554</v>
      </c>
      <c r="B35" s="22"/>
      <c r="C35" s="22"/>
      <c r="D35" s="22"/>
      <c r="E35" s="22"/>
      <c r="F35" s="22">
        <v>1</v>
      </c>
      <c r="G35" s="35"/>
      <c r="H35" s="9">
        <f>SUM(B35:G35)</f>
        <v>1</v>
      </c>
      <c r="I35" s="150"/>
      <c r="J35" s="145"/>
    </row>
    <row r="36" spans="1:10" s="3" customFormat="1" ht="15" thickBot="1" x14ac:dyDescent="0.4">
      <c r="A36" s="28" t="s">
        <v>555</v>
      </c>
      <c r="B36" s="22">
        <v>1</v>
      </c>
      <c r="C36" s="22">
        <v>1</v>
      </c>
      <c r="D36" s="22">
        <v>1</v>
      </c>
      <c r="E36" s="22">
        <v>1</v>
      </c>
      <c r="F36" s="22">
        <v>1</v>
      </c>
      <c r="G36" s="35">
        <v>1</v>
      </c>
      <c r="H36" s="9">
        <f>SUM(B36:G36)</f>
        <v>6</v>
      </c>
      <c r="I36" s="150"/>
      <c r="J36" s="145"/>
    </row>
    <row r="37" spans="1:10" s="3" customFormat="1" ht="15" thickBot="1" x14ac:dyDescent="0.4">
      <c r="A37" s="28" t="s">
        <v>556</v>
      </c>
      <c r="B37" s="22">
        <v>1</v>
      </c>
      <c r="C37" s="22">
        <v>1</v>
      </c>
      <c r="D37" s="22">
        <v>1</v>
      </c>
      <c r="E37" s="22"/>
      <c r="F37" s="22"/>
      <c r="G37" s="35">
        <v>1</v>
      </c>
      <c r="H37" s="9">
        <f>SUM(B37:G37)</f>
        <v>4</v>
      </c>
      <c r="I37" s="158"/>
      <c r="J37" s="146"/>
    </row>
    <row r="38" spans="1:10" s="3" customFormat="1" ht="15" thickBot="1" x14ac:dyDescent="0.4">
      <c r="A38" s="29" t="s">
        <v>557</v>
      </c>
      <c r="B38" s="22"/>
      <c r="C38" s="22"/>
      <c r="D38" s="22"/>
      <c r="E38" s="22"/>
      <c r="F38" s="22"/>
      <c r="G38" s="35"/>
      <c r="H38" s="9">
        <f>SUM(H39:H49)</f>
        <v>17</v>
      </c>
      <c r="I38" s="149" t="s">
        <v>558</v>
      </c>
      <c r="J38" s="83"/>
    </row>
    <row r="39" spans="1:10" s="3" customFormat="1" ht="15" thickBot="1" x14ac:dyDescent="0.4">
      <c r="A39" s="28" t="s">
        <v>559</v>
      </c>
      <c r="B39" s="22"/>
      <c r="C39" s="22">
        <v>1</v>
      </c>
      <c r="D39" s="22"/>
      <c r="E39" s="22"/>
      <c r="F39" s="22"/>
      <c r="G39" s="35">
        <v>1</v>
      </c>
      <c r="H39" s="9">
        <f t="shared" ref="H39:H49" si="2">SUM(B39:G39)</f>
        <v>2</v>
      </c>
      <c r="I39" s="150"/>
      <c r="J39" s="89"/>
    </row>
    <row r="40" spans="1:10" s="3" customFormat="1" ht="15" thickBot="1" x14ac:dyDescent="0.4">
      <c r="A40" s="28" t="s">
        <v>560</v>
      </c>
      <c r="B40" s="22"/>
      <c r="C40" s="22"/>
      <c r="D40" s="22"/>
      <c r="E40" s="22"/>
      <c r="F40" s="22"/>
      <c r="G40" s="35">
        <v>1</v>
      </c>
      <c r="H40" s="9">
        <f t="shared" si="2"/>
        <v>1</v>
      </c>
      <c r="I40" s="150"/>
      <c r="J40" s="89"/>
    </row>
    <row r="41" spans="1:10" s="3" customFormat="1" ht="15" thickBot="1" x14ac:dyDescent="0.4">
      <c r="A41" s="28" t="s">
        <v>561</v>
      </c>
      <c r="B41" s="22"/>
      <c r="C41" s="22"/>
      <c r="D41" s="22"/>
      <c r="E41" s="22"/>
      <c r="F41" s="22"/>
      <c r="G41" s="35">
        <v>1</v>
      </c>
      <c r="H41" s="9">
        <f t="shared" si="2"/>
        <v>1</v>
      </c>
      <c r="I41" s="150"/>
      <c r="J41" s="89"/>
    </row>
    <row r="42" spans="1:10" s="3" customFormat="1" ht="15" thickBot="1" x14ac:dyDescent="0.4">
      <c r="A42" s="28" t="s">
        <v>562</v>
      </c>
      <c r="B42" s="22"/>
      <c r="C42" s="22"/>
      <c r="D42" s="22">
        <v>1</v>
      </c>
      <c r="E42" s="22"/>
      <c r="F42" s="22"/>
      <c r="G42" s="35"/>
      <c r="H42" s="9">
        <f t="shared" si="2"/>
        <v>1</v>
      </c>
      <c r="I42" s="150"/>
      <c r="J42" s="89"/>
    </row>
    <row r="43" spans="1:10" s="3" customFormat="1" ht="15" thickBot="1" x14ac:dyDescent="0.4">
      <c r="A43" s="28" t="s">
        <v>563</v>
      </c>
      <c r="B43" s="22"/>
      <c r="C43" s="22"/>
      <c r="D43" s="22">
        <v>1</v>
      </c>
      <c r="E43" s="22"/>
      <c r="F43" s="22"/>
      <c r="G43" s="35"/>
      <c r="H43" s="9">
        <f t="shared" si="2"/>
        <v>1</v>
      </c>
      <c r="I43" s="150"/>
      <c r="J43" s="89"/>
    </row>
    <row r="44" spans="1:10" s="3" customFormat="1" ht="15" thickBot="1" x14ac:dyDescent="0.4">
      <c r="A44" s="28" t="s">
        <v>564</v>
      </c>
      <c r="B44" s="22"/>
      <c r="C44" s="22"/>
      <c r="D44" s="22">
        <v>1</v>
      </c>
      <c r="E44" s="22"/>
      <c r="F44" s="22"/>
      <c r="G44" s="35">
        <v>1</v>
      </c>
      <c r="H44" s="9">
        <f t="shared" si="2"/>
        <v>2</v>
      </c>
      <c r="I44" s="150"/>
      <c r="J44" s="89"/>
    </row>
    <row r="45" spans="1:10" s="3" customFormat="1" ht="15" thickBot="1" x14ac:dyDescent="0.4">
      <c r="A45" s="28" t="s">
        <v>565</v>
      </c>
      <c r="B45" s="22"/>
      <c r="C45" s="22"/>
      <c r="D45" s="22"/>
      <c r="E45" s="22"/>
      <c r="F45" s="22">
        <v>1</v>
      </c>
      <c r="G45" s="35"/>
      <c r="H45" s="9">
        <f t="shared" si="2"/>
        <v>1</v>
      </c>
      <c r="I45" s="150"/>
      <c r="J45" s="89"/>
    </row>
    <row r="46" spans="1:10" s="3" customFormat="1" ht="15" thickBot="1" x14ac:dyDescent="0.4">
      <c r="A46" s="28" t="s">
        <v>566</v>
      </c>
      <c r="B46" s="22">
        <v>1</v>
      </c>
      <c r="C46" s="22"/>
      <c r="D46" s="22"/>
      <c r="E46" s="22">
        <v>1</v>
      </c>
      <c r="F46" s="22">
        <v>1</v>
      </c>
      <c r="G46" s="35"/>
      <c r="H46" s="9">
        <f t="shared" si="2"/>
        <v>3</v>
      </c>
      <c r="I46" s="150"/>
      <c r="J46" s="89"/>
    </row>
    <row r="47" spans="1:10" s="3" customFormat="1" ht="27" thickBot="1" x14ac:dyDescent="0.4">
      <c r="A47" s="28" t="s">
        <v>567</v>
      </c>
      <c r="B47" s="22">
        <v>1</v>
      </c>
      <c r="C47" s="22"/>
      <c r="D47" s="22"/>
      <c r="E47" s="22"/>
      <c r="F47" s="22"/>
      <c r="G47" s="35"/>
      <c r="H47" s="9">
        <f t="shared" si="2"/>
        <v>1</v>
      </c>
      <c r="I47" s="150"/>
      <c r="J47" s="89"/>
    </row>
    <row r="48" spans="1:10" s="3" customFormat="1" ht="15" thickBot="1" x14ac:dyDescent="0.4">
      <c r="A48" s="28" t="s">
        <v>568</v>
      </c>
      <c r="B48" s="22">
        <v>1</v>
      </c>
      <c r="C48" s="22"/>
      <c r="D48" s="22">
        <v>1</v>
      </c>
      <c r="E48" s="22"/>
      <c r="F48" s="22"/>
      <c r="G48" s="35"/>
      <c r="H48" s="9">
        <f t="shared" si="2"/>
        <v>2</v>
      </c>
      <c r="I48" s="150"/>
      <c r="J48" s="89"/>
    </row>
    <row r="49" spans="1:10" s="3" customFormat="1" ht="27" thickBot="1" x14ac:dyDescent="0.4">
      <c r="A49" s="28" t="s">
        <v>569</v>
      </c>
      <c r="B49" s="22">
        <v>1</v>
      </c>
      <c r="C49" s="22"/>
      <c r="D49" s="22">
        <v>1</v>
      </c>
      <c r="E49" s="22"/>
      <c r="F49" s="22"/>
      <c r="G49" s="35"/>
      <c r="H49" s="9">
        <f t="shared" si="2"/>
        <v>2</v>
      </c>
      <c r="I49" s="151"/>
      <c r="J49" s="84"/>
    </row>
    <row r="53" spans="1:10" x14ac:dyDescent="0.35">
      <c r="I53" s="66"/>
    </row>
    <row r="54" spans="1:10" x14ac:dyDescent="0.35">
      <c r="I54" s="66"/>
    </row>
  </sheetData>
  <mergeCells count="13">
    <mergeCell ref="I24:I31"/>
    <mergeCell ref="I38:I49"/>
    <mergeCell ref="J5:J14"/>
    <mergeCell ref="J24:J31"/>
    <mergeCell ref="J32:J37"/>
    <mergeCell ref="J38:J49"/>
    <mergeCell ref="I32:I37"/>
    <mergeCell ref="H2:H4"/>
    <mergeCell ref="I2:I4"/>
    <mergeCell ref="I5:I14"/>
    <mergeCell ref="I15:I23"/>
    <mergeCell ref="J15:J23"/>
    <mergeCell ref="J2:J4"/>
  </mergeCells>
  <conditionalFormatting sqref="H5:H49">
    <cfRule type="colorScale" priority="1">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4" ma:contentTypeDescription="Crée un document." ma:contentTypeScope="" ma:versionID="92929c9031001231b2b65acbc6a3e122">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0506ef833ecb4b6172713fb2bb69d391"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ccb32ba-88c3-46da-b70c-1f88117d00dd}"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SharedWithUsers xmlns="7cf032eb-13ef-43f9-8b6c-22c602005c07">
      <UserInfo>
        <DisplayName>Louna LONQUEUR</DisplayName>
        <AccountId>78</AccountId>
        <AccountType/>
      </UserInfo>
    </SharedWithUsers>
  </documentManagement>
</p:properties>
</file>

<file path=customXml/itemProps1.xml><?xml version="1.0" encoding="utf-8"?>
<ds:datastoreItem xmlns:ds="http://schemas.openxmlformats.org/officeDocument/2006/customXml" ds:itemID="{E24ECFD7-3466-4F29-95ED-5757C5964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182475-0223-4c18-9d1e-85c2871bd879"/>
    <ds:schemaRef ds:uri="7cf032eb-13ef-43f9-8b6c-22c602005c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3.xml><?xml version="1.0" encoding="utf-8"?>
<ds:datastoreItem xmlns:ds="http://schemas.openxmlformats.org/officeDocument/2006/customXml" ds:itemID="{78F3445A-2BAE-426E-9CF2-7E362C25D3F8}">
  <ds:schemaRefs>
    <ds:schemaRef ds:uri="f7182475-0223-4c18-9d1e-85c2871bd879"/>
    <ds:schemaRef ds:uri="http://schemas.microsoft.com/office/2006/documentManagement/types"/>
    <ds:schemaRef ds:uri="7cf032eb-13ef-43f9-8b6c-22c602005c07"/>
    <ds:schemaRef ds:uri="http://schemas.microsoft.com/office/infopath/2007/PartnerControls"/>
    <ds:schemaRef ds:uri="http://purl.org/dc/dcmitype/"/>
    <ds:schemaRef ds:uri="http://purl.org/dc/elements/1.1/"/>
    <ds:schemaRef ds:uri="http://schemas.microsoft.com/office/2006/metadata/properties"/>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Method Report</vt:lpstr>
      <vt:lpstr>WUAs &amp; RUVHa</vt:lpstr>
      <vt:lpstr>AGPA</vt:lpstr>
      <vt:lpstr>DRR</vt:lpstr>
      <vt:lpstr>WC&amp;CSO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Ari WEISS</cp:lastModifiedBy>
  <cp:revision/>
  <dcterms:created xsi:type="dcterms:W3CDTF">2017-10-10T11:47:39Z</dcterms:created>
  <dcterms:modified xsi:type="dcterms:W3CDTF">2023-12-18T10:04:38Z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